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2.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3.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4.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7.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8.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9.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0.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1.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2.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3.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4.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5.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6.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7.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8.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9.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0.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1.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2.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3.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4.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5.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6.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7.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8.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9.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0.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1.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2.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3.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4.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87.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8.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89.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0.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1.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2.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3.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4.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95.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96.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97.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98.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99.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0.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1.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2.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3.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4.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05.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06.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07.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08.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09.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0.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1.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2.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3.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14.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1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1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17.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18.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19.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0.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1.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2.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23.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24.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25.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26.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27.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28.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29.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0.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1.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2.xml" ContentType="application/vnd.openxmlformats-officedocument.drawingml.chartshape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33.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34.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35.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36.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37.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38.xml" ContentType="application/vnd.openxmlformats-officedocument.drawingml.chartshapes+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39.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0.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1.xml" ContentType="application/vnd.openxmlformats-officedocument.drawingml.chartshapes+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42.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43.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44.xml" ContentType="application/vnd.openxmlformats-officedocument.drawingml.chartshapes+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4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4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47.xml" ContentType="application/vnd.openxmlformats-officedocument.drawingml.chartshapes+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148.xml" ContentType="application/vnd.openxmlformats-officedocument.drawingml.chartshapes+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49.xml" ContentType="application/vnd.openxmlformats-officedocument.drawingml.chartshapes+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50.xml" ContentType="application/vnd.openxmlformats-officedocument.drawingml.chartshapes+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151.xml" ContentType="application/vnd.openxmlformats-officedocument.drawingml.chartshapes+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152.xml" ContentType="application/vnd.openxmlformats-officedocument.drawingml.chartshapes+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53.xml" ContentType="application/vnd.openxmlformats-officedocument.drawingml.chartshapes+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154.xml" ContentType="application/vnd.openxmlformats-officedocument.drawingml.chartshapes+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155.xml" ContentType="application/vnd.openxmlformats-officedocument.drawingml.chartshapes+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156.xml" ContentType="application/vnd.openxmlformats-officedocument.drawingml.chartshapes+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157.xml" ContentType="application/vnd.openxmlformats-officedocument.drawingml.chartshapes+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158.xml" ContentType="application/vnd.openxmlformats-officedocument.drawingml.chartshapes+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159.xml" ContentType="application/vnd.openxmlformats-officedocument.drawingml.chartshapes+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160.xml" ContentType="application/vnd.openxmlformats-officedocument.drawingml.chartshapes+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161.xml" ContentType="application/vnd.openxmlformats-officedocument.drawingml.chartshapes+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162.xml" ContentType="application/vnd.openxmlformats-officedocument.drawingml.chartshapes+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63.xml" ContentType="application/vnd.openxmlformats-officedocument.drawingml.chartshapes+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drawings/drawing164.xml" ContentType="application/vnd.openxmlformats-officedocument.drawingml.chartshapes+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drawings/drawing165.xml" ContentType="application/vnd.openxmlformats-officedocument.drawingml.chartshapes+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drawings/drawing166.xml" ContentType="application/vnd.openxmlformats-officedocument.drawingml.chartshapes+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drawings/drawing167.xml" ContentType="application/vnd.openxmlformats-officedocument.drawingml.chartshapes+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drawings/drawing168.xml" ContentType="application/vnd.openxmlformats-officedocument.drawingml.chartshapes+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169.xml" ContentType="application/vnd.openxmlformats-officedocument.drawingml.chartshapes+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drawings/drawing170.xml" ContentType="application/vnd.openxmlformats-officedocument.drawingml.chartshapes+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drawings/drawing171.xml" ContentType="application/vnd.openxmlformats-officedocument.drawingml.chartshapes+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drawings/drawing172.xml" ContentType="application/vnd.openxmlformats-officedocument.drawingml.chartshapes+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drawings/drawing173.xml" ContentType="application/vnd.openxmlformats-officedocument.drawingml.chartshapes+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drawings/drawing174.xml" ContentType="application/vnd.openxmlformats-officedocument.drawingml.chartshapes+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175.xml" ContentType="application/vnd.openxmlformats-officedocument.drawingml.chartshapes+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drawings/drawing176.xml" ContentType="application/vnd.openxmlformats-officedocument.drawingml.chartshapes+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drawings/drawing177.xml" ContentType="application/vnd.openxmlformats-officedocument.drawingml.chartshapes+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drawings/drawing178.xml" ContentType="application/vnd.openxmlformats-officedocument.drawingml.chartshapes+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drawings/drawing179.xml" ContentType="application/vnd.openxmlformats-officedocument.drawingml.chartshapes+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drawings/drawing180.xml" ContentType="application/vnd.openxmlformats-officedocument.drawingml.chartshapes+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181.xml" ContentType="application/vnd.openxmlformats-officedocument.drawingml.chartshapes+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drawings/drawing182.xml" ContentType="application/vnd.openxmlformats-officedocument.drawingml.chartshapes+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drawings/drawing183.xml" ContentType="application/vnd.openxmlformats-officedocument.drawingml.chartshapes+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drawings/drawing184.xml" ContentType="application/vnd.openxmlformats-officedocument.drawingml.chartshapes+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drawings/drawing185.xml" ContentType="application/vnd.openxmlformats-officedocument.drawingml.chartshapes+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drawings/drawing186.xml" ContentType="application/vnd.openxmlformats-officedocument.drawingml.chartshapes+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187.xml" ContentType="application/vnd.openxmlformats-officedocument.drawingml.chartshapes+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drawings/drawing188.xml" ContentType="application/vnd.openxmlformats-officedocument.drawingml.chartshapes+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drawings/drawing189.xml" ContentType="application/vnd.openxmlformats-officedocument.drawingml.chartshapes+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drawings/drawing190.xml" ContentType="application/vnd.openxmlformats-officedocument.drawingml.chartshapes+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drawings/drawing191.xml" ContentType="application/vnd.openxmlformats-officedocument.drawingml.chartshapes+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drawings/drawing192.xml" ContentType="application/vnd.openxmlformats-officedocument.drawingml.chartshapes+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193.xml" ContentType="application/vnd.openxmlformats-officedocument.drawingml.chartshapes+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drawings/drawing194.xml" ContentType="application/vnd.openxmlformats-officedocument.drawingml.chartshapes+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drawings/drawing195.xml" ContentType="application/vnd.openxmlformats-officedocument.drawingml.chartshapes+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drawings/drawing196.xml" ContentType="application/vnd.openxmlformats-officedocument.drawingml.chartshapes+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drawings/drawing197.xml" ContentType="application/vnd.openxmlformats-officedocument.drawingml.chartshapes+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drawings/drawing198.xml" ContentType="application/vnd.openxmlformats-officedocument.drawingml.chartshapes+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199.xml" ContentType="application/vnd.openxmlformats-officedocument.drawingml.chartshapes+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drawings/drawing200.xml" ContentType="application/vnd.openxmlformats-officedocument.drawingml.chartshapes+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drawings/drawing201.xml" ContentType="application/vnd.openxmlformats-officedocument.drawingml.chartshapes+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drawings/drawing202.xml" ContentType="application/vnd.openxmlformats-officedocument.drawingml.chartshapes+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drawings/drawing203.xml" ContentType="application/vnd.openxmlformats-officedocument.drawingml.chartshapes+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drawings/drawing204.xml" ContentType="application/vnd.openxmlformats-officedocument.drawingml.chartshapes+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205.xml" ContentType="application/vnd.openxmlformats-officedocument.drawingml.chartshapes+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drawings/drawing206.xml" ContentType="application/vnd.openxmlformats-officedocument.drawingml.chartshapes+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drawings/drawing207.xml" ContentType="application/vnd.openxmlformats-officedocument.drawingml.chartshapes+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drawings/drawing208.xml" ContentType="application/vnd.openxmlformats-officedocument.drawingml.chartshapes+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drawings/drawing209.xml" ContentType="application/vnd.openxmlformats-officedocument.drawingml.chartshapes+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drawings/drawing210.xml" ContentType="application/vnd.openxmlformats-officedocument.drawingml.chartshapes+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211.xml" ContentType="application/vnd.openxmlformats-officedocument.drawingml.chartshapes+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drawings/drawing212.xml" ContentType="application/vnd.openxmlformats-officedocument.drawingml.chartshapes+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drawings/drawing213.xml" ContentType="application/vnd.openxmlformats-officedocument.drawingml.chartshapes+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drawings/drawing214.xml" ContentType="application/vnd.openxmlformats-officedocument.drawingml.chartshapes+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drawings/drawing215.xml" ContentType="application/vnd.openxmlformats-officedocument.drawingml.chartshapes+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drawings/drawing216.xml" ContentType="application/vnd.openxmlformats-officedocument.drawingml.chartshapes+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drawings/drawing217.xml" ContentType="application/vnd.openxmlformats-officedocument.drawingml.chartshapes+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drawings/drawing218.xml" ContentType="application/vnd.openxmlformats-officedocument.drawingml.chartshapes+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drawings/drawing219.xml" ContentType="application/vnd.openxmlformats-officedocument.drawingml.chartshapes+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drawings/drawing220.xml" ContentType="application/vnd.openxmlformats-officedocument.drawingml.chartshapes+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drawings/drawing221.xml" ContentType="application/vnd.openxmlformats-officedocument.drawingml.chartshapes+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drawings/drawing222.xml" ContentType="application/vnd.openxmlformats-officedocument.drawingml.chartshapes+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223.xml" ContentType="application/vnd.openxmlformats-officedocument.drawingml.chartshapes+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drawings/drawing224.xml" ContentType="application/vnd.openxmlformats-officedocument.drawingml.chartshapes+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drawings/drawing225.xml" ContentType="application/vnd.openxmlformats-officedocument.drawingml.chartshapes+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drawings/drawing226.xml" ContentType="application/vnd.openxmlformats-officedocument.drawingml.chartshapes+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drawings/drawing227.xml" ContentType="application/vnd.openxmlformats-officedocument.drawingml.chartshapes+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drawings/drawing228.xml" ContentType="application/vnd.openxmlformats-officedocument.drawingml.chartshapes+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229.xml" ContentType="application/vnd.openxmlformats-officedocument.drawingml.chartshapes+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drawings/drawing230.xml" ContentType="application/vnd.openxmlformats-officedocument.drawingml.chartshapes+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drawings/drawing231.xml" ContentType="application/vnd.openxmlformats-officedocument.drawingml.chartshapes+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drawings/drawing232.xml" ContentType="application/vnd.openxmlformats-officedocument.drawingml.chartshapes+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drawings/drawing233.xml" ContentType="application/vnd.openxmlformats-officedocument.drawingml.chartshapes+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drawings/drawing234.xml" ContentType="application/vnd.openxmlformats-officedocument.drawingml.chartshapes+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drawings/drawing235.xml" ContentType="application/vnd.openxmlformats-officedocument.drawingml.chartshapes+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drawings/drawing236.xml" ContentType="application/vnd.openxmlformats-officedocument.drawingml.chartshapes+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drawings/drawing237.xml" ContentType="application/vnd.openxmlformats-officedocument.drawingml.chartshapes+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drawings/drawing238.xml" ContentType="application/vnd.openxmlformats-officedocument.drawingml.chartshapes+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239.xml" ContentType="application/vnd.openxmlformats-officedocument.drawingml.chartshapes+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drawings/drawing240.xml" ContentType="application/vnd.openxmlformats-officedocument.drawingml.chartshapes+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drawings/drawing241.xml" ContentType="application/vnd.openxmlformats-officedocument.drawingml.chartshapes+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drawings/drawing242.xml" ContentType="application/vnd.openxmlformats-officedocument.drawingml.chartshapes+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243.xml" ContentType="application/vnd.openxmlformats-officedocument.drawingml.chartshapes+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drawings/drawing244.xml" ContentType="application/vnd.openxmlformats-officedocument.drawingml.chartshapes+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drawings/drawing245.xml" ContentType="application/vnd.openxmlformats-officedocument.drawingml.chartshapes+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drawings/drawing246.xml" ContentType="application/vnd.openxmlformats-officedocument.drawingml.chartshapes+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drawings/drawing247.xml" ContentType="application/vnd.openxmlformats-officedocument.drawingml.chartshapes+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drawings/drawing248.xml" ContentType="application/vnd.openxmlformats-officedocument.drawingml.chartshapes+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drawings/drawing249.xml" ContentType="application/vnd.openxmlformats-officedocument.drawingml.chartshapes+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drawings/drawing250.xml" ContentType="application/vnd.openxmlformats-officedocument.drawingml.chartshapes+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drawings/drawing251.xml" ContentType="application/vnd.openxmlformats-officedocument.drawingml.chartshapes+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drawings/drawing252.xml" ContentType="application/vnd.openxmlformats-officedocument.drawingml.chartshapes+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drawings/drawing253.xml" ContentType="application/vnd.openxmlformats-officedocument.drawingml.chartshapes+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drawings/drawing254.xml" ContentType="application/vnd.openxmlformats-officedocument.drawingml.chartshapes+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drawings/drawing255.xml" ContentType="application/vnd.openxmlformats-officedocument.drawingml.chartshapes+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drawings/drawing256.xml" ContentType="application/vnd.openxmlformats-officedocument.drawingml.chartshapes+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drawings/drawing257.xml" ContentType="application/vnd.openxmlformats-officedocument.drawingml.chartshapes+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drawings/drawing258.xml" ContentType="application/vnd.openxmlformats-officedocument.drawingml.chartshapes+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drawings/drawing259.xml" ContentType="application/vnd.openxmlformats-officedocument.drawingml.chartshapes+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drawings/drawing260.xml" ContentType="application/vnd.openxmlformats-officedocument.drawingml.chartshapes+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drawings/drawing261.xml" ContentType="application/vnd.openxmlformats-officedocument.drawingml.chartshapes+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drawings/drawing262.xml" ContentType="application/vnd.openxmlformats-officedocument.drawingml.chartshapes+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drawings/drawing263.xml" ContentType="application/vnd.openxmlformats-officedocument.drawingml.chartshapes+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drawings/drawing264.xml" ContentType="application/vnd.openxmlformats-officedocument.drawingml.chartshapes+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drawings/drawing265.xml" ContentType="application/vnd.openxmlformats-officedocument.drawingml.chartshapes+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drawings/drawing266.xml" ContentType="application/vnd.openxmlformats-officedocument.drawingml.chartshapes+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drawings/drawing267.xml" ContentType="application/vnd.openxmlformats-officedocument.drawingml.chartshapes+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drawings/drawing268.xml" ContentType="application/vnd.openxmlformats-officedocument.drawingml.chartshapes+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drawings/drawing269.xml" ContentType="application/vnd.openxmlformats-officedocument.drawingml.chartshapes+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drawings/drawing270.xml" ContentType="application/vnd.openxmlformats-officedocument.drawingml.chartshapes+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drawings/drawing271.xml" ContentType="application/vnd.openxmlformats-officedocument.drawingml.chartshapes+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drawings/drawing272.xml" ContentType="application/vnd.openxmlformats-officedocument.drawingml.chartshapes+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drawings/drawing273.xml" ContentType="application/vnd.openxmlformats-officedocument.drawingml.chartshapes+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drawings/drawing274.xml" ContentType="application/vnd.openxmlformats-officedocument.drawingml.chartshapes+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drawings/drawing275.xml" ContentType="application/vnd.openxmlformats-officedocument.drawingml.chartshapes+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drawings/drawing276.xml" ContentType="application/vnd.openxmlformats-officedocument.drawingml.chartshapes+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drawings/drawing277.xml" ContentType="application/vnd.openxmlformats-officedocument.drawingml.chartshapes+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drawings/drawing278.xml" ContentType="application/vnd.openxmlformats-officedocument.drawingml.chartshapes+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drawings/drawing279.xml" ContentType="application/vnd.openxmlformats-officedocument.drawingml.chartshapes+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drawings/drawing280.xml" ContentType="application/vnd.openxmlformats-officedocument.drawingml.chartshapes+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drawings/drawing281.xml" ContentType="application/vnd.openxmlformats-officedocument.drawingml.chartshapes+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drawings/drawing282.xml" ContentType="application/vnd.openxmlformats-officedocument.drawingml.chartshapes+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drawings/drawing283.xml" ContentType="application/vnd.openxmlformats-officedocument.drawingml.chartshapes+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drawings/drawing284.xml" ContentType="application/vnd.openxmlformats-officedocument.drawingml.chartshapes+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drawings/drawing285.xml" ContentType="application/vnd.openxmlformats-officedocument.drawingml.chartshapes+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drawings/drawing286.xml" ContentType="application/vnd.openxmlformats-officedocument.drawingml.chartshapes+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drawings/drawing287.xml" ContentType="application/vnd.openxmlformats-officedocument.drawingml.chartshapes+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drawings/drawing288.xml" ContentType="application/vnd.openxmlformats-officedocument.drawingml.chartshapes+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drawings/drawing289.xml" ContentType="application/vnd.openxmlformats-officedocument.drawingml.chartshapes+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drawings/drawing290.xml" ContentType="application/vnd.openxmlformats-officedocument.drawingml.chartshapes+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drawings/drawing291.xml" ContentType="application/vnd.openxmlformats-officedocument.drawingml.chartshapes+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drawings/drawing292.xml" ContentType="application/vnd.openxmlformats-officedocument.drawingml.chartshapes+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drawings/drawing293.xml" ContentType="application/vnd.openxmlformats-officedocument.drawingml.chartshapes+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drawings/drawing294.xml" ContentType="application/vnd.openxmlformats-officedocument.drawingml.chartshapes+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drawings/drawing295.xml" ContentType="application/vnd.openxmlformats-officedocument.drawingml.chartshapes+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drawings/drawing296.xml" ContentType="application/vnd.openxmlformats-officedocument.drawingml.chartshapes+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drawings/drawing297.xml" ContentType="application/vnd.openxmlformats-officedocument.drawingml.chartshapes+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drawings/drawing298.xml" ContentType="application/vnd.openxmlformats-officedocument.drawingml.chartshapes+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drawings/drawing299.xml" ContentType="application/vnd.openxmlformats-officedocument.drawingml.chartshapes+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drawings/drawing300.xml" ContentType="application/vnd.openxmlformats-officedocument.drawingml.chartshapes+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drawings/drawing301.xml" ContentType="application/vnd.openxmlformats-officedocument.drawingml.chartshapes+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drawings/drawing302.xml" ContentType="application/vnd.openxmlformats-officedocument.drawingml.chartshapes+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drawings/drawing303.xml" ContentType="application/vnd.openxmlformats-officedocument.drawingml.chartshapes+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drawings/drawing304.xml" ContentType="application/vnd.openxmlformats-officedocument.drawingml.chartshapes+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drawings/drawing305.xml" ContentType="application/vnd.openxmlformats-officedocument.drawingml.chartshapes+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drawings/drawing306.xml" ContentType="application/vnd.openxmlformats-officedocument.drawingml.chartshapes+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drawings/drawing307.xml" ContentType="application/vnd.openxmlformats-officedocument.drawingml.chartshapes+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drawings/drawing308.xml" ContentType="application/vnd.openxmlformats-officedocument.drawingml.chartshapes+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drawings/drawing309.xml" ContentType="application/vnd.openxmlformats-officedocument.drawingml.chartshapes+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drawings/drawing310.xml" ContentType="application/vnd.openxmlformats-officedocument.drawingml.chartshapes+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drawings/drawing311.xml" ContentType="application/vnd.openxmlformats-officedocument.drawingml.chartshapes+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drawings/drawing312.xml" ContentType="application/vnd.openxmlformats-officedocument.drawingml.chartshapes+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drawings/drawing313.xml" ContentType="application/vnd.openxmlformats-officedocument.drawingml.chartshapes+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drawings/drawing314.xml" ContentType="application/vnd.openxmlformats-officedocument.drawingml.chartshapes+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drawings/drawing315.xml" ContentType="application/vnd.openxmlformats-officedocument.drawingml.chartshapes+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drawings/drawing316.xml" ContentType="application/vnd.openxmlformats-officedocument.drawingml.chartshapes+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drawings/drawing317.xml" ContentType="application/vnd.openxmlformats-officedocument.drawingml.chartshapes+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drawings/drawing318.xml" ContentType="application/vnd.openxmlformats-officedocument.drawingml.chartshapes+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drawings/drawing319.xml" ContentType="application/vnd.openxmlformats-officedocument.drawingml.chartshapes+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drawings/drawing320.xml" ContentType="application/vnd.openxmlformats-officedocument.drawingml.chartshapes+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drawings/drawing321.xml" ContentType="application/vnd.openxmlformats-officedocument.drawingml.chartshapes+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drawings/drawing322.xml" ContentType="application/vnd.openxmlformats-officedocument.drawingml.chartshapes+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drawings/drawing323.xml" ContentType="application/vnd.openxmlformats-officedocument.drawingml.chartshapes+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drawings/drawing324.xml" ContentType="application/vnd.openxmlformats-officedocument.drawingml.chartshapes+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drawings/drawing325.xml" ContentType="application/vnd.openxmlformats-officedocument.drawingml.chartshapes+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drawings/drawing326.xml" ContentType="application/vnd.openxmlformats-officedocument.drawingml.chartshapes+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drawings/drawing327.xml" ContentType="application/vnd.openxmlformats-officedocument.drawingml.chartshapes+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drawings/drawing328.xml" ContentType="application/vnd.openxmlformats-officedocument.drawingml.chartshapes+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drawings/drawing329.xml" ContentType="application/vnd.openxmlformats-officedocument.drawingml.chartshapes+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drawings/drawing330.xml" ContentType="application/vnd.openxmlformats-officedocument.drawingml.chartshapes+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drawings/drawing331.xml" ContentType="application/vnd.openxmlformats-officedocument.drawingml.chartshapes+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drawings/drawing332.xml" ContentType="application/vnd.openxmlformats-officedocument.drawingml.chartshapes+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drawings/drawing333.xml" ContentType="application/vnd.openxmlformats-officedocument.drawingml.chartshapes+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drawings/drawing334.xml" ContentType="application/vnd.openxmlformats-officedocument.drawingml.chartshapes+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drawings/drawing335.xml" ContentType="application/vnd.openxmlformats-officedocument.drawingml.chartshapes+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drawings/drawing336.xml" ContentType="application/vnd.openxmlformats-officedocument.drawingml.chartshapes+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drawings/drawing337.xml" ContentType="application/vnd.openxmlformats-officedocument.drawingml.chartshapes+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drawings/drawing338.xml" ContentType="application/vnd.openxmlformats-officedocument.drawingml.chartshapes+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drawings/drawing339.xml" ContentType="application/vnd.openxmlformats-officedocument.drawingml.chartshapes+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drawings/drawing34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66925"/>
  <xr:revisionPtr revIDLastSave="0" documentId="13_ncr:1_{EBEB70DF-2F65-4EC8-865A-AC35E7F895BF}" xr6:coauthVersionLast="47" xr6:coauthVersionMax="47" xr10:uidLastSave="{00000000-0000-0000-0000-000000000000}"/>
  <bookViews>
    <workbookView xWindow="28680" yWindow="-120" windowWidth="29040" windowHeight="16440" xr2:uid="{ACB088FD-66CB-45B1-BBE0-57F261FCA088}"/>
  </bookViews>
  <sheets>
    <sheet name="構想区域別必要量との比較" sheetId="1" r:id="rId1"/>
  </sheets>
  <definedNames>
    <definedName name="_Order1" hidden="1">1</definedName>
    <definedName name="a">#REF!</definedName>
    <definedName name="ALL_02">#REF!</definedName>
    <definedName name="H27ID">#REF!</definedName>
    <definedName name="H31ID">#REF!</definedName>
    <definedName name="HTML_CodePage" hidden="1">932</definedName>
    <definedName name="HTML_Control" hidden="1">{"'一覧10.29'!$A$1:$C$7"}</definedName>
    <definedName name="HTML_Description" hidden="1">""</definedName>
    <definedName name="HTML_Email" hidden="1">""</definedName>
    <definedName name="HTML_Header" hidden="1">"一覧10.29"</definedName>
    <definedName name="HTML_LastUpdate" hidden="1">"99/11/01"</definedName>
    <definedName name="HTML_LineAfter" hidden="1">FALSE</definedName>
    <definedName name="HTML_LineBefore" hidden="1">FALSE</definedName>
    <definedName name="HTML_Name" hidden="1">"森田尚匡"</definedName>
    <definedName name="HTML_OBDlg2" hidden="1">TRUE</definedName>
    <definedName name="HTML_OBDlg3" hidden="1">TRUE</definedName>
    <definedName name="HTML_OBDlg4" hidden="1">TRUE</definedName>
    <definedName name="HTML_OS" hidden="1">0</definedName>
    <definedName name="HTML_PathFile" hidden="1">"A:\a_item\sitei.htm"</definedName>
    <definedName name="HTML_PathTemplate" hidden="1">"A:\a_item\sien2.htm"</definedName>
    <definedName name="HTML_Title" hidden="1">"指定状況"</definedName>
    <definedName name="_xlnm.Print_Area" localSheetId="0">構想区域別必要量との比較!$C$1:$W$5087</definedName>
    <definedName name="_xlnm.Print_Titles" localSheetId="0">構想区域別必要量との比較!$1:$2</definedName>
    <definedName name="医師数">#REF!</definedName>
    <definedName name="個票データ">#REF!</definedName>
    <definedName name="歯科医師数">#REF!</definedName>
    <definedName name="前年度DATA">#REF!</definedName>
    <definedName name="病院・診療所NO">#REF!</definedName>
    <definedName name="報告状況">#REF!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086" i="1" l="1"/>
  <c r="O5086" i="1"/>
  <c r="N5086" i="1"/>
  <c r="G5086" i="1"/>
  <c r="R5085" i="1"/>
  <c r="O5085" i="1"/>
  <c r="N5085" i="1"/>
  <c r="G5085" i="1"/>
  <c r="R5084" i="1"/>
  <c r="O5084" i="1"/>
  <c r="N5084" i="1"/>
  <c r="G5084" i="1"/>
  <c r="R5083" i="1"/>
  <c r="O5083" i="1"/>
  <c r="N5083" i="1"/>
  <c r="G5083" i="1"/>
  <c r="Q5082" i="1"/>
  <c r="R5082" i="1" s="1"/>
  <c r="P5082" i="1"/>
  <c r="O5082" i="1"/>
  <c r="M5082" i="1"/>
  <c r="N5082" i="1" s="1"/>
  <c r="L5082" i="1"/>
  <c r="K5082" i="1"/>
  <c r="J5082" i="1"/>
  <c r="I5082" i="1"/>
  <c r="H5082" i="1"/>
  <c r="G5082" i="1"/>
  <c r="F5082" i="1"/>
  <c r="A5078" i="1"/>
  <c r="A5079" i="1" s="1"/>
  <c r="A5080" i="1" s="1"/>
  <c r="A5081" i="1" s="1"/>
  <c r="A5082" i="1" s="1"/>
  <c r="A5083" i="1" s="1"/>
  <c r="A5084" i="1" s="1"/>
  <c r="A5085" i="1" s="1"/>
  <c r="A5086" i="1" s="1"/>
  <c r="A5087" i="1" s="1"/>
  <c r="B5077" i="1"/>
  <c r="B5082" i="1" s="1"/>
  <c r="B5083" i="1" s="1"/>
  <c r="B5084" i="1" s="1"/>
  <c r="B5085" i="1" s="1"/>
  <c r="B5086" i="1" s="1"/>
  <c r="B5087" i="1" s="1"/>
  <c r="B5076" i="1"/>
  <c r="F5076" i="1" s="1"/>
  <c r="F5075" i="1" s="1"/>
  <c r="X5073" i="1" s="1"/>
  <c r="X5074" i="1" s="1"/>
  <c r="X5075" i="1" s="1"/>
  <c r="X5076" i="1" s="1"/>
  <c r="X5077" i="1" s="1"/>
  <c r="X5078" i="1" s="1"/>
  <c r="X5079" i="1" s="1"/>
  <c r="X5080" i="1" s="1"/>
  <c r="X5081" i="1" s="1"/>
  <c r="X5082" i="1" s="1"/>
  <c r="X5083" i="1" s="1"/>
  <c r="X5084" i="1" s="1"/>
  <c r="X5085" i="1" s="1"/>
  <c r="X5086" i="1" s="1"/>
  <c r="X5087" i="1" s="1"/>
  <c r="S5073" i="1"/>
  <c r="C5073" i="1"/>
  <c r="A5073" i="1"/>
  <c r="A5074" i="1" s="1"/>
  <c r="A5075" i="1" s="1"/>
  <c r="A5076" i="1" s="1"/>
  <c r="A5077" i="1" s="1"/>
  <c r="R5071" i="1"/>
  <c r="O5071" i="1"/>
  <c r="N5071" i="1"/>
  <c r="G5071" i="1"/>
  <c r="R5070" i="1"/>
  <c r="O5070" i="1"/>
  <c r="N5070" i="1"/>
  <c r="G5070" i="1"/>
  <c r="R5069" i="1"/>
  <c r="O5069" i="1"/>
  <c r="N5069" i="1"/>
  <c r="G5069" i="1"/>
  <c r="R5068" i="1"/>
  <c r="O5068" i="1"/>
  <c r="N5068" i="1"/>
  <c r="G5068" i="1"/>
  <c r="R5067" i="1"/>
  <c r="Q5067" i="1"/>
  <c r="P5067" i="1"/>
  <c r="M5067" i="1"/>
  <c r="O5067" i="1" s="1"/>
  <c r="L5067" i="1"/>
  <c r="K5067" i="1"/>
  <c r="J5067" i="1"/>
  <c r="I5067" i="1"/>
  <c r="H5067" i="1"/>
  <c r="G5067" i="1"/>
  <c r="F5067" i="1"/>
  <c r="B5061" i="1"/>
  <c r="B5062" i="1" s="1"/>
  <c r="S5058" i="1"/>
  <c r="C5058" i="1"/>
  <c r="A5058" i="1"/>
  <c r="A5059" i="1" s="1"/>
  <c r="A5060" i="1" s="1"/>
  <c r="A5061" i="1" s="1"/>
  <c r="A5062" i="1" s="1"/>
  <c r="A5063" i="1" s="1"/>
  <c r="A5064" i="1" s="1"/>
  <c r="A5065" i="1" s="1"/>
  <c r="A5066" i="1" s="1"/>
  <c r="A5067" i="1" s="1"/>
  <c r="A5068" i="1" s="1"/>
  <c r="A5069" i="1" s="1"/>
  <c r="A5070" i="1" s="1"/>
  <c r="A5071" i="1" s="1"/>
  <c r="A5072" i="1" s="1"/>
  <c r="R5056" i="1"/>
  <c r="O5056" i="1"/>
  <c r="N5056" i="1"/>
  <c r="G5056" i="1"/>
  <c r="R5055" i="1"/>
  <c r="O5055" i="1"/>
  <c r="N5055" i="1"/>
  <c r="G5055" i="1"/>
  <c r="R5054" i="1"/>
  <c r="O5054" i="1"/>
  <c r="N5054" i="1"/>
  <c r="G5054" i="1"/>
  <c r="R5053" i="1"/>
  <c r="O5053" i="1"/>
  <c r="N5053" i="1"/>
  <c r="G5053" i="1"/>
  <c r="R5052" i="1"/>
  <c r="Q5052" i="1"/>
  <c r="P5052" i="1"/>
  <c r="M5052" i="1"/>
  <c r="O5052" i="1" s="1"/>
  <c r="L5052" i="1"/>
  <c r="K5052" i="1"/>
  <c r="J5052" i="1"/>
  <c r="I5052" i="1"/>
  <c r="H5052" i="1"/>
  <c r="G5052" i="1"/>
  <c r="F5052" i="1"/>
  <c r="B5046" i="1"/>
  <c r="B5047" i="1" s="1"/>
  <c r="S5043" i="1"/>
  <c r="C5043" i="1"/>
  <c r="A5043" i="1"/>
  <c r="A5044" i="1" s="1"/>
  <c r="A5045" i="1" s="1"/>
  <c r="A5046" i="1" s="1"/>
  <c r="A5047" i="1" s="1"/>
  <c r="A5048" i="1" s="1"/>
  <c r="A5049" i="1" s="1"/>
  <c r="A5050" i="1" s="1"/>
  <c r="A5051" i="1" s="1"/>
  <c r="A5052" i="1" s="1"/>
  <c r="A5053" i="1" s="1"/>
  <c r="A5054" i="1" s="1"/>
  <c r="A5055" i="1" s="1"/>
  <c r="A5056" i="1" s="1"/>
  <c r="A5057" i="1" s="1"/>
  <c r="R5041" i="1"/>
  <c r="O5041" i="1"/>
  <c r="N5041" i="1"/>
  <c r="G5041" i="1"/>
  <c r="R5040" i="1"/>
  <c r="O5040" i="1"/>
  <c r="N5040" i="1"/>
  <c r="G5040" i="1"/>
  <c r="R5039" i="1"/>
  <c r="O5039" i="1"/>
  <c r="N5039" i="1"/>
  <c r="G5039" i="1"/>
  <c r="R5038" i="1"/>
  <c r="O5038" i="1"/>
  <c r="N5038" i="1"/>
  <c r="G5038" i="1"/>
  <c r="R5037" i="1"/>
  <c r="Q5037" i="1"/>
  <c r="P5037" i="1"/>
  <c r="M5037" i="1"/>
  <c r="O5037" i="1" s="1"/>
  <c r="L5037" i="1"/>
  <c r="K5037" i="1"/>
  <c r="J5037" i="1"/>
  <c r="I5037" i="1"/>
  <c r="H5037" i="1"/>
  <c r="G5037" i="1"/>
  <c r="F5037" i="1"/>
  <c r="A5033" i="1"/>
  <c r="A5034" i="1" s="1"/>
  <c r="A5035" i="1" s="1"/>
  <c r="A5036" i="1" s="1"/>
  <c r="A5037" i="1" s="1"/>
  <c r="A5038" i="1" s="1"/>
  <c r="A5039" i="1" s="1"/>
  <c r="A5040" i="1" s="1"/>
  <c r="A5041" i="1" s="1"/>
  <c r="A5042" i="1" s="1"/>
  <c r="B5031" i="1"/>
  <c r="B5032" i="1" s="1"/>
  <c r="S5028" i="1"/>
  <c r="C5028" i="1"/>
  <c r="A5028" i="1"/>
  <c r="A5029" i="1" s="1"/>
  <c r="A5030" i="1" s="1"/>
  <c r="A5031" i="1" s="1"/>
  <c r="A5032" i="1" s="1"/>
  <c r="R5026" i="1"/>
  <c r="O5026" i="1"/>
  <c r="N5026" i="1"/>
  <c r="G5026" i="1"/>
  <c r="R5025" i="1"/>
  <c r="O5025" i="1"/>
  <c r="N5025" i="1"/>
  <c r="G5025" i="1"/>
  <c r="R5024" i="1"/>
  <c r="O5024" i="1"/>
  <c r="N5024" i="1"/>
  <c r="G5024" i="1"/>
  <c r="R5023" i="1"/>
  <c r="O5023" i="1"/>
  <c r="N5023" i="1"/>
  <c r="G5023" i="1"/>
  <c r="R5022" i="1"/>
  <c r="Q5022" i="1"/>
  <c r="P5022" i="1"/>
  <c r="M5022" i="1"/>
  <c r="O5022" i="1" s="1"/>
  <c r="L5022" i="1"/>
  <c r="K5022" i="1"/>
  <c r="J5022" i="1"/>
  <c r="I5022" i="1"/>
  <c r="H5022" i="1"/>
  <c r="G5022" i="1"/>
  <c r="F5022" i="1"/>
  <c r="B5016" i="1"/>
  <c r="B5017" i="1" s="1"/>
  <c r="S5013" i="1"/>
  <c r="C5013" i="1"/>
  <c r="A5013" i="1"/>
  <c r="A5014" i="1" s="1"/>
  <c r="A5015" i="1" s="1"/>
  <c r="A5016" i="1" s="1"/>
  <c r="A5017" i="1" s="1"/>
  <c r="A5018" i="1" s="1"/>
  <c r="A5019" i="1" s="1"/>
  <c r="A5020" i="1" s="1"/>
  <c r="A5021" i="1" s="1"/>
  <c r="A5022" i="1" s="1"/>
  <c r="A5023" i="1" s="1"/>
  <c r="A5024" i="1" s="1"/>
  <c r="A5025" i="1" s="1"/>
  <c r="A5026" i="1" s="1"/>
  <c r="A5027" i="1" s="1"/>
  <c r="R5011" i="1"/>
  <c r="O5011" i="1"/>
  <c r="N5011" i="1"/>
  <c r="G5011" i="1"/>
  <c r="R5010" i="1"/>
  <c r="O5010" i="1"/>
  <c r="N5010" i="1"/>
  <c r="G5010" i="1"/>
  <c r="R5009" i="1"/>
  <c r="O5009" i="1"/>
  <c r="N5009" i="1"/>
  <c r="G5009" i="1"/>
  <c r="R5008" i="1"/>
  <c r="O5008" i="1"/>
  <c r="N5008" i="1"/>
  <c r="G5008" i="1"/>
  <c r="R5007" i="1"/>
  <c r="Q5007" i="1"/>
  <c r="P5007" i="1"/>
  <c r="M5007" i="1"/>
  <c r="O5007" i="1" s="1"/>
  <c r="L5007" i="1"/>
  <c r="K5007" i="1"/>
  <c r="J5007" i="1"/>
  <c r="I5007" i="1"/>
  <c r="H5007" i="1"/>
  <c r="G5007" i="1"/>
  <c r="F5007" i="1"/>
  <c r="A5003" i="1"/>
  <c r="A5004" i="1" s="1"/>
  <c r="A5005" i="1" s="1"/>
  <c r="A5006" i="1" s="1"/>
  <c r="A5007" i="1" s="1"/>
  <c r="A5008" i="1" s="1"/>
  <c r="A5009" i="1" s="1"/>
  <c r="A5010" i="1" s="1"/>
  <c r="A5011" i="1" s="1"/>
  <c r="A5012" i="1" s="1"/>
  <c r="B5001" i="1"/>
  <c r="B5002" i="1" s="1"/>
  <c r="S4998" i="1"/>
  <c r="C4998" i="1"/>
  <c r="A4998" i="1"/>
  <c r="A4999" i="1" s="1"/>
  <c r="A5000" i="1" s="1"/>
  <c r="A5001" i="1" s="1"/>
  <c r="A5002" i="1" s="1"/>
  <c r="R4996" i="1"/>
  <c r="O4996" i="1"/>
  <c r="N4996" i="1"/>
  <c r="G4996" i="1"/>
  <c r="R4995" i="1"/>
  <c r="O4995" i="1"/>
  <c r="N4995" i="1"/>
  <c r="G4995" i="1"/>
  <c r="R4994" i="1"/>
  <c r="O4994" i="1"/>
  <c r="N4994" i="1"/>
  <c r="G4994" i="1"/>
  <c r="R4993" i="1"/>
  <c r="O4993" i="1"/>
  <c r="N4993" i="1"/>
  <c r="G4993" i="1"/>
  <c r="R4992" i="1"/>
  <c r="Q4992" i="1"/>
  <c r="P4992" i="1"/>
  <c r="M4992" i="1"/>
  <c r="O4992" i="1" s="1"/>
  <c r="L4992" i="1"/>
  <c r="K4992" i="1"/>
  <c r="J4992" i="1"/>
  <c r="I4992" i="1"/>
  <c r="H4992" i="1"/>
  <c r="G4992" i="1"/>
  <c r="F4992" i="1"/>
  <c r="B4986" i="1"/>
  <c r="B4987" i="1" s="1"/>
  <c r="S4983" i="1"/>
  <c r="C4983" i="1"/>
  <c r="A4983" i="1"/>
  <c r="A4984" i="1" s="1"/>
  <c r="A4985" i="1" s="1"/>
  <c r="A4986" i="1" s="1"/>
  <c r="A4987" i="1" s="1"/>
  <c r="A4988" i="1" s="1"/>
  <c r="A4989" i="1" s="1"/>
  <c r="A4990" i="1" s="1"/>
  <c r="A4991" i="1" s="1"/>
  <c r="A4992" i="1" s="1"/>
  <c r="A4993" i="1" s="1"/>
  <c r="A4994" i="1" s="1"/>
  <c r="A4995" i="1" s="1"/>
  <c r="A4996" i="1" s="1"/>
  <c r="A4997" i="1" s="1"/>
  <c r="R4981" i="1"/>
  <c r="O4981" i="1"/>
  <c r="N4981" i="1"/>
  <c r="G4981" i="1"/>
  <c r="R4980" i="1"/>
  <c r="O4980" i="1"/>
  <c r="N4980" i="1"/>
  <c r="G4980" i="1"/>
  <c r="R4979" i="1"/>
  <c r="O4979" i="1"/>
  <c r="N4979" i="1"/>
  <c r="G4979" i="1"/>
  <c r="R4978" i="1"/>
  <c r="O4978" i="1"/>
  <c r="N4978" i="1"/>
  <c r="G4978" i="1"/>
  <c r="R4977" i="1"/>
  <c r="Q4977" i="1"/>
  <c r="P4977" i="1"/>
  <c r="M4977" i="1"/>
  <c r="O4977" i="1" s="1"/>
  <c r="L4977" i="1"/>
  <c r="K4977" i="1"/>
  <c r="J4977" i="1"/>
  <c r="I4977" i="1"/>
  <c r="H4977" i="1"/>
  <c r="G4977" i="1"/>
  <c r="F4977" i="1"/>
  <c r="B4971" i="1"/>
  <c r="B4972" i="1" s="1"/>
  <c r="S4968" i="1"/>
  <c r="C4968" i="1"/>
  <c r="A4968" i="1"/>
  <c r="A4969" i="1" s="1"/>
  <c r="A4970" i="1" s="1"/>
  <c r="A4971" i="1" s="1"/>
  <c r="A4972" i="1" s="1"/>
  <c r="A4973" i="1" s="1"/>
  <c r="A4974" i="1" s="1"/>
  <c r="A4975" i="1" s="1"/>
  <c r="A4976" i="1" s="1"/>
  <c r="A4977" i="1" s="1"/>
  <c r="A4978" i="1" s="1"/>
  <c r="A4979" i="1" s="1"/>
  <c r="A4980" i="1" s="1"/>
  <c r="A4981" i="1" s="1"/>
  <c r="A4982" i="1" s="1"/>
  <c r="R4966" i="1"/>
  <c r="O4966" i="1"/>
  <c r="N4966" i="1"/>
  <c r="G4966" i="1"/>
  <c r="R4965" i="1"/>
  <c r="O4965" i="1"/>
  <c r="N4965" i="1"/>
  <c r="G4965" i="1"/>
  <c r="R4964" i="1"/>
  <c r="O4964" i="1"/>
  <c r="N4964" i="1"/>
  <c r="G4964" i="1"/>
  <c r="R4963" i="1"/>
  <c r="O4963" i="1"/>
  <c r="N4963" i="1"/>
  <c r="G4963" i="1"/>
  <c r="R4962" i="1"/>
  <c r="Q4962" i="1"/>
  <c r="P4962" i="1"/>
  <c r="M4962" i="1"/>
  <c r="O4962" i="1" s="1"/>
  <c r="L4962" i="1"/>
  <c r="K4962" i="1"/>
  <c r="J4962" i="1"/>
  <c r="I4962" i="1"/>
  <c r="H4962" i="1"/>
  <c r="G4962" i="1"/>
  <c r="F4962" i="1"/>
  <c r="A4958" i="1"/>
  <c r="A4959" i="1" s="1"/>
  <c r="A4960" i="1" s="1"/>
  <c r="A4961" i="1" s="1"/>
  <c r="A4962" i="1" s="1"/>
  <c r="A4963" i="1" s="1"/>
  <c r="A4964" i="1" s="1"/>
  <c r="A4965" i="1" s="1"/>
  <c r="A4966" i="1" s="1"/>
  <c r="A4967" i="1" s="1"/>
  <c r="B4956" i="1"/>
  <c r="B4957" i="1" s="1"/>
  <c r="S4953" i="1"/>
  <c r="C4953" i="1"/>
  <c r="A4953" i="1"/>
  <c r="A4954" i="1" s="1"/>
  <c r="A4955" i="1" s="1"/>
  <c r="A4956" i="1" s="1"/>
  <c r="A4957" i="1" s="1"/>
  <c r="R4951" i="1"/>
  <c r="O4951" i="1"/>
  <c r="N4951" i="1"/>
  <c r="G4951" i="1"/>
  <c r="R4950" i="1"/>
  <c r="O4950" i="1"/>
  <c r="N4950" i="1"/>
  <c r="G4950" i="1"/>
  <c r="R4949" i="1"/>
  <c r="O4949" i="1"/>
  <c r="N4949" i="1"/>
  <c r="G4949" i="1"/>
  <c r="R4948" i="1"/>
  <c r="O4948" i="1"/>
  <c r="N4948" i="1"/>
  <c r="G4948" i="1"/>
  <c r="R4947" i="1"/>
  <c r="Q4947" i="1"/>
  <c r="P4947" i="1"/>
  <c r="M4947" i="1"/>
  <c r="O4947" i="1" s="1"/>
  <c r="L4947" i="1"/>
  <c r="K4947" i="1"/>
  <c r="J4947" i="1"/>
  <c r="I4947" i="1"/>
  <c r="H4947" i="1"/>
  <c r="G4947" i="1"/>
  <c r="F4947" i="1"/>
  <c r="B4941" i="1"/>
  <c r="B4942" i="1" s="1"/>
  <c r="S4938" i="1"/>
  <c r="C4938" i="1"/>
  <c r="A4938" i="1"/>
  <c r="A4939" i="1" s="1"/>
  <c r="A4940" i="1" s="1"/>
  <c r="A4941" i="1" s="1"/>
  <c r="A4942" i="1" s="1"/>
  <c r="A4943" i="1" s="1"/>
  <c r="A4944" i="1" s="1"/>
  <c r="A4945" i="1" s="1"/>
  <c r="A4946" i="1" s="1"/>
  <c r="A4947" i="1" s="1"/>
  <c r="A4948" i="1" s="1"/>
  <c r="A4949" i="1" s="1"/>
  <c r="A4950" i="1" s="1"/>
  <c r="A4951" i="1" s="1"/>
  <c r="A4952" i="1" s="1"/>
  <c r="R4936" i="1"/>
  <c r="O4936" i="1"/>
  <c r="N4936" i="1"/>
  <c r="G4936" i="1"/>
  <c r="R4935" i="1"/>
  <c r="O4935" i="1"/>
  <c r="N4935" i="1"/>
  <c r="G4935" i="1"/>
  <c r="R4934" i="1"/>
  <c r="O4934" i="1"/>
  <c r="N4934" i="1"/>
  <c r="G4934" i="1"/>
  <c r="R4933" i="1"/>
  <c r="O4933" i="1"/>
  <c r="N4933" i="1"/>
  <c r="G4933" i="1"/>
  <c r="R4932" i="1"/>
  <c r="Q4932" i="1"/>
  <c r="P4932" i="1"/>
  <c r="M4932" i="1"/>
  <c r="L4932" i="1"/>
  <c r="K4932" i="1"/>
  <c r="J4932" i="1"/>
  <c r="I4932" i="1"/>
  <c r="H4932" i="1"/>
  <c r="G4932" i="1"/>
  <c r="F4932" i="1"/>
  <c r="B4926" i="1"/>
  <c r="S4923" i="1"/>
  <c r="C4923" i="1"/>
  <c r="A4923" i="1"/>
  <c r="A4924" i="1" s="1"/>
  <c r="A4925" i="1" s="1"/>
  <c r="A4926" i="1" s="1"/>
  <c r="A4927" i="1" s="1"/>
  <c r="A4928" i="1" s="1"/>
  <c r="A4929" i="1" s="1"/>
  <c r="A4930" i="1" s="1"/>
  <c r="A4931" i="1" s="1"/>
  <c r="A4932" i="1" s="1"/>
  <c r="A4933" i="1" s="1"/>
  <c r="A4934" i="1" s="1"/>
  <c r="A4935" i="1" s="1"/>
  <c r="A4936" i="1" s="1"/>
  <c r="A4937" i="1" s="1"/>
  <c r="R4921" i="1"/>
  <c r="O4921" i="1"/>
  <c r="N4921" i="1"/>
  <c r="G4921" i="1"/>
  <c r="R4920" i="1"/>
  <c r="O4920" i="1"/>
  <c r="N4920" i="1"/>
  <c r="G4920" i="1"/>
  <c r="R4919" i="1"/>
  <c r="O4919" i="1"/>
  <c r="N4919" i="1"/>
  <c r="G4919" i="1"/>
  <c r="R4918" i="1"/>
  <c r="O4918" i="1"/>
  <c r="N4918" i="1"/>
  <c r="G4918" i="1"/>
  <c r="R4917" i="1"/>
  <c r="Q4917" i="1"/>
  <c r="P4917" i="1"/>
  <c r="M4917" i="1"/>
  <c r="L4917" i="1"/>
  <c r="K4917" i="1"/>
  <c r="J4917" i="1"/>
  <c r="I4917" i="1"/>
  <c r="H4917" i="1"/>
  <c r="G4917" i="1"/>
  <c r="F4917" i="1"/>
  <c r="B4911" i="1"/>
  <c r="S4908" i="1"/>
  <c r="C4908" i="1"/>
  <c r="A4908" i="1"/>
  <c r="A4909" i="1" s="1"/>
  <c r="A4910" i="1" s="1"/>
  <c r="A4911" i="1" s="1"/>
  <c r="A4912" i="1" s="1"/>
  <c r="A4913" i="1" s="1"/>
  <c r="A4914" i="1" s="1"/>
  <c r="A4915" i="1" s="1"/>
  <c r="A4916" i="1" s="1"/>
  <c r="A4917" i="1" s="1"/>
  <c r="A4918" i="1" s="1"/>
  <c r="A4919" i="1" s="1"/>
  <c r="A4920" i="1" s="1"/>
  <c r="A4921" i="1" s="1"/>
  <c r="A4922" i="1" s="1"/>
  <c r="R4906" i="1"/>
  <c r="O4906" i="1"/>
  <c r="N4906" i="1"/>
  <c r="G4906" i="1"/>
  <c r="R4905" i="1"/>
  <c r="O4905" i="1"/>
  <c r="N4905" i="1"/>
  <c r="G4905" i="1"/>
  <c r="R4904" i="1"/>
  <c r="O4904" i="1"/>
  <c r="N4904" i="1"/>
  <c r="G4904" i="1"/>
  <c r="R4903" i="1"/>
  <c r="O4903" i="1"/>
  <c r="N4903" i="1"/>
  <c r="G4903" i="1"/>
  <c r="R4902" i="1"/>
  <c r="Q4902" i="1"/>
  <c r="P4902" i="1"/>
  <c r="M4902" i="1"/>
  <c r="L4902" i="1"/>
  <c r="K4902" i="1"/>
  <c r="J4902" i="1"/>
  <c r="I4902" i="1"/>
  <c r="H4902" i="1"/>
  <c r="G4902" i="1"/>
  <c r="F4902" i="1"/>
  <c r="B4896" i="1"/>
  <c r="A4894" i="1"/>
  <c r="A4895" i="1" s="1"/>
  <c r="A4896" i="1" s="1"/>
  <c r="A4897" i="1" s="1"/>
  <c r="A4898" i="1" s="1"/>
  <c r="A4899" i="1" s="1"/>
  <c r="A4900" i="1" s="1"/>
  <c r="A4901" i="1" s="1"/>
  <c r="A4902" i="1" s="1"/>
  <c r="A4903" i="1" s="1"/>
  <c r="A4904" i="1" s="1"/>
  <c r="A4905" i="1" s="1"/>
  <c r="A4906" i="1" s="1"/>
  <c r="A4907" i="1" s="1"/>
  <c r="S4893" i="1"/>
  <c r="C4893" i="1"/>
  <c r="A4893" i="1"/>
  <c r="R4891" i="1"/>
  <c r="O4891" i="1"/>
  <c r="N4891" i="1"/>
  <c r="G4891" i="1"/>
  <c r="R4890" i="1"/>
  <c r="O4890" i="1"/>
  <c r="N4890" i="1"/>
  <c r="G4890" i="1"/>
  <c r="R4889" i="1"/>
  <c r="O4889" i="1"/>
  <c r="N4889" i="1"/>
  <c r="G4889" i="1"/>
  <c r="X4888" i="1"/>
  <c r="X4889" i="1" s="1"/>
  <c r="X4890" i="1" s="1"/>
  <c r="X4891" i="1" s="1"/>
  <c r="X4892" i="1" s="1"/>
  <c r="R4888" i="1"/>
  <c r="O4888" i="1"/>
  <c r="N4888" i="1"/>
  <c r="G4888" i="1"/>
  <c r="R4887" i="1"/>
  <c r="Q4887" i="1"/>
  <c r="P4887" i="1"/>
  <c r="O4887" i="1"/>
  <c r="M4887" i="1"/>
  <c r="N4887" i="1" s="1"/>
  <c r="L4887" i="1"/>
  <c r="K4887" i="1"/>
  <c r="J4887" i="1"/>
  <c r="I4887" i="1"/>
  <c r="H4887" i="1"/>
  <c r="G4887" i="1"/>
  <c r="F4887" i="1"/>
  <c r="X4882" i="1"/>
  <c r="X4883" i="1" s="1"/>
  <c r="X4884" i="1" s="1"/>
  <c r="X4885" i="1" s="1"/>
  <c r="X4886" i="1" s="1"/>
  <c r="X4887" i="1" s="1"/>
  <c r="B4882" i="1"/>
  <c r="F4881" i="1"/>
  <c r="B4881" i="1"/>
  <c r="X4880" i="1"/>
  <c r="X4881" i="1" s="1"/>
  <c r="F4880" i="1"/>
  <c r="X4878" i="1" s="1"/>
  <c r="X4879" i="1" s="1"/>
  <c r="A4880" i="1"/>
  <c r="A4881" i="1" s="1"/>
  <c r="A4882" i="1" s="1"/>
  <c r="A4883" i="1" s="1"/>
  <c r="A4884" i="1" s="1"/>
  <c r="A4885" i="1" s="1"/>
  <c r="A4886" i="1" s="1"/>
  <c r="A4887" i="1" s="1"/>
  <c r="A4888" i="1" s="1"/>
  <c r="A4889" i="1" s="1"/>
  <c r="A4890" i="1" s="1"/>
  <c r="A4891" i="1" s="1"/>
  <c r="A4892" i="1" s="1"/>
  <c r="S4878" i="1"/>
  <c r="C4878" i="1"/>
  <c r="A4878" i="1"/>
  <c r="A4879" i="1" s="1"/>
  <c r="R4876" i="1"/>
  <c r="O4876" i="1"/>
  <c r="N4876" i="1"/>
  <c r="G4876" i="1"/>
  <c r="R4875" i="1"/>
  <c r="O4875" i="1"/>
  <c r="N4875" i="1"/>
  <c r="G4875" i="1"/>
  <c r="R4874" i="1"/>
  <c r="O4874" i="1"/>
  <c r="N4874" i="1"/>
  <c r="G4874" i="1"/>
  <c r="R4873" i="1"/>
  <c r="O4873" i="1"/>
  <c r="N4873" i="1"/>
  <c r="G4873" i="1"/>
  <c r="R4872" i="1"/>
  <c r="Q4872" i="1"/>
  <c r="G4872" i="1" s="1"/>
  <c r="P4872" i="1"/>
  <c r="O4872" i="1"/>
  <c r="M4872" i="1"/>
  <c r="L4872" i="1"/>
  <c r="K4872" i="1"/>
  <c r="J4872" i="1"/>
  <c r="I4872" i="1"/>
  <c r="H4872" i="1"/>
  <c r="F4872" i="1"/>
  <c r="N4872" i="1" s="1"/>
  <c r="A4871" i="1"/>
  <c r="A4872" i="1" s="1"/>
  <c r="A4873" i="1" s="1"/>
  <c r="A4874" i="1" s="1"/>
  <c r="A4875" i="1" s="1"/>
  <c r="A4876" i="1" s="1"/>
  <c r="A4877" i="1" s="1"/>
  <c r="B4867" i="1"/>
  <c r="A4867" i="1"/>
  <c r="A4868" i="1" s="1"/>
  <c r="A4869" i="1" s="1"/>
  <c r="A4870" i="1" s="1"/>
  <c r="F4866" i="1"/>
  <c r="B4866" i="1"/>
  <c r="F4865" i="1"/>
  <c r="X4863" i="1" s="1"/>
  <c r="A4865" i="1"/>
  <c r="A4866" i="1" s="1"/>
  <c r="X4864" i="1"/>
  <c r="X4865" i="1" s="1"/>
  <c r="X4866" i="1" s="1"/>
  <c r="X4867" i="1" s="1"/>
  <c r="X4868" i="1" s="1"/>
  <c r="X4869" i="1" s="1"/>
  <c r="X4870" i="1" s="1"/>
  <c r="X4871" i="1" s="1"/>
  <c r="X4872" i="1" s="1"/>
  <c r="X4873" i="1" s="1"/>
  <c r="X4874" i="1" s="1"/>
  <c r="X4875" i="1" s="1"/>
  <c r="X4876" i="1" s="1"/>
  <c r="X4877" i="1" s="1"/>
  <c r="S4863" i="1"/>
  <c r="C4863" i="1"/>
  <c r="A4863" i="1"/>
  <c r="A4864" i="1" s="1"/>
  <c r="R4861" i="1"/>
  <c r="O4861" i="1"/>
  <c r="N4861" i="1"/>
  <c r="G4861" i="1"/>
  <c r="R4860" i="1"/>
  <c r="O4860" i="1"/>
  <c r="N4860" i="1"/>
  <c r="G4860" i="1"/>
  <c r="R4859" i="1"/>
  <c r="O4859" i="1"/>
  <c r="N4859" i="1"/>
  <c r="G4859" i="1"/>
  <c r="R4858" i="1"/>
  <c r="O4858" i="1"/>
  <c r="N4858" i="1"/>
  <c r="G4858" i="1"/>
  <c r="Q4857" i="1"/>
  <c r="G4857" i="1" s="1"/>
  <c r="P4857" i="1"/>
  <c r="R4857" i="1" s="1"/>
  <c r="O4857" i="1"/>
  <c r="M4857" i="1"/>
  <c r="L4857" i="1"/>
  <c r="K4857" i="1"/>
  <c r="J4857" i="1"/>
  <c r="I4857" i="1"/>
  <c r="H4857" i="1"/>
  <c r="F4857" i="1"/>
  <c r="N4857" i="1" s="1"/>
  <c r="B4852" i="1"/>
  <c r="A4852" i="1"/>
  <c r="A4853" i="1" s="1"/>
  <c r="A4854" i="1" s="1"/>
  <c r="A4855" i="1" s="1"/>
  <c r="A4856" i="1" s="1"/>
  <c r="A4857" i="1" s="1"/>
  <c r="A4858" i="1" s="1"/>
  <c r="A4859" i="1" s="1"/>
  <c r="A4860" i="1" s="1"/>
  <c r="A4861" i="1" s="1"/>
  <c r="A4862" i="1" s="1"/>
  <c r="F4851" i="1"/>
  <c r="B4851" i="1"/>
  <c r="F4850" i="1"/>
  <c r="X4848" i="1" s="1"/>
  <c r="X4849" i="1" s="1"/>
  <c r="X4850" i="1" s="1"/>
  <c r="X4851" i="1" s="1"/>
  <c r="X4852" i="1" s="1"/>
  <c r="X4853" i="1" s="1"/>
  <c r="X4854" i="1" s="1"/>
  <c r="X4855" i="1" s="1"/>
  <c r="X4856" i="1" s="1"/>
  <c r="X4857" i="1" s="1"/>
  <c r="X4858" i="1" s="1"/>
  <c r="X4859" i="1" s="1"/>
  <c r="X4860" i="1" s="1"/>
  <c r="X4861" i="1" s="1"/>
  <c r="X4862" i="1" s="1"/>
  <c r="A4850" i="1"/>
  <c r="A4851" i="1" s="1"/>
  <c r="S4848" i="1"/>
  <c r="C4848" i="1"/>
  <c r="A4848" i="1"/>
  <c r="A4849" i="1" s="1"/>
  <c r="R4846" i="1"/>
  <c r="O4846" i="1"/>
  <c r="N4846" i="1"/>
  <c r="G4846" i="1"/>
  <c r="R4845" i="1"/>
  <c r="O4845" i="1"/>
  <c r="N4845" i="1"/>
  <c r="G4845" i="1"/>
  <c r="R4844" i="1"/>
  <c r="O4844" i="1"/>
  <c r="N4844" i="1"/>
  <c r="G4844" i="1"/>
  <c r="R4843" i="1"/>
  <c r="O4843" i="1"/>
  <c r="N4843" i="1"/>
  <c r="G4843" i="1"/>
  <c r="R4842" i="1"/>
  <c r="Q4842" i="1"/>
  <c r="G4842" i="1" s="1"/>
  <c r="P4842" i="1"/>
  <c r="O4842" i="1"/>
  <c r="M4842" i="1"/>
  <c r="L4842" i="1"/>
  <c r="K4842" i="1"/>
  <c r="J4842" i="1"/>
  <c r="I4842" i="1"/>
  <c r="H4842" i="1"/>
  <c r="F4842" i="1"/>
  <c r="N4842" i="1" s="1"/>
  <c r="A4840" i="1"/>
  <c r="A4841" i="1" s="1"/>
  <c r="A4842" i="1" s="1"/>
  <c r="A4843" i="1" s="1"/>
  <c r="A4844" i="1" s="1"/>
  <c r="A4845" i="1" s="1"/>
  <c r="A4846" i="1" s="1"/>
  <c r="A4847" i="1" s="1"/>
  <c r="B4837" i="1"/>
  <c r="A4837" i="1"/>
  <c r="A4838" i="1" s="1"/>
  <c r="A4839" i="1" s="1"/>
  <c r="F4836" i="1"/>
  <c r="B4836" i="1"/>
  <c r="F4835" i="1"/>
  <c r="X4833" i="1" s="1"/>
  <c r="A4835" i="1"/>
  <c r="A4836" i="1" s="1"/>
  <c r="X4834" i="1"/>
  <c r="X4835" i="1" s="1"/>
  <c r="X4836" i="1" s="1"/>
  <c r="X4837" i="1" s="1"/>
  <c r="X4838" i="1" s="1"/>
  <c r="X4839" i="1" s="1"/>
  <c r="X4840" i="1" s="1"/>
  <c r="X4841" i="1" s="1"/>
  <c r="X4842" i="1" s="1"/>
  <c r="X4843" i="1" s="1"/>
  <c r="X4844" i="1" s="1"/>
  <c r="X4845" i="1" s="1"/>
  <c r="X4846" i="1" s="1"/>
  <c r="X4847" i="1" s="1"/>
  <c r="S4833" i="1"/>
  <c r="C4833" i="1"/>
  <c r="A4833" i="1"/>
  <c r="A4834" i="1" s="1"/>
  <c r="R4831" i="1"/>
  <c r="O4831" i="1"/>
  <c r="N4831" i="1"/>
  <c r="G4831" i="1"/>
  <c r="R4830" i="1"/>
  <c r="O4830" i="1"/>
  <c r="N4830" i="1"/>
  <c r="G4830" i="1"/>
  <c r="R4829" i="1"/>
  <c r="O4829" i="1"/>
  <c r="N4829" i="1"/>
  <c r="G4829" i="1"/>
  <c r="R4828" i="1"/>
  <c r="O4828" i="1"/>
  <c r="N4828" i="1"/>
  <c r="G4828" i="1"/>
  <c r="Q4827" i="1"/>
  <c r="G4827" i="1" s="1"/>
  <c r="P4827" i="1"/>
  <c r="R4827" i="1" s="1"/>
  <c r="O4827" i="1"/>
  <c r="M4827" i="1"/>
  <c r="L4827" i="1"/>
  <c r="K4827" i="1"/>
  <c r="J4827" i="1"/>
  <c r="I4827" i="1"/>
  <c r="H4827" i="1"/>
  <c r="F4827" i="1"/>
  <c r="N4827" i="1" s="1"/>
  <c r="A4825" i="1"/>
  <c r="A4826" i="1" s="1"/>
  <c r="A4827" i="1" s="1"/>
  <c r="A4828" i="1" s="1"/>
  <c r="A4829" i="1" s="1"/>
  <c r="A4830" i="1" s="1"/>
  <c r="A4831" i="1" s="1"/>
  <c r="A4832" i="1" s="1"/>
  <c r="B4822" i="1"/>
  <c r="A4822" i="1"/>
  <c r="A4823" i="1" s="1"/>
  <c r="A4824" i="1" s="1"/>
  <c r="F4821" i="1"/>
  <c r="B4821" i="1"/>
  <c r="F4820" i="1"/>
  <c r="X4818" i="1" s="1"/>
  <c r="X4819" i="1" s="1"/>
  <c r="X4820" i="1" s="1"/>
  <c r="X4821" i="1" s="1"/>
  <c r="X4822" i="1" s="1"/>
  <c r="X4823" i="1" s="1"/>
  <c r="X4824" i="1" s="1"/>
  <c r="X4825" i="1" s="1"/>
  <c r="X4826" i="1" s="1"/>
  <c r="X4827" i="1" s="1"/>
  <c r="X4828" i="1" s="1"/>
  <c r="X4829" i="1" s="1"/>
  <c r="X4830" i="1" s="1"/>
  <c r="X4831" i="1" s="1"/>
  <c r="X4832" i="1" s="1"/>
  <c r="A4820" i="1"/>
  <c r="A4821" i="1" s="1"/>
  <c r="S4818" i="1"/>
  <c r="C4818" i="1"/>
  <c r="A4818" i="1"/>
  <c r="A4819" i="1" s="1"/>
  <c r="R4816" i="1"/>
  <c r="O4816" i="1"/>
  <c r="N4816" i="1"/>
  <c r="G4816" i="1"/>
  <c r="R4815" i="1"/>
  <c r="O4815" i="1"/>
  <c r="N4815" i="1"/>
  <c r="G4815" i="1"/>
  <c r="R4814" i="1"/>
  <c r="O4814" i="1"/>
  <c r="N4814" i="1"/>
  <c r="G4814" i="1"/>
  <c r="R4813" i="1"/>
  <c r="O4813" i="1"/>
  <c r="N4813" i="1"/>
  <c r="G4813" i="1"/>
  <c r="Q4812" i="1"/>
  <c r="G4812" i="1" s="1"/>
  <c r="P4812" i="1"/>
  <c r="R4812" i="1" s="1"/>
  <c r="O4812" i="1"/>
  <c r="M4812" i="1"/>
  <c r="L4812" i="1"/>
  <c r="K4812" i="1"/>
  <c r="J4812" i="1"/>
  <c r="I4812" i="1"/>
  <c r="H4812" i="1"/>
  <c r="F4812" i="1"/>
  <c r="N4812" i="1" s="1"/>
  <c r="B4807" i="1"/>
  <c r="F4806" i="1"/>
  <c r="B4806" i="1"/>
  <c r="F4805" i="1"/>
  <c r="X4803" i="1" s="1"/>
  <c r="X4804" i="1" s="1"/>
  <c r="X4805" i="1" s="1"/>
  <c r="X4806" i="1" s="1"/>
  <c r="X4807" i="1" s="1"/>
  <c r="X4808" i="1" s="1"/>
  <c r="X4809" i="1" s="1"/>
  <c r="X4810" i="1" s="1"/>
  <c r="X4811" i="1" s="1"/>
  <c r="X4812" i="1" s="1"/>
  <c r="X4813" i="1" s="1"/>
  <c r="X4814" i="1" s="1"/>
  <c r="X4815" i="1" s="1"/>
  <c r="X4816" i="1" s="1"/>
  <c r="X4817" i="1" s="1"/>
  <c r="S4803" i="1"/>
  <c r="C4803" i="1"/>
  <c r="A4803" i="1"/>
  <c r="A4804" i="1" s="1"/>
  <c r="A4805" i="1" s="1"/>
  <c r="A4806" i="1" s="1"/>
  <c r="A4807" i="1" s="1"/>
  <c r="A4808" i="1" s="1"/>
  <c r="A4809" i="1" s="1"/>
  <c r="A4810" i="1" s="1"/>
  <c r="A4811" i="1" s="1"/>
  <c r="A4812" i="1" s="1"/>
  <c r="A4813" i="1" s="1"/>
  <c r="A4814" i="1" s="1"/>
  <c r="A4815" i="1" s="1"/>
  <c r="A4816" i="1" s="1"/>
  <c r="A4817" i="1" s="1"/>
  <c r="R4801" i="1"/>
  <c r="O4801" i="1"/>
  <c r="N4801" i="1"/>
  <c r="G4801" i="1"/>
  <c r="R4800" i="1"/>
  <c r="O4800" i="1"/>
  <c r="N4800" i="1"/>
  <c r="G4800" i="1"/>
  <c r="R4799" i="1"/>
  <c r="O4799" i="1"/>
  <c r="N4799" i="1"/>
  <c r="G4799" i="1"/>
  <c r="R4798" i="1"/>
  <c r="O4798" i="1"/>
  <c r="N4798" i="1"/>
  <c r="G4798" i="1"/>
  <c r="Q4797" i="1"/>
  <c r="P4797" i="1"/>
  <c r="R4797" i="1" s="1"/>
  <c r="O4797" i="1"/>
  <c r="M4797" i="1"/>
  <c r="L4797" i="1"/>
  <c r="K4797" i="1"/>
  <c r="J4797" i="1"/>
  <c r="I4797" i="1"/>
  <c r="H4797" i="1"/>
  <c r="G4797" i="1"/>
  <c r="F4797" i="1"/>
  <c r="N4797" i="1" s="1"/>
  <c r="B4792" i="1"/>
  <c r="F4791" i="1"/>
  <c r="B4791" i="1"/>
  <c r="X4790" i="1"/>
  <c r="X4791" i="1" s="1"/>
  <c r="X4792" i="1" s="1"/>
  <c r="X4793" i="1" s="1"/>
  <c r="X4794" i="1" s="1"/>
  <c r="X4795" i="1" s="1"/>
  <c r="X4796" i="1" s="1"/>
  <c r="X4797" i="1" s="1"/>
  <c r="X4798" i="1" s="1"/>
  <c r="X4799" i="1" s="1"/>
  <c r="X4800" i="1" s="1"/>
  <c r="X4801" i="1" s="1"/>
  <c r="X4802" i="1" s="1"/>
  <c r="F4790" i="1"/>
  <c r="X4788" i="1" s="1"/>
  <c r="X4789" i="1" s="1"/>
  <c r="A4789" i="1"/>
  <c r="A4790" i="1" s="1"/>
  <c r="A4791" i="1" s="1"/>
  <c r="A4792" i="1" s="1"/>
  <c r="A4793" i="1" s="1"/>
  <c r="A4794" i="1" s="1"/>
  <c r="A4795" i="1" s="1"/>
  <c r="A4796" i="1" s="1"/>
  <c r="A4797" i="1" s="1"/>
  <c r="A4798" i="1" s="1"/>
  <c r="A4799" i="1" s="1"/>
  <c r="A4800" i="1" s="1"/>
  <c r="A4801" i="1" s="1"/>
  <c r="A4802" i="1" s="1"/>
  <c r="S4788" i="1"/>
  <c r="C4788" i="1"/>
  <c r="A4788" i="1"/>
  <c r="R4786" i="1"/>
  <c r="O4786" i="1"/>
  <c r="N4786" i="1"/>
  <c r="G4786" i="1"/>
  <c r="R4785" i="1"/>
  <c r="O4785" i="1"/>
  <c r="N4785" i="1"/>
  <c r="G4785" i="1"/>
  <c r="R4784" i="1"/>
  <c r="O4784" i="1"/>
  <c r="N4784" i="1"/>
  <c r="G4784" i="1"/>
  <c r="R4783" i="1"/>
  <c r="O4783" i="1"/>
  <c r="N4783" i="1"/>
  <c r="G4783" i="1"/>
  <c r="Q4782" i="1"/>
  <c r="G4782" i="1" s="1"/>
  <c r="P4782" i="1"/>
  <c r="O4782" i="1"/>
  <c r="M4782" i="1"/>
  <c r="L4782" i="1"/>
  <c r="K4782" i="1"/>
  <c r="J4782" i="1"/>
  <c r="I4782" i="1"/>
  <c r="H4782" i="1"/>
  <c r="F4782" i="1"/>
  <c r="N4782" i="1" s="1"/>
  <c r="A4778" i="1"/>
  <c r="A4779" i="1" s="1"/>
  <c r="A4780" i="1" s="1"/>
  <c r="A4781" i="1" s="1"/>
  <c r="A4782" i="1" s="1"/>
  <c r="A4783" i="1" s="1"/>
  <c r="A4784" i="1" s="1"/>
  <c r="A4785" i="1" s="1"/>
  <c r="A4786" i="1" s="1"/>
  <c r="A4787" i="1" s="1"/>
  <c r="B4777" i="1"/>
  <c r="F4776" i="1"/>
  <c r="B4776" i="1"/>
  <c r="F4775" i="1"/>
  <c r="X4773" i="1" s="1"/>
  <c r="X4774" i="1"/>
  <c r="X4775" i="1" s="1"/>
  <c r="X4776" i="1" s="1"/>
  <c r="X4777" i="1" s="1"/>
  <c r="X4778" i="1" s="1"/>
  <c r="X4779" i="1" s="1"/>
  <c r="X4780" i="1" s="1"/>
  <c r="X4781" i="1" s="1"/>
  <c r="X4782" i="1" s="1"/>
  <c r="X4783" i="1" s="1"/>
  <c r="X4784" i="1" s="1"/>
  <c r="X4785" i="1" s="1"/>
  <c r="X4786" i="1" s="1"/>
  <c r="X4787" i="1" s="1"/>
  <c r="S4773" i="1"/>
  <c r="C4773" i="1"/>
  <c r="A4773" i="1"/>
  <c r="A4774" i="1" s="1"/>
  <c r="A4775" i="1" s="1"/>
  <c r="A4776" i="1" s="1"/>
  <c r="A4777" i="1" s="1"/>
  <c r="R4771" i="1"/>
  <c r="O4771" i="1"/>
  <c r="N4771" i="1"/>
  <c r="G4771" i="1"/>
  <c r="R4770" i="1"/>
  <c r="O4770" i="1"/>
  <c r="N4770" i="1"/>
  <c r="G4770" i="1"/>
  <c r="R4769" i="1"/>
  <c r="O4769" i="1"/>
  <c r="N4769" i="1"/>
  <c r="G4769" i="1"/>
  <c r="R4768" i="1"/>
  <c r="O4768" i="1"/>
  <c r="N4768" i="1"/>
  <c r="G4768" i="1"/>
  <c r="R4767" i="1"/>
  <c r="Q4767" i="1"/>
  <c r="P4767" i="1"/>
  <c r="O4767" i="1"/>
  <c r="M4767" i="1"/>
  <c r="L4767" i="1"/>
  <c r="K4767" i="1"/>
  <c r="J4767" i="1"/>
  <c r="I4767" i="1"/>
  <c r="H4767" i="1"/>
  <c r="G4767" i="1"/>
  <c r="F4767" i="1"/>
  <c r="N4767" i="1" s="1"/>
  <c r="B4762" i="1"/>
  <c r="F4761" i="1"/>
  <c r="B4761" i="1"/>
  <c r="F4760" i="1"/>
  <c r="X4758" i="1" s="1"/>
  <c r="X4759" i="1"/>
  <c r="X4760" i="1" s="1"/>
  <c r="X4761" i="1" s="1"/>
  <c r="X4762" i="1" s="1"/>
  <c r="X4763" i="1" s="1"/>
  <c r="X4764" i="1" s="1"/>
  <c r="X4765" i="1" s="1"/>
  <c r="X4766" i="1" s="1"/>
  <c r="X4767" i="1" s="1"/>
  <c r="X4768" i="1" s="1"/>
  <c r="X4769" i="1" s="1"/>
  <c r="X4770" i="1" s="1"/>
  <c r="X4771" i="1" s="1"/>
  <c r="X4772" i="1" s="1"/>
  <c r="A4759" i="1"/>
  <c r="A4760" i="1" s="1"/>
  <c r="A4761" i="1" s="1"/>
  <c r="A4762" i="1" s="1"/>
  <c r="A4763" i="1" s="1"/>
  <c r="A4764" i="1" s="1"/>
  <c r="A4765" i="1" s="1"/>
  <c r="A4766" i="1" s="1"/>
  <c r="A4767" i="1" s="1"/>
  <c r="A4768" i="1" s="1"/>
  <c r="A4769" i="1" s="1"/>
  <c r="A4770" i="1" s="1"/>
  <c r="A4771" i="1" s="1"/>
  <c r="A4772" i="1" s="1"/>
  <c r="S4758" i="1"/>
  <c r="C4758" i="1"/>
  <c r="A4758" i="1"/>
  <c r="R4756" i="1"/>
  <c r="O4756" i="1"/>
  <c r="N4756" i="1"/>
  <c r="G4756" i="1"/>
  <c r="R4755" i="1"/>
  <c r="O4755" i="1"/>
  <c r="N4755" i="1"/>
  <c r="G4755" i="1"/>
  <c r="R4754" i="1"/>
  <c r="O4754" i="1"/>
  <c r="N4754" i="1"/>
  <c r="G4754" i="1"/>
  <c r="R4753" i="1"/>
  <c r="O4753" i="1"/>
  <c r="N4753" i="1"/>
  <c r="G4753" i="1"/>
  <c r="Q4752" i="1"/>
  <c r="G4752" i="1" s="1"/>
  <c r="P4752" i="1"/>
  <c r="O4752" i="1"/>
  <c r="M4752" i="1"/>
  <c r="L4752" i="1"/>
  <c r="K4752" i="1"/>
  <c r="J4752" i="1"/>
  <c r="I4752" i="1"/>
  <c r="H4752" i="1"/>
  <c r="F4752" i="1"/>
  <c r="N4752" i="1" s="1"/>
  <c r="A4750" i="1"/>
  <c r="A4751" i="1" s="1"/>
  <c r="A4752" i="1" s="1"/>
  <c r="A4753" i="1" s="1"/>
  <c r="A4754" i="1" s="1"/>
  <c r="A4755" i="1" s="1"/>
  <c r="A4756" i="1" s="1"/>
  <c r="A4757" i="1" s="1"/>
  <c r="A4748" i="1"/>
  <c r="A4749" i="1" s="1"/>
  <c r="B4747" i="1"/>
  <c r="F4746" i="1"/>
  <c r="B4746" i="1"/>
  <c r="F4745" i="1"/>
  <c r="X4743" i="1" s="1"/>
  <c r="X4744" i="1" s="1"/>
  <c r="X4745" i="1" s="1"/>
  <c r="X4746" i="1" s="1"/>
  <c r="X4747" i="1" s="1"/>
  <c r="X4748" i="1" s="1"/>
  <c r="X4749" i="1" s="1"/>
  <c r="X4750" i="1" s="1"/>
  <c r="X4751" i="1" s="1"/>
  <c r="X4752" i="1" s="1"/>
  <c r="X4753" i="1" s="1"/>
  <c r="X4754" i="1" s="1"/>
  <c r="X4755" i="1" s="1"/>
  <c r="X4756" i="1" s="1"/>
  <c r="X4757" i="1" s="1"/>
  <c r="S4743" i="1"/>
  <c r="C4743" i="1"/>
  <c r="A4743" i="1"/>
  <c r="A4744" i="1" s="1"/>
  <c r="A4745" i="1" s="1"/>
  <c r="A4746" i="1" s="1"/>
  <c r="A4747" i="1" s="1"/>
  <c r="R4741" i="1"/>
  <c r="O4741" i="1"/>
  <c r="N4741" i="1"/>
  <c r="G4741" i="1"/>
  <c r="R4740" i="1"/>
  <c r="O4740" i="1"/>
  <c r="N4740" i="1"/>
  <c r="G4740" i="1"/>
  <c r="R4739" i="1"/>
  <c r="O4739" i="1"/>
  <c r="N4739" i="1"/>
  <c r="G4739" i="1"/>
  <c r="R4738" i="1"/>
  <c r="O4738" i="1"/>
  <c r="N4738" i="1"/>
  <c r="G4738" i="1"/>
  <c r="Q4737" i="1"/>
  <c r="P4737" i="1"/>
  <c r="R4737" i="1" s="1"/>
  <c r="O4737" i="1"/>
  <c r="M4737" i="1"/>
  <c r="N4737" i="1" s="1"/>
  <c r="L4737" i="1"/>
  <c r="K4737" i="1"/>
  <c r="J4737" i="1"/>
  <c r="I4737" i="1"/>
  <c r="H4737" i="1"/>
  <c r="G4737" i="1"/>
  <c r="F4737" i="1"/>
  <c r="B4732" i="1"/>
  <c r="A4732" i="1"/>
  <c r="A4733" i="1" s="1"/>
  <c r="A4734" i="1" s="1"/>
  <c r="A4735" i="1" s="1"/>
  <c r="A4736" i="1" s="1"/>
  <c r="A4737" i="1" s="1"/>
  <c r="A4738" i="1" s="1"/>
  <c r="A4739" i="1" s="1"/>
  <c r="A4740" i="1" s="1"/>
  <c r="A4741" i="1" s="1"/>
  <c r="A4742" i="1" s="1"/>
  <c r="F4731" i="1"/>
  <c r="B4731" i="1"/>
  <c r="F4730" i="1"/>
  <c r="X4728" i="1" s="1"/>
  <c r="X4729" i="1" s="1"/>
  <c r="X4730" i="1" s="1"/>
  <c r="X4731" i="1" s="1"/>
  <c r="X4732" i="1" s="1"/>
  <c r="X4733" i="1" s="1"/>
  <c r="X4734" i="1" s="1"/>
  <c r="X4735" i="1" s="1"/>
  <c r="X4736" i="1" s="1"/>
  <c r="X4737" i="1" s="1"/>
  <c r="X4738" i="1" s="1"/>
  <c r="X4739" i="1" s="1"/>
  <c r="X4740" i="1" s="1"/>
  <c r="X4741" i="1" s="1"/>
  <c r="X4742" i="1" s="1"/>
  <c r="A4730" i="1"/>
  <c r="A4731" i="1" s="1"/>
  <c r="A4729" i="1"/>
  <c r="S4728" i="1"/>
  <c r="C4728" i="1"/>
  <c r="A4728" i="1"/>
  <c r="R4726" i="1"/>
  <c r="O4726" i="1"/>
  <c r="N4726" i="1"/>
  <c r="G4726" i="1"/>
  <c r="R4725" i="1"/>
  <c r="O4725" i="1"/>
  <c r="N4725" i="1"/>
  <c r="G4725" i="1"/>
  <c r="R4724" i="1"/>
  <c r="O4724" i="1"/>
  <c r="N4724" i="1"/>
  <c r="G4724" i="1"/>
  <c r="R4723" i="1"/>
  <c r="O4723" i="1"/>
  <c r="N4723" i="1"/>
  <c r="G4723" i="1"/>
  <c r="Q4722" i="1"/>
  <c r="P4722" i="1"/>
  <c r="O4722" i="1"/>
  <c r="M4722" i="1"/>
  <c r="N4722" i="1" s="1"/>
  <c r="L4722" i="1"/>
  <c r="K4722" i="1"/>
  <c r="J4722" i="1"/>
  <c r="I4722" i="1"/>
  <c r="H4722" i="1"/>
  <c r="F4722" i="1"/>
  <c r="B4717" i="1"/>
  <c r="F4716" i="1"/>
  <c r="B4716" i="1"/>
  <c r="F4715" i="1"/>
  <c r="X4713" i="1" s="1"/>
  <c r="X4714" i="1" s="1"/>
  <c r="X4715" i="1" s="1"/>
  <c r="X4716" i="1" s="1"/>
  <c r="X4717" i="1" s="1"/>
  <c r="X4718" i="1" s="1"/>
  <c r="X4719" i="1" s="1"/>
  <c r="X4720" i="1" s="1"/>
  <c r="X4721" i="1" s="1"/>
  <c r="X4722" i="1" s="1"/>
  <c r="X4723" i="1" s="1"/>
  <c r="X4724" i="1" s="1"/>
  <c r="X4725" i="1" s="1"/>
  <c r="X4726" i="1" s="1"/>
  <c r="X4727" i="1" s="1"/>
  <c r="S4713" i="1"/>
  <c r="C4713" i="1"/>
  <c r="A4713" i="1"/>
  <c r="A4714" i="1" s="1"/>
  <c r="A4715" i="1" s="1"/>
  <c r="A4716" i="1" s="1"/>
  <c r="A4717" i="1" s="1"/>
  <c r="A4718" i="1" s="1"/>
  <c r="A4719" i="1" s="1"/>
  <c r="A4720" i="1" s="1"/>
  <c r="A4721" i="1" s="1"/>
  <c r="A4722" i="1" s="1"/>
  <c r="A4723" i="1" s="1"/>
  <c r="A4724" i="1" s="1"/>
  <c r="A4725" i="1" s="1"/>
  <c r="A4726" i="1" s="1"/>
  <c r="A4727" i="1" s="1"/>
  <c r="R4711" i="1"/>
  <c r="O4711" i="1"/>
  <c r="N4711" i="1"/>
  <c r="G4711" i="1"/>
  <c r="R4710" i="1"/>
  <c r="O4710" i="1"/>
  <c r="N4710" i="1"/>
  <c r="G4710" i="1"/>
  <c r="R4709" i="1"/>
  <c r="O4709" i="1"/>
  <c r="N4709" i="1"/>
  <c r="G4709" i="1"/>
  <c r="R4708" i="1"/>
  <c r="O4708" i="1"/>
  <c r="N4708" i="1"/>
  <c r="G4708" i="1"/>
  <c r="R4707" i="1"/>
  <c r="Q4707" i="1"/>
  <c r="P4707" i="1"/>
  <c r="O4707" i="1"/>
  <c r="M4707" i="1"/>
  <c r="N4707" i="1" s="1"/>
  <c r="L4707" i="1"/>
  <c r="K4707" i="1"/>
  <c r="J4707" i="1"/>
  <c r="I4707" i="1"/>
  <c r="H4707" i="1"/>
  <c r="G4707" i="1"/>
  <c r="F4707" i="1"/>
  <c r="B4702" i="1"/>
  <c r="B4701" i="1"/>
  <c r="F4701" i="1" s="1"/>
  <c r="F4700" i="1" s="1"/>
  <c r="X4698" i="1" s="1"/>
  <c r="X4699" i="1" s="1"/>
  <c r="X4700" i="1" s="1"/>
  <c r="X4701" i="1" s="1"/>
  <c r="X4702" i="1" s="1"/>
  <c r="X4703" i="1" s="1"/>
  <c r="X4704" i="1" s="1"/>
  <c r="X4705" i="1" s="1"/>
  <c r="X4706" i="1" s="1"/>
  <c r="X4707" i="1" s="1"/>
  <c r="X4708" i="1" s="1"/>
  <c r="X4709" i="1" s="1"/>
  <c r="X4710" i="1" s="1"/>
  <c r="X4711" i="1" s="1"/>
  <c r="X4712" i="1" s="1"/>
  <c r="S4698" i="1"/>
  <c r="C4698" i="1"/>
  <c r="A4698" i="1"/>
  <c r="A4699" i="1" s="1"/>
  <c r="A4700" i="1" s="1"/>
  <c r="A4701" i="1" s="1"/>
  <c r="A4702" i="1" s="1"/>
  <c r="A4703" i="1" s="1"/>
  <c r="A4704" i="1" s="1"/>
  <c r="A4705" i="1" s="1"/>
  <c r="A4706" i="1" s="1"/>
  <c r="A4707" i="1" s="1"/>
  <c r="A4708" i="1" s="1"/>
  <c r="A4709" i="1" s="1"/>
  <c r="A4710" i="1" s="1"/>
  <c r="A4711" i="1" s="1"/>
  <c r="A4712" i="1" s="1"/>
  <c r="R4696" i="1"/>
  <c r="O4696" i="1"/>
  <c r="N4696" i="1"/>
  <c r="G4696" i="1"/>
  <c r="R4695" i="1"/>
  <c r="O4695" i="1"/>
  <c r="N4695" i="1"/>
  <c r="G4695" i="1"/>
  <c r="R4694" i="1"/>
  <c r="O4694" i="1"/>
  <c r="N4694" i="1"/>
  <c r="G4694" i="1"/>
  <c r="R4693" i="1"/>
  <c r="O4693" i="1"/>
  <c r="N4693" i="1"/>
  <c r="G4693" i="1"/>
  <c r="R4692" i="1"/>
  <c r="Q4692" i="1"/>
  <c r="P4692" i="1"/>
  <c r="O4692" i="1"/>
  <c r="M4692" i="1"/>
  <c r="N4692" i="1" s="1"/>
  <c r="L4692" i="1"/>
  <c r="K4692" i="1"/>
  <c r="J4692" i="1"/>
  <c r="I4692" i="1"/>
  <c r="H4692" i="1"/>
  <c r="G4692" i="1"/>
  <c r="F4692" i="1"/>
  <c r="B4687" i="1"/>
  <c r="F4686" i="1"/>
  <c r="B4686" i="1"/>
  <c r="X4685" i="1"/>
  <c r="X4686" i="1" s="1"/>
  <c r="X4687" i="1" s="1"/>
  <c r="X4688" i="1" s="1"/>
  <c r="X4689" i="1" s="1"/>
  <c r="X4690" i="1" s="1"/>
  <c r="X4691" i="1" s="1"/>
  <c r="X4692" i="1" s="1"/>
  <c r="X4693" i="1" s="1"/>
  <c r="X4694" i="1" s="1"/>
  <c r="X4695" i="1" s="1"/>
  <c r="X4696" i="1" s="1"/>
  <c r="X4697" i="1" s="1"/>
  <c r="F4685" i="1"/>
  <c r="X4683" i="1" s="1"/>
  <c r="X4684" i="1"/>
  <c r="A4684" i="1"/>
  <c r="A4685" i="1" s="1"/>
  <c r="A4686" i="1" s="1"/>
  <c r="A4687" i="1" s="1"/>
  <c r="A4688" i="1" s="1"/>
  <c r="A4689" i="1" s="1"/>
  <c r="A4690" i="1" s="1"/>
  <c r="A4691" i="1" s="1"/>
  <c r="A4692" i="1" s="1"/>
  <c r="A4693" i="1" s="1"/>
  <c r="A4694" i="1" s="1"/>
  <c r="A4695" i="1" s="1"/>
  <c r="A4696" i="1" s="1"/>
  <c r="A4697" i="1" s="1"/>
  <c r="S4683" i="1"/>
  <c r="C4683" i="1"/>
  <c r="A4683" i="1"/>
  <c r="R4681" i="1"/>
  <c r="O4681" i="1"/>
  <c r="N4681" i="1"/>
  <c r="G4681" i="1"/>
  <c r="R4680" i="1"/>
  <c r="O4680" i="1"/>
  <c r="N4680" i="1"/>
  <c r="G4680" i="1"/>
  <c r="R4679" i="1"/>
  <c r="O4679" i="1"/>
  <c r="N4679" i="1"/>
  <c r="G4679" i="1"/>
  <c r="R4678" i="1"/>
  <c r="O4678" i="1"/>
  <c r="N4678" i="1"/>
  <c r="G4678" i="1"/>
  <c r="R4677" i="1"/>
  <c r="Q4677" i="1"/>
  <c r="P4677" i="1"/>
  <c r="N4677" i="1"/>
  <c r="M4677" i="1"/>
  <c r="O4677" i="1" s="1"/>
  <c r="L4677" i="1"/>
  <c r="K4677" i="1"/>
  <c r="J4677" i="1"/>
  <c r="I4677" i="1"/>
  <c r="H4677" i="1"/>
  <c r="F4677" i="1"/>
  <c r="B4672" i="1"/>
  <c r="B4673" i="1" s="1"/>
  <c r="B4671" i="1"/>
  <c r="F4671" i="1" s="1"/>
  <c r="F4670" i="1" s="1"/>
  <c r="X4668" i="1" s="1"/>
  <c r="X4669" i="1" s="1"/>
  <c r="X4670" i="1" s="1"/>
  <c r="X4671" i="1" s="1"/>
  <c r="X4672" i="1" s="1"/>
  <c r="X4673" i="1" s="1"/>
  <c r="X4674" i="1" s="1"/>
  <c r="X4675" i="1" s="1"/>
  <c r="X4676" i="1" s="1"/>
  <c r="X4677" i="1" s="1"/>
  <c r="X4678" i="1" s="1"/>
  <c r="X4679" i="1" s="1"/>
  <c r="X4680" i="1" s="1"/>
  <c r="X4681" i="1" s="1"/>
  <c r="X4682" i="1" s="1"/>
  <c r="A4671" i="1"/>
  <c r="A4672" i="1" s="1"/>
  <c r="A4673" i="1" s="1"/>
  <c r="A4674" i="1" s="1"/>
  <c r="A4675" i="1" s="1"/>
  <c r="A4676" i="1" s="1"/>
  <c r="A4677" i="1" s="1"/>
  <c r="A4678" i="1" s="1"/>
  <c r="A4679" i="1" s="1"/>
  <c r="A4680" i="1" s="1"/>
  <c r="A4681" i="1" s="1"/>
  <c r="A4682" i="1" s="1"/>
  <c r="A4670" i="1"/>
  <c r="A4669" i="1"/>
  <c r="S4668" i="1"/>
  <c r="C4668" i="1"/>
  <c r="A4668" i="1"/>
  <c r="R4666" i="1"/>
  <c r="O4666" i="1"/>
  <c r="N4666" i="1"/>
  <c r="G4666" i="1"/>
  <c r="R4665" i="1"/>
  <c r="O4665" i="1"/>
  <c r="N4665" i="1"/>
  <c r="G4665" i="1"/>
  <c r="R4664" i="1"/>
  <c r="O4664" i="1"/>
  <c r="N4664" i="1"/>
  <c r="G4664" i="1"/>
  <c r="R4663" i="1"/>
  <c r="O4663" i="1"/>
  <c r="N4663" i="1"/>
  <c r="G4663" i="1"/>
  <c r="Q4662" i="1"/>
  <c r="P4662" i="1"/>
  <c r="R4662" i="1" s="1"/>
  <c r="M4662" i="1"/>
  <c r="L4662" i="1"/>
  <c r="K4662" i="1"/>
  <c r="J4662" i="1"/>
  <c r="I4662" i="1"/>
  <c r="H4662" i="1"/>
  <c r="F4662" i="1"/>
  <c r="G4662" i="1" s="1"/>
  <c r="B4656" i="1"/>
  <c r="B4657" i="1" s="1"/>
  <c r="B4662" i="1" s="1"/>
  <c r="B4663" i="1" s="1"/>
  <c r="B4664" i="1" s="1"/>
  <c r="B4665" i="1" s="1"/>
  <c r="B4666" i="1" s="1"/>
  <c r="B4667" i="1" s="1"/>
  <c r="A4655" i="1"/>
  <c r="A4656" i="1" s="1"/>
  <c r="A4657" i="1" s="1"/>
  <c r="A4658" i="1" s="1"/>
  <c r="A4659" i="1" s="1"/>
  <c r="A4660" i="1" s="1"/>
  <c r="A4661" i="1" s="1"/>
  <c r="A4662" i="1" s="1"/>
  <c r="A4663" i="1" s="1"/>
  <c r="A4664" i="1" s="1"/>
  <c r="A4665" i="1" s="1"/>
  <c r="A4666" i="1" s="1"/>
  <c r="A4667" i="1" s="1"/>
  <c r="A4654" i="1"/>
  <c r="S4653" i="1"/>
  <c r="C4653" i="1"/>
  <c r="A4653" i="1"/>
  <c r="R4651" i="1"/>
  <c r="O4651" i="1"/>
  <c r="N4651" i="1"/>
  <c r="G4651" i="1"/>
  <c r="R4650" i="1"/>
  <c r="O4650" i="1"/>
  <c r="N4650" i="1"/>
  <c r="G4650" i="1"/>
  <c r="R4649" i="1"/>
  <c r="O4649" i="1"/>
  <c r="N4649" i="1"/>
  <c r="G4649" i="1"/>
  <c r="R4648" i="1"/>
  <c r="O4648" i="1"/>
  <c r="N4648" i="1"/>
  <c r="G4648" i="1"/>
  <c r="Q4647" i="1"/>
  <c r="P4647" i="1"/>
  <c r="R4647" i="1" s="1"/>
  <c r="M4647" i="1"/>
  <c r="L4647" i="1"/>
  <c r="K4647" i="1"/>
  <c r="J4647" i="1"/>
  <c r="I4647" i="1"/>
  <c r="H4647" i="1"/>
  <c r="F4647" i="1"/>
  <c r="G4647" i="1" s="1"/>
  <c r="B4642" i="1"/>
  <c r="B4647" i="1" s="1"/>
  <c r="B4648" i="1" s="1"/>
  <c r="B4649" i="1" s="1"/>
  <c r="B4650" i="1" s="1"/>
  <c r="B4651" i="1" s="1"/>
  <c r="B4652" i="1" s="1"/>
  <c r="F4641" i="1"/>
  <c r="F4640" i="1" s="1"/>
  <c r="X4638" i="1" s="1"/>
  <c r="X4639" i="1" s="1"/>
  <c r="X4640" i="1" s="1"/>
  <c r="X4641" i="1" s="1"/>
  <c r="X4642" i="1" s="1"/>
  <c r="X4643" i="1" s="1"/>
  <c r="X4644" i="1" s="1"/>
  <c r="X4645" i="1" s="1"/>
  <c r="X4646" i="1" s="1"/>
  <c r="X4647" i="1" s="1"/>
  <c r="X4648" i="1" s="1"/>
  <c r="X4649" i="1" s="1"/>
  <c r="X4650" i="1" s="1"/>
  <c r="X4651" i="1" s="1"/>
  <c r="X4652" i="1" s="1"/>
  <c r="B4641" i="1"/>
  <c r="A4640" i="1"/>
  <c r="A4641" i="1" s="1"/>
  <c r="A4642" i="1" s="1"/>
  <c r="A4643" i="1" s="1"/>
  <c r="A4644" i="1" s="1"/>
  <c r="A4645" i="1" s="1"/>
  <c r="A4646" i="1" s="1"/>
  <c r="A4647" i="1" s="1"/>
  <c r="A4648" i="1" s="1"/>
  <c r="A4649" i="1" s="1"/>
  <c r="A4650" i="1" s="1"/>
  <c r="A4651" i="1" s="1"/>
  <c r="A4652" i="1" s="1"/>
  <c r="A4639" i="1"/>
  <c r="S4638" i="1"/>
  <c r="C4638" i="1"/>
  <c r="A4638" i="1"/>
  <c r="R4636" i="1"/>
  <c r="O4636" i="1"/>
  <c r="N4636" i="1"/>
  <c r="G4636" i="1"/>
  <c r="R4635" i="1"/>
  <c r="O4635" i="1"/>
  <c r="N4635" i="1"/>
  <c r="G4635" i="1"/>
  <c r="R4634" i="1"/>
  <c r="O4634" i="1"/>
  <c r="N4634" i="1"/>
  <c r="G4634" i="1"/>
  <c r="R4633" i="1"/>
  <c r="O4633" i="1"/>
  <c r="N4633" i="1"/>
  <c r="G4633" i="1"/>
  <c r="R4632" i="1"/>
  <c r="Q4632" i="1"/>
  <c r="P4632" i="1"/>
  <c r="M4632" i="1"/>
  <c r="L4632" i="1"/>
  <c r="K4632" i="1"/>
  <c r="J4632" i="1"/>
  <c r="I4632" i="1"/>
  <c r="H4632" i="1"/>
  <c r="F4632" i="1"/>
  <c r="A4627" i="1"/>
  <c r="A4628" i="1" s="1"/>
  <c r="A4629" i="1" s="1"/>
  <c r="A4630" i="1" s="1"/>
  <c r="A4631" i="1" s="1"/>
  <c r="A4632" i="1" s="1"/>
  <c r="A4633" i="1" s="1"/>
  <c r="A4634" i="1" s="1"/>
  <c r="A4635" i="1" s="1"/>
  <c r="A4636" i="1" s="1"/>
  <c r="A4637" i="1" s="1"/>
  <c r="B4626" i="1"/>
  <c r="F4626" i="1" s="1"/>
  <c r="F4625" i="1" s="1"/>
  <c r="X4623" i="1" s="1"/>
  <c r="X4624" i="1" s="1"/>
  <c r="X4625" i="1" s="1"/>
  <c r="X4626" i="1" s="1"/>
  <c r="X4627" i="1" s="1"/>
  <c r="X4628" i="1" s="1"/>
  <c r="X4629" i="1" s="1"/>
  <c r="X4630" i="1" s="1"/>
  <c r="X4631" i="1" s="1"/>
  <c r="X4632" i="1" s="1"/>
  <c r="X4633" i="1" s="1"/>
  <c r="X4634" i="1" s="1"/>
  <c r="X4635" i="1" s="1"/>
  <c r="X4636" i="1" s="1"/>
  <c r="X4637" i="1" s="1"/>
  <c r="A4626" i="1"/>
  <c r="A4624" i="1"/>
  <c r="A4625" i="1" s="1"/>
  <c r="S4623" i="1"/>
  <c r="C4623" i="1"/>
  <c r="A4623" i="1"/>
  <c r="R4621" i="1"/>
  <c r="O4621" i="1"/>
  <c r="N4621" i="1"/>
  <c r="G4621" i="1"/>
  <c r="R4620" i="1"/>
  <c r="O4620" i="1"/>
  <c r="N4620" i="1"/>
  <c r="G4620" i="1"/>
  <c r="R4619" i="1"/>
  <c r="O4619" i="1"/>
  <c r="N4619" i="1"/>
  <c r="G4619" i="1"/>
  <c r="R4618" i="1"/>
  <c r="O4618" i="1"/>
  <c r="N4618" i="1"/>
  <c r="G4618" i="1"/>
  <c r="Q4617" i="1"/>
  <c r="G4617" i="1" s="1"/>
  <c r="P4617" i="1"/>
  <c r="O4617" i="1"/>
  <c r="M4617" i="1"/>
  <c r="L4617" i="1"/>
  <c r="K4617" i="1"/>
  <c r="J4617" i="1"/>
  <c r="I4617" i="1"/>
  <c r="H4617" i="1"/>
  <c r="F4617" i="1"/>
  <c r="N4617" i="1" s="1"/>
  <c r="B4612" i="1"/>
  <c r="B4611" i="1"/>
  <c r="F4611" i="1" s="1"/>
  <c r="F4610" i="1" s="1"/>
  <c r="X4608" i="1" s="1"/>
  <c r="X4609" i="1" s="1"/>
  <c r="X4610" i="1" s="1"/>
  <c r="X4611" i="1" s="1"/>
  <c r="X4612" i="1" s="1"/>
  <c r="X4613" i="1" s="1"/>
  <c r="X4614" i="1" s="1"/>
  <c r="X4615" i="1" s="1"/>
  <c r="X4616" i="1" s="1"/>
  <c r="X4617" i="1" s="1"/>
  <c r="X4618" i="1" s="1"/>
  <c r="X4619" i="1" s="1"/>
  <c r="X4620" i="1" s="1"/>
  <c r="X4621" i="1" s="1"/>
  <c r="X4622" i="1" s="1"/>
  <c r="A4610" i="1"/>
  <c r="A4611" i="1" s="1"/>
  <c r="A4612" i="1" s="1"/>
  <c r="A4613" i="1" s="1"/>
  <c r="A4614" i="1" s="1"/>
  <c r="A4615" i="1" s="1"/>
  <c r="A4616" i="1" s="1"/>
  <c r="A4617" i="1" s="1"/>
  <c r="A4618" i="1" s="1"/>
  <c r="A4619" i="1" s="1"/>
  <c r="A4620" i="1" s="1"/>
  <c r="A4621" i="1" s="1"/>
  <c r="A4622" i="1" s="1"/>
  <c r="A4609" i="1"/>
  <c r="S4608" i="1"/>
  <c r="C4608" i="1"/>
  <c r="A4608" i="1"/>
  <c r="R4606" i="1"/>
  <c r="O4606" i="1"/>
  <c r="N4606" i="1"/>
  <c r="G4606" i="1"/>
  <c r="R4605" i="1"/>
  <c r="O4605" i="1"/>
  <c r="N4605" i="1"/>
  <c r="G4605" i="1"/>
  <c r="R4604" i="1"/>
  <c r="O4604" i="1"/>
  <c r="N4604" i="1"/>
  <c r="G4604" i="1"/>
  <c r="R4603" i="1"/>
  <c r="O4603" i="1"/>
  <c r="N4603" i="1"/>
  <c r="G4603" i="1"/>
  <c r="Q4602" i="1"/>
  <c r="R4602" i="1" s="1"/>
  <c r="P4602" i="1"/>
  <c r="M4602" i="1"/>
  <c r="L4602" i="1"/>
  <c r="K4602" i="1"/>
  <c r="J4602" i="1"/>
  <c r="I4602" i="1"/>
  <c r="H4602" i="1"/>
  <c r="F4602" i="1"/>
  <c r="G4602" i="1" s="1"/>
  <c r="B4602" i="1"/>
  <c r="B4603" i="1" s="1"/>
  <c r="B4604" i="1" s="1"/>
  <c r="B4605" i="1" s="1"/>
  <c r="B4606" i="1" s="1"/>
  <c r="B4607" i="1" s="1"/>
  <c r="B4597" i="1"/>
  <c r="B4598" i="1" s="1"/>
  <c r="F4596" i="1"/>
  <c r="B4596" i="1"/>
  <c r="F4595" i="1"/>
  <c r="X4593" i="1"/>
  <c r="X4594" i="1" s="1"/>
  <c r="X4595" i="1" s="1"/>
  <c r="X4596" i="1" s="1"/>
  <c r="X4597" i="1" s="1"/>
  <c r="X4598" i="1" s="1"/>
  <c r="X4599" i="1" s="1"/>
  <c r="X4600" i="1" s="1"/>
  <c r="X4601" i="1" s="1"/>
  <c r="X4602" i="1" s="1"/>
  <c r="X4603" i="1" s="1"/>
  <c r="X4604" i="1" s="1"/>
  <c r="X4605" i="1" s="1"/>
  <c r="X4606" i="1" s="1"/>
  <c r="X4607" i="1" s="1"/>
  <c r="S4593" i="1"/>
  <c r="C4593" i="1"/>
  <c r="A4593" i="1"/>
  <c r="A4594" i="1" s="1"/>
  <c r="A4595" i="1" s="1"/>
  <c r="A4596" i="1" s="1"/>
  <c r="A4597" i="1" s="1"/>
  <c r="A4598" i="1" s="1"/>
  <c r="A4599" i="1" s="1"/>
  <c r="A4600" i="1" s="1"/>
  <c r="A4601" i="1" s="1"/>
  <c r="A4602" i="1" s="1"/>
  <c r="A4603" i="1" s="1"/>
  <c r="A4604" i="1" s="1"/>
  <c r="A4605" i="1" s="1"/>
  <c r="A4606" i="1" s="1"/>
  <c r="A4607" i="1" s="1"/>
  <c r="R4591" i="1"/>
  <c r="O4591" i="1"/>
  <c r="N4591" i="1"/>
  <c r="G4591" i="1"/>
  <c r="R4590" i="1"/>
  <c r="O4590" i="1"/>
  <c r="N4590" i="1"/>
  <c r="G4590" i="1"/>
  <c r="R4589" i="1"/>
  <c r="O4589" i="1"/>
  <c r="N4589" i="1"/>
  <c r="G4589" i="1"/>
  <c r="R4588" i="1"/>
  <c r="O4588" i="1"/>
  <c r="N4588" i="1"/>
  <c r="G4588" i="1"/>
  <c r="Q4587" i="1"/>
  <c r="P4587" i="1"/>
  <c r="R4587" i="1" s="1"/>
  <c r="M4587" i="1"/>
  <c r="L4587" i="1"/>
  <c r="K4587" i="1"/>
  <c r="J4587" i="1"/>
  <c r="I4587" i="1"/>
  <c r="H4587" i="1"/>
  <c r="F4587" i="1"/>
  <c r="O4587" i="1" s="1"/>
  <c r="F4581" i="1"/>
  <c r="F4580" i="1" s="1"/>
  <c r="X4578" i="1" s="1"/>
  <c r="X4579" i="1" s="1"/>
  <c r="X4580" i="1" s="1"/>
  <c r="X4581" i="1" s="1"/>
  <c r="X4582" i="1" s="1"/>
  <c r="X4583" i="1" s="1"/>
  <c r="X4584" i="1" s="1"/>
  <c r="X4585" i="1" s="1"/>
  <c r="X4586" i="1" s="1"/>
  <c r="X4587" i="1" s="1"/>
  <c r="X4588" i="1" s="1"/>
  <c r="X4589" i="1" s="1"/>
  <c r="X4590" i="1" s="1"/>
  <c r="X4591" i="1" s="1"/>
  <c r="X4592" i="1" s="1"/>
  <c r="B4581" i="1"/>
  <c r="B4582" i="1" s="1"/>
  <c r="S4578" i="1"/>
  <c r="C4578" i="1"/>
  <c r="A4578" i="1"/>
  <c r="A4579" i="1" s="1"/>
  <c r="A4580" i="1" s="1"/>
  <c r="A4581" i="1" s="1"/>
  <c r="A4582" i="1" s="1"/>
  <c r="A4583" i="1" s="1"/>
  <c r="A4584" i="1" s="1"/>
  <c r="A4585" i="1" s="1"/>
  <c r="A4586" i="1" s="1"/>
  <c r="A4587" i="1" s="1"/>
  <c r="A4588" i="1" s="1"/>
  <c r="A4589" i="1" s="1"/>
  <c r="A4590" i="1" s="1"/>
  <c r="A4591" i="1" s="1"/>
  <c r="A4592" i="1" s="1"/>
  <c r="R4576" i="1"/>
  <c r="O4576" i="1"/>
  <c r="N4576" i="1"/>
  <c r="G4576" i="1"/>
  <c r="R4575" i="1"/>
  <c r="O4575" i="1"/>
  <c r="N4575" i="1"/>
  <c r="G4575" i="1"/>
  <c r="R4574" i="1"/>
  <c r="O4574" i="1"/>
  <c r="N4574" i="1"/>
  <c r="G4574" i="1"/>
  <c r="R4573" i="1"/>
  <c r="O4573" i="1"/>
  <c r="N4573" i="1"/>
  <c r="G4573" i="1"/>
  <c r="R4572" i="1"/>
  <c r="Q4572" i="1"/>
  <c r="P4572" i="1"/>
  <c r="O4572" i="1"/>
  <c r="M4572" i="1"/>
  <c r="L4572" i="1"/>
  <c r="K4572" i="1"/>
  <c r="J4572" i="1"/>
  <c r="I4572" i="1"/>
  <c r="H4572" i="1"/>
  <c r="G4572" i="1"/>
  <c r="F4572" i="1"/>
  <c r="N4572" i="1" s="1"/>
  <c r="F4566" i="1"/>
  <c r="B4566" i="1"/>
  <c r="B4567" i="1" s="1"/>
  <c r="F4565" i="1"/>
  <c r="A4564" i="1"/>
  <c r="A4565" i="1" s="1"/>
  <c r="A4566" i="1" s="1"/>
  <c r="A4567" i="1" s="1"/>
  <c r="A4568" i="1" s="1"/>
  <c r="A4569" i="1" s="1"/>
  <c r="A4570" i="1" s="1"/>
  <c r="A4571" i="1" s="1"/>
  <c r="A4572" i="1" s="1"/>
  <c r="A4573" i="1" s="1"/>
  <c r="A4574" i="1" s="1"/>
  <c r="A4575" i="1" s="1"/>
  <c r="A4576" i="1" s="1"/>
  <c r="A4577" i="1" s="1"/>
  <c r="X4563" i="1"/>
  <c r="X4564" i="1" s="1"/>
  <c r="X4565" i="1" s="1"/>
  <c r="X4566" i="1" s="1"/>
  <c r="X4567" i="1" s="1"/>
  <c r="X4568" i="1" s="1"/>
  <c r="X4569" i="1" s="1"/>
  <c r="X4570" i="1" s="1"/>
  <c r="X4571" i="1" s="1"/>
  <c r="X4572" i="1" s="1"/>
  <c r="X4573" i="1" s="1"/>
  <c r="X4574" i="1" s="1"/>
  <c r="X4575" i="1" s="1"/>
  <c r="X4576" i="1" s="1"/>
  <c r="X4577" i="1" s="1"/>
  <c r="S4563" i="1"/>
  <c r="C4563" i="1"/>
  <c r="A4563" i="1"/>
  <c r="R4561" i="1"/>
  <c r="O4561" i="1"/>
  <c r="N4561" i="1"/>
  <c r="G4561" i="1"/>
  <c r="R4560" i="1"/>
  <c r="O4560" i="1"/>
  <c r="N4560" i="1"/>
  <c r="G4560" i="1"/>
  <c r="R4559" i="1"/>
  <c r="O4559" i="1"/>
  <c r="N4559" i="1"/>
  <c r="G4559" i="1"/>
  <c r="R4558" i="1"/>
  <c r="O4558" i="1"/>
  <c r="N4558" i="1"/>
  <c r="G4558" i="1"/>
  <c r="Q4557" i="1"/>
  <c r="P4557" i="1"/>
  <c r="R4557" i="1" s="1"/>
  <c r="O4557" i="1"/>
  <c r="M4557" i="1"/>
  <c r="L4557" i="1"/>
  <c r="K4557" i="1"/>
  <c r="J4557" i="1"/>
  <c r="I4557" i="1"/>
  <c r="H4557" i="1"/>
  <c r="G4557" i="1"/>
  <c r="F4557" i="1"/>
  <c r="N4557" i="1" s="1"/>
  <c r="F4551" i="1"/>
  <c r="F4550" i="1" s="1"/>
  <c r="X4548" i="1" s="1"/>
  <c r="X4549" i="1" s="1"/>
  <c r="X4550" i="1" s="1"/>
  <c r="X4551" i="1" s="1"/>
  <c r="X4552" i="1" s="1"/>
  <c r="X4553" i="1" s="1"/>
  <c r="X4554" i="1" s="1"/>
  <c r="X4555" i="1" s="1"/>
  <c r="X4556" i="1" s="1"/>
  <c r="X4557" i="1" s="1"/>
  <c r="X4558" i="1" s="1"/>
  <c r="X4559" i="1" s="1"/>
  <c r="X4560" i="1" s="1"/>
  <c r="X4561" i="1" s="1"/>
  <c r="X4562" i="1" s="1"/>
  <c r="B4551" i="1"/>
  <c r="B4552" i="1" s="1"/>
  <c r="S4548" i="1"/>
  <c r="C4548" i="1"/>
  <c r="A4548" i="1"/>
  <c r="A4549" i="1" s="1"/>
  <c r="A4550" i="1" s="1"/>
  <c r="A4551" i="1" s="1"/>
  <c r="A4552" i="1" s="1"/>
  <c r="A4553" i="1" s="1"/>
  <c r="A4554" i="1" s="1"/>
  <c r="A4555" i="1" s="1"/>
  <c r="A4556" i="1" s="1"/>
  <c r="A4557" i="1" s="1"/>
  <c r="A4558" i="1" s="1"/>
  <c r="A4559" i="1" s="1"/>
  <c r="A4560" i="1" s="1"/>
  <c r="A4561" i="1" s="1"/>
  <c r="A4562" i="1" s="1"/>
  <c r="R4546" i="1"/>
  <c r="O4546" i="1"/>
  <c r="N4546" i="1"/>
  <c r="G4546" i="1"/>
  <c r="R4545" i="1"/>
  <c r="O4545" i="1"/>
  <c r="N4545" i="1"/>
  <c r="G4545" i="1"/>
  <c r="R4544" i="1"/>
  <c r="O4544" i="1"/>
  <c r="N4544" i="1"/>
  <c r="G4544" i="1"/>
  <c r="R4543" i="1"/>
  <c r="O4543" i="1"/>
  <c r="N4543" i="1"/>
  <c r="G4543" i="1"/>
  <c r="R4542" i="1"/>
  <c r="Q4542" i="1"/>
  <c r="P4542" i="1"/>
  <c r="M4542" i="1"/>
  <c r="L4542" i="1"/>
  <c r="K4542" i="1"/>
  <c r="J4542" i="1"/>
  <c r="I4542" i="1"/>
  <c r="H4542" i="1"/>
  <c r="F4542" i="1"/>
  <c r="N4542" i="1" s="1"/>
  <c r="F4536" i="1"/>
  <c r="F4535" i="1" s="1"/>
  <c r="X4533" i="1" s="1"/>
  <c r="X4534" i="1" s="1"/>
  <c r="X4535" i="1" s="1"/>
  <c r="X4536" i="1" s="1"/>
  <c r="X4537" i="1" s="1"/>
  <c r="X4538" i="1" s="1"/>
  <c r="X4539" i="1" s="1"/>
  <c r="X4540" i="1" s="1"/>
  <c r="X4541" i="1" s="1"/>
  <c r="X4542" i="1" s="1"/>
  <c r="X4543" i="1" s="1"/>
  <c r="X4544" i="1" s="1"/>
  <c r="X4545" i="1" s="1"/>
  <c r="X4546" i="1" s="1"/>
  <c r="X4547" i="1" s="1"/>
  <c r="B4536" i="1"/>
  <c r="B4537" i="1" s="1"/>
  <c r="S4533" i="1"/>
  <c r="C4533" i="1"/>
  <c r="A4533" i="1"/>
  <c r="A4534" i="1" s="1"/>
  <c r="A4535" i="1" s="1"/>
  <c r="A4536" i="1" s="1"/>
  <c r="A4537" i="1" s="1"/>
  <c r="A4538" i="1" s="1"/>
  <c r="A4539" i="1" s="1"/>
  <c r="A4540" i="1" s="1"/>
  <c r="A4541" i="1" s="1"/>
  <c r="A4542" i="1" s="1"/>
  <c r="A4543" i="1" s="1"/>
  <c r="A4544" i="1" s="1"/>
  <c r="A4545" i="1" s="1"/>
  <c r="A4546" i="1" s="1"/>
  <c r="A4547" i="1" s="1"/>
  <c r="R4531" i="1"/>
  <c r="O4531" i="1"/>
  <c r="N4531" i="1"/>
  <c r="G4531" i="1"/>
  <c r="R4530" i="1"/>
  <c r="O4530" i="1"/>
  <c r="N4530" i="1"/>
  <c r="G4530" i="1"/>
  <c r="R4529" i="1"/>
  <c r="O4529" i="1"/>
  <c r="N4529" i="1"/>
  <c r="G4529" i="1"/>
  <c r="R4528" i="1"/>
  <c r="O4528" i="1"/>
  <c r="N4528" i="1"/>
  <c r="G4528" i="1"/>
  <c r="Q4527" i="1"/>
  <c r="P4527" i="1"/>
  <c r="R4527" i="1" s="1"/>
  <c r="M4527" i="1"/>
  <c r="L4527" i="1"/>
  <c r="K4527" i="1"/>
  <c r="J4527" i="1"/>
  <c r="I4527" i="1"/>
  <c r="H4527" i="1"/>
  <c r="F4527" i="1"/>
  <c r="O4527" i="1" s="1"/>
  <c r="A4523" i="1"/>
  <c r="A4524" i="1" s="1"/>
  <c r="A4525" i="1" s="1"/>
  <c r="A4526" i="1" s="1"/>
  <c r="A4527" i="1" s="1"/>
  <c r="A4528" i="1" s="1"/>
  <c r="A4529" i="1" s="1"/>
  <c r="A4530" i="1" s="1"/>
  <c r="A4531" i="1" s="1"/>
  <c r="A4532" i="1" s="1"/>
  <c r="A4522" i="1"/>
  <c r="F4521" i="1"/>
  <c r="F4520" i="1" s="1"/>
  <c r="X4518" i="1" s="1"/>
  <c r="X4519" i="1" s="1"/>
  <c r="X4520" i="1" s="1"/>
  <c r="X4521" i="1" s="1"/>
  <c r="X4522" i="1" s="1"/>
  <c r="X4523" i="1" s="1"/>
  <c r="X4524" i="1" s="1"/>
  <c r="X4525" i="1" s="1"/>
  <c r="X4526" i="1" s="1"/>
  <c r="X4527" i="1" s="1"/>
  <c r="X4528" i="1" s="1"/>
  <c r="X4529" i="1" s="1"/>
  <c r="X4530" i="1" s="1"/>
  <c r="X4531" i="1" s="1"/>
  <c r="X4532" i="1" s="1"/>
  <c r="B4521" i="1"/>
  <c r="B4522" i="1" s="1"/>
  <c r="A4519" i="1"/>
  <c r="A4520" i="1" s="1"/>
  <c r="A4521" i="1" s="1"/>
  <c r="S4518" i="1"/>
  <c r="C4518" i="1"/>
  <c r="A4518" i="1"/>
  <c r="R4516" i="1"/>
  <c r="O4516" i="1"/>
  <c r="N4516" i="1"/>
  <c r="G4516" i="1"/>
  <c r="R4515" i="1"/>
  <c r="O4515" i="1"/>
  <c r="N4515" i="1"/>
  <c r="G4515" i="1"/>
  <c r="R4514" i="1"/>
  <c r="O4514" i="1"/>
  <c r="N4514" i="1"/>
  <c r="G4514" i="1"/>
  <c r="R4513" i="1"/>
  <c r="O4513" i="1"/>
  <c r="N4513" i="1"/>
  <c r="G4513" i="1"/>
  <c r="R4512" i="1"/>
  <c r="Q4512" i="1"/>
  <c r="P4512" i="1"/>
  <c r="M4512" i="1"/>
  <c r="L4512" i="1"/>
  <c r="K4512" i="1"/>
  <c r="J4512" i="1"/>
  <c r="I4512" i="1"/>
  <c r="H4512" i="1"/>
  <c r="F4512" i="1"/>
  <c r="O4512" i="1" s="1"/>
  <c r="F4506" i="1"/>
  <c r="B4506" i="1"/>
  <c r="B4507" i="1" s="1"/>
  <c r="F4505" i="1"/>
  <c r="X4503" i="1"/>
  <c r="X4504" i="1" s="1"/>
  <c r="X4505" i="1" s="1"/>
  <c r="X4506" i="1" s="1"/>
  <c r="X4507" i="1" s="1"/>
  <c r="X4508" i="1" s="1"/>
  <c r="X4509" i="1" s="1"/>
  <c r="X4510" i="1" s="1"/>
  <c r="X4511" i="1" s="1"/>
  <c r="X4512" i="1" s="1"/>
  <c r="X4513" i="1" s="1"/>
  <c r="X4514" i="1" s="1"/>
  <c r="X4515" i="1" s="1"/>
  <c r="X4516" i="1" s="1"/>
  <c r="X4517" i="1" s="1"/>
  <c r="S4503" i="1"/>
  <c r="C4503" i="1"/>
  <c r="A4503" i="1"/>
  <c r="A4504" i="1" s="1"/>
  <c r="A4505" i="1" s="1"/>
  <c r="A4506" i="1" s="1"/>
  <c r="A4507" i="1" s="1"/>
  <c r="A4508" i="1" s="1"/>
  <c r="A4509" i="1" s="1"/>
  <c r="A4510" i="1" s="1"/>
  <c r="A4511" i="1" s="1"/>
  <c r="A4512" i="1" s="1"/>
  <c r="A4513" i="1" s="1"/>
  <c r="A4514" i="1" s="1"/>
  <c r="A4515" i="1" s="1"/>
  <c r="A4516" i="1" s="1"/>
  <c r="A4517" i="1" s="1"/>
  <c r="R4501" i="1"/>
  <c r="O4501" i="1"/>
  <c r="N4501" i="1"/>
  <c r="G4501" i="1"/>
  <c r="R4500" i="1"/>
  <c r="O4500" i="1"/>
  <c r="N4500" i="1"/>
  <c r="G4500" i="1"/>
  <c r="R4499" i="1"/>
  <c r="O4499" i="1"/>
  <c r="N4499" i="1"/>
  <c r="G4499" i="1"/>
  <c r="R4498" i="1"/>
  <c r="O4498" i="1"/>
  <c r="N4498" i="1"/>
  <c r="G4498" i="1"/>
  <c r="Q4497" i="1"/>
  <c r="P4497" i="1"/>
  <c r="R4497" i="1" s="1"/>
  <c r="O4497" i="1"/>
  <c r="M4497" i="1"/>
  <c r="L4497" i="1"/>
  <c r="K4497" i="1"/>
  <c r="J4497" i="1"/>
  <c r="I4497" i="1"/>
  <c r="H4497" i="1"/>
  <c r="G4497" i="1"/>
  <c r="F4497" i="1"/>
  <c r="N4497" i="1" s="1"/>
  <c r="B4492" i="1"/>
  <c r="B4497" i="1" s="1"/>
  <c r="B4498" i="1" s="1"/>
  <c r="B4499" i="1" s="1"/>
  <c r="B4500" i="1" s="1"/>
  <c r="B4501" i="1" s="1"/>
  <c r="B4502" i="1" s="1"/>
  <c r="F4491" i="1"/>
  <c r="F4490" i="1" s="1"/>
  <c r="X4488" i="1" s="1"/>
  <c r="X4489" i="1" s="1"/>
  <c r="X4490" i="1" s="1"/>
  <c r="X4491" i="1" s="1"/>
  <c r="X4492" i="1" s="1"/>
  <c r="X4493" i="1" s="1"/>
  <c r="X4494" i="1" s="1"/>
  <c r="X4495" i="1" s="1"/>
  <c r="X4496" i="1" s="1"/>
  <c r="X4497" i="1" s="1"/>
  <c r="X4498" i="1" s="1"/>
  <c r="X4499" i="1" s="1"/>
  <c r="X4500" i="1" s="1"/>
  <c r="X4501" i="1" s="1"/>
  <c r="X4502" i="1" s="1"/>
  <c r="B4491" i="1"/>
  <c r="S4488" i="1"/>
  <c r="C4488" i="1"/>
  <c r="A4488" i="1"/>
  <c r="A4489" i="1" s="1"/>
  <c r="A4490" i="1" s="1"/>
  <c r="A4491" i="1" s="1"/>
  <c r="A4492" i="1" s="1"/>
  <c r="A4493" i="1" s="1"/>
  <c r="A4494" i="1" s="1"/>
  <c r="A4495" i="1" s="1"/>
  <c r="A4496" i="1" s="1"/>
  <c r="A4497" i="1" s="1"/>
  <c r="A4498" i="1" s="1"/>
  <c r="A4499" i="1" s="1"/>
  <c r="A4500" i="1" s="1"/>
  <c r="A4501" i="1" s="1"/>
  <c r="A4502" i="1" s="1"/>
  <c r="R4486" i="1"/>
  <c r="O4486" i="1"/>
  <c r="N4486" i="1"/>
  <c r="G4486" i="1"/>
  <c r="R4485" i="1"/>
  <c r="O4485" i="1"/>
  <c r="N4485" i="1"/>
  <c r="G4485" i="1"/>
  <c r="R4484" i="1"/>
  <c r="O4484" i="1"/>
  <c r="N4484" i="1"/>
  <c r="G4484" i="1"/>
  <c r="R4483" i="1"/>
  <c r="O4483" i="1"/>
  <c r="N4483" i="1"/>
  <c r="G4483" i="1"/>
  <c r="Q4482" i="1"/>
  <c r="P4482" i="1"/>
  <c r="R4482" i="1" s="1"/>
  <c r="O4482" i="1"/>
  <c r="M4482" i="1"/>
  <c r="L4482" i="1"/>
  <c r="K4482" i="1"/>
  <c r="J4482" i="1"/>
  <c r="I4482" i="1"/>
  <c r="H4482" i="1"/>
  <c r="G4482" i="1"/>
  <c r="F4482" i="1"/>
  <c r="N4482" i="1" s="1"/>
  <c r="B4477" i="1"/>
  <c r="B4482" i="1" s="1"/>
  <c r="B4483" i="1" s="1"/>
  <c r="B4484" i="1" s="1"/>
  <c r="B4485" i="1" s="1"/>
  <c r="B4486" i="1" s="1"/>
  <c r="B4487" i="1" s="1"/>
  <c r="F4476" i="1"/>
  <c r="F4475" i="1" s="1"/>
  <c r="X4473" i="1" s="1"/>
  <c r="X4474" i="1" s="1"/>
  <c r="B4476" i="1"/>
  <c r="X4475" i="1"/>
  <c r="X4476" i="1" s="1"/>
  <c r="X4477" i="1" s="1"/>
  <c r="X4478" i="1" s="1"/>
  <c r="X4479" i="1" s="1"/>
  <c r="X4480" i="1" s="1"/>
  <c r="X4481" i="1" s="1"/>
  <c r="X4482" i="1" s="1"/>
  <c r="X4483" i="1" s="1"/>
  <c r="X4484" i="1" s="1"/>
  <c r="X4485" i="1" s="1"/>
  <c r="X4486" i="1" s="1"/>
  <c r="X4487" i="1" s="1"/>
  <c r="S4473" i="1"/>
  <c r="C4473" i="1"/>
  <c r="A4473" i="1"/>
  <c r="A4474" i="1" s="1"/>
  <c r="A4475" i="1" s="1"/>
  <c r="A4476" i="1" s="1"/>
  <c r="A4477" i="1" s="1"/>
  <c r="A4478" i="1" s="1"/>
  <c r="A4479" i="1" s="1"/>
  <c r="A4480" i="1" s="1"/>
  <c r="A4481" i="1" s="1"/>
  <c r="A4482" i="1" s="1"/>
  <c r="A4483" i="1" s="1"/>
  <c r="A4484" i="1" s="1"/>
  <c r="A4485" i="1" s="1"/>
  <c r="A4486" i="1" s="1"/>
  <c r="A4487" i="1" s="1"/>
  <c r="R4471" i="1"/>
  <c r="O4471" i="1"/>
  <c r="N4471" i="1"/>
  <c r="G4471" i="1"/>
  <c r="R4470" i="1"/>
  <c r="O4470" i="1"/>
  <c r="N4470" i="1"/>
  <c r="G4470" i="1"/>
  <c r="R4469" i="1"/>
  <c r="O4469" i="1"/>
  <c r="N4469" i="1"/>
  <c r="G4469" i="1"/>
  <c r="R4468" i="1"/>
  <c r="O4468" i="1"/>
  <c r="N4468" i="1"/>
  <c r="G4468" i="1"/>
  <c r="Q4467" i="1"/>
  <c r="P4467" i="1"/>
  <c r="R4467" i="1" s="1"/>
  <c r="M4467" i="1"/>
  <c r="L4467" i="1"/>
  <c r="K4467" i="1"/>
  <c r="J4467" i="1"/>
  <c r="I4467" i="1"/>
  <c r="H4467" i="1"/>
  <c r="F4467" i="1"/>
  <c r="N4467" i="1" s="1"/>
  <c r="B4462" i="1"/>
  <c r="B4467" i="1" s="1"/>
  <c r="B4468" i="1" s="1"/>
  <c r="B4469" i="1" s="1"/>
  <c r="B4470" i="1" s="1"/>
  <c r="B4471" i="1" s="1"/>
  <c r="B4472" i="1" s="1"/>
  <c r="F4461" i="1"/>
  <c r="F4460" i="1" s="1"/>
  <c r="X4458" i="1" s="1"/>
  <c r="X4459" i="1" s="1"/>
  <c r="X4460" i="1" s="1"/>
  <c r="X4461" i="1" s="1"/>
  <c r="X4462" i="1" s="1"/>
  <c r="X4463" i="1" s="1"/>
  <c r="X4464" i="1" s="1"/>
  <c r="X4465" i="1" s="1"/>
  <c r="X4466" i="1" s="1"/>
  <c r="X4467" i="1" s="1"/>
  <c r="X4468" i="1" s="1"/>
  <c r="X4469" i="1" s="1"/>
  <c r="X4470" i="1" s="1"/>
  <c r="X4471" i="1" s="1"/>
  <c r="X4472" i="1" s="1"/>
  <c r="B4461" i="1"/>
  <c r="A4459" i="1"/>
  <c r="A4460" i="1" s="1"/>
  <c r="A4461" i="1" s="1"/>
  <c r="A4462" i="1" s="1"/>
  <c r="A4463" i="1" s="1"/>
  <c r="A4464" i="1" s="1"/>
  <c r="A4465" i="1" s="1"/>
  <c r="A4466" i="1" s="1"/>
  <c r="A4467" i="1" s="1"/>
  <c r="A4468" i="1" s="1"/>
  <c r="A4469" i="1" s="1"/>
  <c r="A4470" i="1" s="1"/>
  <c r="A4471" i="1" s="1"/>
  <c r="A4472" i="1" s="1"/>
  <c r="S4458" i="1"/>
  <c r="C4458" i="1"/>
  <c r="A4458" i="1"/>
  <c r="R4456" i="1"/>
  <c r="O4456" i="1"/>
  <c r="N4456" i="1"/>
  <c r="G4456" i="1"/>
  <c r="R4455" i="1"/>
  <c r="O4455" i="1"/>
  <c r="N4455" i="1"/>
  <c r="G4455" i="1"/>
  <c r="R4454" i="1"/>
  <c r="O4454" i="1"/>
  <c r="N4454" i="1"/>
  <c r="G4454" i="1"/>
  <c r="R4453" i="1"/>
  <c r="O4453" i="1"/>
  <c r="N4453" i="1"/>
  <c r="G4453" i="1"/>
  <c r="Q4452" i="1"/>
  <c r="P4452" i="1"/>
  <c r="R4452" i="1" s="1"/>
  <c r="O4452" i="1"/>
  <c r="M4452" i="1"/>
  <c r="L4452" i="1"/>
  <c r="K4452" i="1"/>
  <c r="J4452" i="1"/>
  <c r="I4452" i="1"/>
  <c r="H4452" i="1"/>
  <c r="G4452" i="1"/>
  <c r="F4452" i="1"/>
  <c r="N4452" i="1" s="1"/>
  <c r="B4447" i="1"/>
  <c r="F4446" i="1"/>
  <c r="F4445" i="1" s="1"/>
  <c r="X4443" i="1" s="1"/>
  <c r="X4444" i="1" s="1"/>
  <c r="X4445" i="1" s="1"/>
  <c r="X4446" i="1" s="1"/>
  <c r="X4447" i="1" s="1"/>
  <c r="X4448" i="1" s="1"/>
  <c r="X4449" i="1" s="1"/>
  <c r="X4450" i="1" s="1"/>
  <c r="X4451" i="1" s="1"/>
  <c r="X4452" i="1" s="1"/>
  <c r="X4453" i="1" s="1"/>
  <c r="X4454" i="1" s="1"/>
  <c r="X4455" i="1" s="1"/>
  <c r="X4456" i="1" s="1"/>
  <c r="X4457" i="1" s="1"/>
  <c r="B4446" i="1"/>
  <c r="S4443" i="1"/>
  <c r="C4443" i="1"/>
  <c r="A4443" i="1"/>
  <c r="A4444" i="1" s="1"/>
  <c r="A4445" i="1" s="1"/>
  <c r="A4446" i="1" s="1"/>
  <c r="A4447" i="1" s="1"/>
  <c r="A4448" i="1" s="1"/>
  <c r="A4449" i="1" s="1"/>
  <c r="A4450" i="1" s="1"/>
  <c r="A4451" i="1" s="1"/>
  <c r="A4452" i="1" s="1"/>
  <c r="A4453" i="1" s="1"/>
  <c r="A4454" i="1" s="1"/>
  <c r="A4455" i="1" s="1"/>
  <c r="A4456" i="1" s="1"/>
  <c r="A4457" i="1" s="1"/>
  <c r="R4441" i="1"/>
  <c r="O4441" i="1"/>
  <c r="N4441" i="1"/>
  <c r="G4441" i="1"/>
  <c r="R4440" i="1"/>
  <c r="O4440" i="1"/>
  <c r="N4440" i="1"/>
  <c r="G4440" i="1"/>
  <c r="R4439" i="1"/>
  <c r="O4439" i="1"/>
  <c r="N4439" i="1"/>
  <c r="G4439" i="1"/>
  <c r="R4438" i="1"/>
  <c r="O4438" i="1"/>
  <c r="N4438" i="1"/>
  <c r="G4438" i="1"/>
  <c r="Q4437" i="1"/>
  <c r="P4437" i="1"/>
  <c r="O4437" i="1"/>
  <c r="M4437" i="1"/>
  <c r="L4437" i="1"/>
  <c r="K4437" i="1"/>
  <c r="J4437" i="1"/>
  <c r="I4437" i="1"/>
  <c r="H4437" i="1"/>
  <c r="G4437" i="1"/>
  <c r="F4437" i="1"/>
  <c r="N4437" i="1" s="1"/>
  <c r="B4432" i="1"/>
  <c r="F4431" i="1"/>
  <c r="F4430" i="1" s="1"/>
  <c r="X4428" i="1" s="1"/>
  <c r="X4429" i="1" s="1"/>
  <c r="X4430" i="1" s="1"/>
  <c r="X4431" i="1" s="1"/>
  <c r="X4432" i="1" s="1"/>
  <c r="X4433" i="1" s="1"/>
  <c r="X4434" i="1" s="1"/>
  <c r="X4435" i="1" s="1"/>
  <c r="X4436" i="1" s="1"/>
  <c r="X4437" i="1" s="1"/>
  <c r="X4438" i="1" s="1"/>
  <c r="X4439" i="1" s="1"/>
  <c r="X4440" i="1" s="1"/>
  <c r="X4441" i="1" s="1"/>
  <c r="X4442" i="1" s="1"/>
  <c r="B4431" i="1"/>
  <c r="S4428" i="1"/>
  <c r="C4428" i="1"/>
  <c r="A4428" i="1"/>
  <c r="A4429" i="1" s="1"/>
  <c r="A4430" i="1" s="1"/>
  <c r="A4431" i="1" s="1"/>
  <c r="A4432" i="1" s="1"/>
  <c r="A4433" i="1" s="1"/>
  <c r="A4434" i="1" s="1"/>
  <c r="A4435" i="1" s="1"/>
  <c r="A4436" i="1" s="1"/>
  <c r="A4437" i="1" s="1"/>
  <c r="A4438" i="1" s="1"/>
  <c r="A4439" i="1" s="1"/>
  <c r="A4440" i="1" s="1"/>
  <c r="A4441" i="1" s="1"/>
  <c r="A4442" i="1" s="1"/>
  <c r="R4426" i="1"/>
  <c r="O4426" i="1"/>
  <c r="N4426" i="1"/>
  <c r="G4426" i="1"/>
  <c r="R4425" i="1"/>
  <c r="O4425" i="1"/>
  <c r="N4425" i="1"/>
  <c r="G4425" i="1"/>
  <c r="R4424" i="1"/>
  <c r="O4424" i="1"/>
  <c r="N4424" i="1"/>
  <c r="G4424" i="1"/>
  <c r="R4423" i="1"/>
  <c r="O4423" i="1"/>
  <c r="N4423" i="1"/>
  <c r="G4423" i="1"/>
  <c r="Q4422" i="1"/>
  <c r="P4422" i="1"/>
  <c r="O4422" i="1"/>
  <c r="M4422" i="1"/>
  <c r="L4422" i="1"/>
  <c r="K4422" i="1"/>
  <c r="J4422" i="1"/>
  <c r="I4422" i="1"/>
  <c r="H4422" i="1"/>
  <c r="G4422" i="1"/>
  <c r="F4422" i="1"/>
  <c r="N4422" i="1" s="1"/>
  <c r="B4417" i="1"/>
  <c r="F4416" i="1"/>
  <c r="F4415" i="1" s="1"/>
  <c r="X4413" i="1" s="1"/>
  <c r="X4414" i="1" s="1"/>
  <c r="X4415" i="1" s="1"/>
  <c r="X4416" i="1" s="1"/>
  <c r="X4417" i="1" s="1"/>
  <c r="X4418" i="1" s="1"/>
  <c r="X4419" i="1" s="1"/>
  <c r="X4420" i="1" s="1"/>
  <c r="X4421" i="1" s="1"/>
  <c r="X4422" i="1" s="1"/>
  <c r="X4423" i="1" s="1"/>
  <c r="X4424" i="1" s="1"/>
  <c r="X4425" i="1" s="1"/>
  <c r="X4426" i="1" s="1"/>
  <c r="X4427" i="1" s="1"/>
  <c r="B4416" i="1"/>
  <c r="S4413" i="1"/>
  <c r="C4413" i="1"/>
  <c r="A4413" i="1"/>
  <c r="A4414" i="1" s="1"/>
  <c r="A4415" i="1" s="1"/>
  <c r="A4416" i="1" s="1"/>
  <c r="A4417" i="1" s="1"/>
  <c r="A4418" i="1" s="1"/>
  <c r="A4419" i="1" s="1"/>
  <c r="A4420" i="1" s="1"/>
  <c r="A4421" i="1" s="1"/>
  <c r="A4422" i="1" s="1"/>
  <c r="A4423" i="1" s="1"/>
  <c r="A4424" i="1" s="1"/>
  <c r="A4425" i="1" s="1"/>
  <c r="A4426" i="1" s="1"/>
  <c r="A4427" i="1" s="1"/>
  <c r="R4411" i="1"/>
  <c r="O4411" i="1"/>
  <c r="N4411" i="1"/>
  <c r="G4411" i="1"/>
  <c r="R4410" i="1"/>
  <c r="O4410" i="1"/>
  <c r="N4410" i="1"/>
  <c r="G4410" i="1"/>
  <c r="A4410" i="1"/>
  <c r="A4411" i="1" s="1"/>
  <c r="A4412" i="1" s="1"/>
  <c r="R4409" i="1"/>
  <c r="O4409" i="1"/>
  <c r="N4409" i="1"/>
  <c r="G4409" i="1"/>
  <c r="R4408" i="1"/>
  <c r="O4408" i="1"/>
  <c r="N4408" i="1"/>
  <c r="G4408" i="1"/>
  <c r="Q4407" i="1"/>
  <c r="P4407" i="1"/>
  <c r="R4407" i="1" s="1"/>
  <c r="O4407" i="1"/>
  <c r="M4407" i="1"/>
  <c r="L4407" i="1"/>
  <c r="K4407" i="1"/>
  <c r="J4407" i="1"/>
  <c r="I4407" i="1"/>
  <c r="H4407" i="1"/>
  <c r="G4407" i="1"/>
  <c r="F4407" i="1"/>
  <c r="N4407" i="1" s="1"/>
  <c r="A4403" i="1"/>
  <c r="A4404" i="1" s="1"/>
  <c r="A4405" i="1" s="1"/>
  <c r="A4406" i="1" s="1"/>
  <c r="A4407" i="1" s="1"/>
  <c r="A4408" i="1" s="1"/>
  <c r="A4409" i="1" s="1"/>
  <c r="B4402" i="1"/>
  <c r="F4401" i="1"/>
  <c r="B4401" i="1"/>
  <c r="F4400" i="1"/>
  <c r="X4398" i="1" s="1"/>
  <c r="X4399" i="1" s="1"/>
  <c r="X4400" i="1" s="1"/>
  <c r="X4401" i="1" s="1"/>
  <c r="X4402" i="1" s="1"/>
  <c r="X4403" i="1" s="1"/>
  <c r="X4404" i="1" s="1"/>
  <c r="X4405" i="1" s="1"/>
  <c r="X4406" i="1" s="1"/>
  <c r="X4407" i="1" s="1"/>
  <c r="X4408" i="1" s="1"/>
  <c r="X4409" i="1" s="1"/>
  <c r="X4410" i="1" s="1"/>
  <c r="X4411" i="1" s="1"/>
  <c r="X4412" i="1" s="1"/>
  <c r="S4398" i="1"/>
  <c r="C4398" i="1"/>
  <c r="A4398" i="1"/>
  <c r="A4399" i="1" s="1"/>
  <c r="A4400" i="1" s="1"/>
  <c r="A4401" i="1" s="1"/>
  <c r="A4402" i="1" s="1"/>
  <c r="R4396" i="1"/>
  <c r="O4396" i="1"/>
  <c r="N4396" i="1"/>
  <c r="G4396" i="1"/>
  <c r="R4395" i="1"/>
  <c r="O4395" i="1"/>
  <c r="N4395" i="1"/>
  <c r="G4395" i="1"/>
  <c r="R4394" i="1"/>
  <c r="O4394" i="1"/>
  <c r="N4394" i="1"/>
  <c r="G4394" i="1"/>
  <c r="R4393" i="1"/>
  <c r="O4393" i="1"/>
  <c r="N4393" i="1"/>
  <c r="G4393" i="1"/>
  <c r="Q4392" i="1"/>
  <c r="P4392" i="1"/>
  <c r="R4392" i="1" s="1"/>
  <c r="O4392" i="1"/>
  <c r="M4392" i="1"/>
  <c r="L4392" i="1"/>
  <c r="K4392" i="1"/>
  <c r="J4392" i="1"/>
  <c r="I4392" i="1"/>
  <c r="H4392" i="1"/>
  <c r="G4392" i="1"/>
  <c r="F4392" i="1"/>
  <c r="N4392" i="1" s="1"/>
  <c r="A4388" i="1"/>
  <c r="A4389" i="1" s="1"/>
  <c r="A4390" i="1" s="1"/>
  <c r="A4391" i="1" s="1"/>
  <c r="A4392" i="1" s="1"/>
  <c r="A4393" i="1" s="1"/>
  <c r="A4394" i="1" s="1"/>
  <c r="A4395" i="1" s="1"/>
  <c r="A4396" i="1" s="1"/>
  <c r="A4397" i="1" s="1"/>
  <c r="B4387" i="1"/>
  <c r="F4386" i="1"/>
  <c r="B4386" i="1"/>
  <c r="F4385" i="1"/>
  <c r="X4383" i="1" s="1"/>
  <c r="X4384" i="1" s="1"/>
  <c r="X4385" i="1" s="1"/>
  <c r="X4386" i="1" s="1"/>
  <c r="X4387" i="1" s="1"/>
  <c r="X4388" i="1" s="1"/>
  <c r="X4389" i="1" s="1"/>
  <c r="X4390" i="1" s="1"/>
  <c r="X4391" i="1" s="1"/>
  <c r="X4392" i="1" s="1"/>
  <c r="X4393" i="1" s="1"/>
  <c r="X4394" i="1" s="1"/>
  <c r="X4395" i="1" s="1"/>
  <c r="X4396" i="1" s="1"/>
  <c r="X4397" i="1" s="1"/>
  <c r="S4383" i="1"/>
  <c r="C4383" i="1"/>
  <c r="A4383" i="1"/>
  <c r="A4384" i="1" s="1"/>
  <c r="A4385" i="1" s="1"/>
  <c r="A4386" i="1" s="1"/>
  <c r="A4387" i="1" s="1"/>
  <c r="X4382" i="1"/>
  <c r="R4381" i="1"/>
  <c r="O4381" i="1"/>
  <c r="N4381" i="1"/>
  <c r="G4381" i="1"/>
  <c r="R4380" i="1"/>
  <c r="O4380" i="1"/>
  <c r="N4380" i="1"/>
  <c r="G4380" i="1"/>
  <c r="R4379" i="1"/>
  <c r="O4379" i="1"/>
  <c r="N4379" i="1"/>
  <c r="G4379" i="1"/>
  <c r="R4378" i="1"/>
  <c r="O4378" i="1"/>
  <c r="N4378" i="1"/>
  <c r="G4378" i="1"/>
  <c r="Q4377" i="1"/>
  <c r="P4377" i="1"/>
  <c r="R4377" i="1" s="1"/>
  <c r="O4377" i="1"/>
  <c r="M4377" i="1"/>
  <c r="L4377" i="1"/>
  <c r="K4377" i="1"/>
  <c r="J4377" i="1"/>
  <c r="I4377" i="1"/>
  <c r="H4377" i="1"/>
  <c r="G4377" i="1"/>
  <c r="F4377" i="1"/>
  <c r="N4377" i="1" s="1"/>
  <c r="B4372" i="1"/>
  <c r="F4371" i="1"/>
  <c r="B4371" i="1"/>
  <c r="F4370" i="1"/>
  <c r="X4368" i="1" s="1"/>
  <c r="X4369" i="1" s="1"/>
  <c r="X4370" i="1" s="1"/>
  <c r="X4371" i="1" s="1"/>
  <c r="X4372" i="1" s="1"/>
  <c r="X4373" i="1" s="1"/>
  <c r="X4374" i="1" s="1"/>
  <c r="X4375" i="1" s="1"/>
  <c r="X4376" i="1" s="1"/>
  <c r="X4377" i="1" s="1"/>
  <c r="X4378" i="1" s="1"/>
  <c r="X4379" i="1" s="1"/>
  <c r="X4380" i="1" s="1"/>
  <c r="X4381" i="1" s="1"/>
  <c r="S4368" i="1"/>
  <c r="C4368" i="1"/>
  <c r="A4368" i="1"/>
  <c r="A4369" i="1" s="1"/>
  <c r="A4370" i="1" s="1"/>
  <c r="A4371" i="1" s="1"/>
  <c r="A4372" i="1" s="1"/>
  <c r="A4373" i="1" s="1"/>
  <c r="A4374" i="1" s="1"/>
  <c r="A4375" i="1" s="1"/>
  <c r="A4376" i="1" s="1"/>
  <c r="A4377" i="1" s="1"/>
  <c r="A4378" i="1" s="1"/>
  <c r="A4379" i="1" s="1"/>
  <c r="A4380" i="1" s="1"/>
  <c r="A4381" i="1" s="1"/>
  <c r="A4382" i="1" s="1"/>
  <c r="R4366" i="1"/>
  <c r="O4366" i="1"/>
  <c r="N4366" i="1"/>
  <c r="G4366" i="1"/>
  <c r="R4365" i="1"/>
  <c r="O4365" i="1"/>
  <c r="N4365" i="1"/>
  <c r="G4365" i="1"/>
  <c r="R4364" i="1"/>
  <c r="O4364" i="1"/>
  <c r="N4364" i="1"/>
  <c r="G4364" i="1"/>
  <c r="R4363" i="1"/>
  <c r="O4363" i="1"/>
  <c r="N4363" i="1"/>
  <c r="G4363" i="1"/>
  <c r="Q4362" i="1"/>
  <c r="P4362" i="1"/>
  <c r="R4362" i="1" s="1"/>
  <c r="O4362" i="1"/>
  <c r="M4362" i="1"/>
  <c r="L4362" i="1"/>
  <c r="K4362" i="1"/>
  <c r="J4362" i="1"/>
  <c r="I4362" i="1"/>
  <c r="H4362" i="1"/>
  <c r="G4362" i="1"/>
  <c r="F4362" i="1"/>
  <c r="N4362" i="1" s="1"/>
  <c r="B4357" i="1"/>
  <c r="F4356" i="1"/>
  <c r="B4356" i="1"/>
  <c r="F4355" i="1"/>
  <c r="X4353" i="1" s="1"/>
  <c r="X4354" i="1" s="1"/>
  <c r="X4355" i="1" s="1"/>
  <c r="X4356" i="1" s="1"/>
  <c r="X4357" i="1" s="1"/>
  <c r="X4358" i="1" s="1"/>
  <c r="X4359" i="1" s="1"/>
  <c r="X4360" i="1" s="1"/>
  <c r="X4361" i="1" s="1"/>
  <c r="X4362" i="1" s="1"/>
  <c r="X4363" i="1" s="1"/>
  <c r="X4364" i="1" s="1"/>
  <c r="X4365" i="1" s="1"/>
  <c r="X4366" i="1" s="1"/>
  <c r="X4367" i="1" s="1"/>
  <c r="S4353" i="1"/>
  <c r="C4353" i="1"/>
  <c r="A4353" i="1"/>
  <c r="A4354" i="1" s="1"/>
  <c r="A4355" i="1" s="1"/>
  <c r="A4356" i="1" s="1"/>
  <c r="A4357" i="1" s="1"/>
  <c r="A4358" i="1" s="1"/>
  <c r="A4359" i="1" s="1"/>
  <c r="A4360" i="1" s="1"/>
  <c r="A4361" i="1" s="1"/>
  <c r="A4362" i="1" s="1"/>
  <c r="A4363" i="1" s="1"/>
  <c r="A4364" i="1" s="1"/>
  <c r="A4365" i="1" s="1"/>
  <c r="A4366" i="1" s="1"/>
  <c r="A4367" i="1" s="1"/>
  <c r="R4351" i="1"/>
  <c r="O4351" i="1"/>
  <c r="N4351" i="1"/>
  <c r="G4351" i="1"/>
  <c r="R4350" i="1"/>
  <c r="O4350" i="1"/>
  <c r="N4350" i="1"/>
  <c r="G4350" i="1"/>
  <c r="R4349" i="1"/>
  <c r="O4349" i="1"/>
  <c r="N4349" i="1"/>
  <c r="G4349" i="1"/>
  <c r="R4348" i="1"/>
  <c r="O4348" i="1"/>
  <c r="N4348" i="1"/>
  <c r="G4348" i="1"/>
  <c r="Q4347" i="1"/>
  <c r="P4347" i="1"/>
  <c r="R4347" i="1" s="1"/>
  <c r="O4347" i="1"/>
  <c r="M4347" i="1"/>
  <c r="L4347" i="1"/>
  <c r="K4347" i="1"/>
  <c r="J4347" i="1"/>
  <c r="I4347" i="1"/>
  <c r="H4347" i="1"/>
  <c r="G4347" i="1"/>
  <c r="F4347" i="1"/>
  <c r="N4347" i="1" s="1"/>
  <c r="B4342" i="1"/>
  <c r="F4341" i="1"/>
  <c r="B4341" i="1"/>
  <c r="F4340" i="1"/>
  <c r="X4338" i="1"/>
  <c r="X4339" i="1" s="1"/>
  <c r="X4340" i="1" s="1"/>
  <c r="X4341" i="1" s="1"/>
  <c r="X4342" i="1" s="1"/>
  <c r="X4343" i="1" s="1"/>
  <c r="X4344" i="1" s="1"/>
  <c r="X4345" i="1" s="1"/>
  <c r="X4346" i="1" s="1"/>
  <c r="X4347" i="1" s="1"/>
  <c r="X4348" i="1" s="1"/>
  <c r="X4349" i="1" s="1"/>
  <c r="X4350" i="1" s="1"/>
  <c r="X4351" i="1" s="1"/>
  <c r="X4352" i="1" s="1"/>
  <c r="S4338" i="1"/>
  <c r="C4338" i="1"/>
  <c r="A4338" i="1"/>
  <c r="A4339" i="1" s="1"/>
  <c r="A4340" i="1" s="1"/>
  <c r="A4341" i="1" s="1"/>
  <c r="A4342" i="1" s="1"/>
  <c r="A4343" i="1" s="1"/>
  <c r="A4344" i="1" s="1"/>
  <c r="A4345" i="1" s="1"/>
  <c r="A4346" i="1" s="1"/>
  <c r="A4347" i="1" s="1"/>
  <c r="A4348" i="1" s="1"/>
  <c r="A4349" i="1" s="1"/>
  <c r="A4350" i="1" s="1"/>
  <c r="A4351" i="1" s="1"/>
  <c r="A4352" i="1" s="1"/>
  <c r="R4336" i="1"/>
  <c r="O4336" i="1"/>
  <c r="N4336" i="1"/>
  <c r="G4336" i="1"/>
  <c r="R4335" i="1"/>
  <c r="O4335" i="1"/>
  <c r="N4335" i="1"/>
  <c r="G4335" i="1"/>
  <c r="R4334" i="1"/>
  <c r="O4334" i="1"/>
  <c r="N4334" i="1"/>
  <c r="G4334" i="1"/>
  <c r="R4333" i="1"/>
  <c r="O4333" i="1"/>
  <c r="N4333" i="1"/>
  <c r="G4333" i="1"/>
  <c r="Q4332" i="1"/>
  <c r="P4332" i="1"/>
  <c r="R4332" i="1" s="1"/>
  <c r="O4332" i="1"/>
  <c r="M4332" i="1"/>
  <c r="L4332" i="1"/>
  <c r="K4332" i="1"/>
  <c r="J4332" i="1"/>
  <c r="I4332" i="1"/>
  <c r="H4332" i="1"/>
  <c r="G4332" i="1"/>
  <c r="F4332" i="1"/>
  <c r="N4332" i="1" s="1"/>
  <c r="A4329" i="1"/>
  <c r="A4330" i="1" s="1"/>
  <c r="A4331" i="1" s="1"/>
  <c r="A4332" i="1" s="1"/>
  <c r="A4333" i="1" s="1"/>
  <c r="A4334" i="1" s="1"/>
  <c r="A4335" i="1" s="1"/>
  <c r="A4336" i="1" s="1"/>
  <c r="A4337" i="1" s="1"/>
  <c r="A4328" i="1"/>
  <c r="B4327" i="1"/>
  <c r="F4326" i="1"/>
  <c r="B4326" i="1"/>
  <c r="F4325" i="1"/>
  <c r="X4323" i="1" s="1"/>
  <c r="X4324" i="1" s="1"/>
  <c r="X4325" i="1" s="1"/>
  <c r="X4326" i="1" s="1"/>
  <c r="X4327" i="1" s="1"/>
  <c r="X4328" i="1" s="1"/>
  <c r="X4329" i="1" s="1"/>
  <c r="X4330" i="1" s="1"/>
  <c r="X4331" i="1" s="1"/>
  <c r="X4332" i="1" s="1"/>
  <c r="X4333" i="1" s="1"/>
  <c r="X4334" i="1" s="1"/>
  <c r="X4335" i="1" s="1"/>
  <c r="X4336" i="1" s="1"/>
  <c r="X4337" i="1" s="1"/>
  <c r="S4323" i="1"/>
  <c r="C4323" i="1"/>
  <c r="A4323" i="1"/>
  <c r="A4324" i="1" s="1"/>
  <c r="A4325" i="1" s="1"/>
  <c r="A4326" i="1" s="1"/>
  <c r="A4327" i="1" s="1"/>
  <c r="R4321" i="1"/>
  <c r="O4321" i="1"/>
  <c r="N4321" i="1"/>
  <c r="G4321" i="1"/>
  <c r="R4320" i="1"/>
  <c r="O4320" i="1"/>
  <c r="N4320" i="1"/>
  <c r="G4320" i="1"/>
  <c r="R4319" i="1"/>
  <c r="O4319" i="1"/>
  <c r="N4319" i="1"/>
  <c r="G4319" i="1"/>
  <c r="R4318" i="1"/>
  <c r="O4318" i="1"/>
  <c r="N4318" i="1"/>
  <c r="G4318" i="1"/>
  <c r="Q4317" i="1"/>
  <c r="P4317" i="1"/>
  <c r="R4317" i="1" s="1"/>
  <c r="O4317" i="1"/>
  <c r="M4317" i="1"/>
  <c r="L4317" i="1"/>
  <c r="K4317" i="1"/>
  <c r="J4317" i="1"/>
  <c r="I4317" i="1"/>
  <c r="H4317" i="1"/>
  <c r="G4317" i="1"/>
  <c r="F4317" i="1"/>
  <c r="N4317" i="1" s="1"/>
  <c r="A4314" i="1"/>
  <c r="A4315" i="1" s="1"/>
  <c r="A4316" i="1" s="1"/>
  <c r="A4317" i="1" s="1"/>
  <c r="A4318" i="1" s="1"/>
  <c r="A4319" i="1" s="1"/>
  <c r="A4320" i="1" s="1"/>
  <c r="A4321" i="1" s="1"/>
  <c r="A4322" i="1" s="1"/>
  <c r="A4313" i="1"/>
  <c r="B4312" i="1"/>
  <c r="F4311" i="1"/>
  <c r="B4311" i="1"/>
  <c r="F4310" i="1"/>
  <c r="X4308" i="1"/>
  <c r="X4309" i="1" s="1"/>
  <c r="X4310" i="1" s="1"/>
  <c r="X4311" i="1" s="1"/>
  <c r="X4312" i="1" s="1"/>
  <c r="X4313" i="1" s="1"/>
  <c r="X4314" i="1" s="1"/>
  <c r="X4315" i="1" s="1"/>
  <c r="X4316" i="1" s="1"/>
  <c r="X4317" i="1" s="1"/>
  <c r="X4318" i="1" s="1"/>
  <c r="X4319" i="1" s="1"/>
  <c r="X4320" i="1" s="1"/>
  <c r="X4321" i="1" s="1"/>
  <c r="X4322" i="1" s="1"/>
  <c r="S4308" i="1"/>
  <c r="C4308" i="1"/>
  <c r="A4308" i="1"/>
  <c r="A4309" i="1" s="1"/>
  <c r="A4310" i="1" s="1"/>
  <c r="A4311" i="1" s="1"/>
  <c r="A4312" i="1" s="1"/>
  <c r="R4306" i="1"/>
  <c r="O4306" i="1"/>
  <c r="N4306" i="1"/>
  <c r="G4306" i="1"/>
  <c r="R4305" i="1"/>
  <c r="O4305" i="1"/>
  <c r="N4305" i="1"/>
  <c r="G4305" i="1"/>
  <c r="R4304" i="1"/>
  <c r="O4304" i="1"/>
  <c r="N4304" i="1"/>
  <c r="G4304" i="1"/>
  <c r="R4303" i="1"/>
  <c r="O4303" i="1"/>
  <c r="N4303" i="1"/>
  <c r="G4303" i="1"/>
  <c r="Q4302" i="1"/>
  <c r="P4302" i="1"/>
  <c r="R4302" i="1" s="1"/>
  <c r="O4302" i="1"/>
  <c r="M4302" i="1"/>
  <c r="L4302" i="1"/>
  <c r="K4302" i="1"/>
  <c r="J4302" i="1"/>
  <c r="I4302" i="1"/>
  <c r="H4302" i="1"/>
  <c r="G4302" i="1"/>
  <c r="F4302" i="1"/>
  <c r="N4302" i="1" s="1"/>
  <c r="B4297" i="1"/>
  <c r="F4296" i="1"/>
  <c r="B4296" i="1"/>
  <c r="X4295" i="1"/>
  <c r="X4296" i="1" s="1"/>
  <c r="X4297" i="1" s="1"/>
  <c r="X4298" i="1" s="1"/>
  <c r="X4299" i="1" s="1"/>
  <c r="X4300" i="1" s="1"/>
  <c r="X4301" i="1" s="1"/>
  <c r="X4302" i="1" s="1"/>
  <c r="X4303" i="1" s="1"/>
  <c r="X4304" i="1" s="1"/>
  <c r="X4305" i="1" s="1"/>
  <c r="X4306" i="1" s="1"/>
  <c r="X4307" i="1" s="1"/>
  <c r="F4295" i="1"/>
  <c r="X4293" i="1"/>
  <c r="X4294" i="1" s="1"/>
  <c r="S4293" i="1"/>
  <c r="C4293" i="1"/>
  <c r="A4293" i="1"/>
  <c r="A4294" i="1" s="1"/>
  <c r="A4295" i="1" s="1"/>
  <c r="A4296" i="1" s="1"/>
  <c r="A4297" i="1" s="1"/>
  <c r="A4298" i="1" s="1"/>
  <c r="A4299" i="1" s="1"/>
  <c r="A4300" i="1" s="1"/>
  <c r="A4301" i="1" s="1"/>
  <c r="A4302" i="1" s="1"/>
  <c r="A4303" i="1" s="1"/>
  <c r="A4304" i="1" s="1"/>
  <c r="A4305" i="1" s="1"/>
  <c r="A4306" i="1" s="1"/>
  <c r="A4307" i="1" s="1"/>
  <c r="R4291" i="1"/>
  <c r="O4291" i="1"/>
  <c r="N4291" i="1"/>
  <c r="G4291" i="1"/>
  <c r="R4290" i="1"/>
  <c r="O4290" i="1"/>
  <c r="N4290" i="1"/>
  <c r="G4290" i="1"/>
  <c r="R4289" i="1"/>
  <c r="O4289" i="1"/>
  <c r="N4289" i="1"/>
  <c r="G4289" i="1"/>
  <c r="R4288" i="1"/>
  <c r="O4288" i="1"/>
  <c r="N4288" i="1"/>
  <c r="G4288" i="1"/>
  <c r="Q4287" i="1"/>
  <c r="P4287" i="1"/>
  <c r="R4287" i="1" s="1"/>
  <c r="O4287" i="1"/>
  <c r="M4287" i="1"/>
  <c r="L4287" i="1"/>
  <c r="K4287" i="1"/>
  <c r="J4287" i="1"/>
  <c r="I4287" i="1"/>
  <c r="H4287" i="1"/>
  <c r="G4287" i="1"/>
  <c r="F4287" i="1"/>
  <c r="N4287" i="1" s="1"/>
  <c r="B4282" i="1"/>
  <c r="F4281" i="1"/>
  <c r="B4281" i="1"/>
  <c r="F4280" i="1"/>
  <c r="X4278" i="1"/>
  <c r="X4279" i="1" s="1"/>
  <c r="X4280" i="1" s="1"/>
  <c r="X4281" i="1" s="1"/>
  <c r="X4282" i="1" s="1"/>
  <c r="X4283" i="1" s="1"/>
  <c r="X4284" i="1" s="1"/>
  <c r="X4285" i="1" s="1"/>
  <c r="X4286" i="1" s="1"/>
  <c r="X4287" i="1" s="1"/>
  <c r="X4288" i="1" s="1"/>
  <c r="X4289" i="1" s="1"/>
  <c r="X4290" i="1" s="1"/>
  <c r="X4291" i="1" s="1"/>
  <c r="X4292" i="1" s="1"/>
  <c r="S4278" i="1"/>
  <c r="C4278" i="1"/>
  <c r="A4278" i="1"/>
  <c r="A4279" i="1" s="1"/>
  <c r="A4280" i="1" s="1"/>
  <c r="A4281" i="1" s="1"/>
  <c r="A4282" i="1" s="1"/>
  <c r="A4283" i="1" s="1"/>
  <c r="A4284" i="1" s="1"/>
  <c r="A4285" i="1" s="1"/>
  <c r="A4286" i="1" s="1"/>
  <c r="A4287" i="1" s="1"/>
  <c r="A4288" i="1" s="1"/>
  <c r="A4289" i="1" s="1"/>
  <c r="A4290" i="1" s="1"/>
  <c r="A4291" i="1" s="1"/>
  <c r="A4292" i="1" s="1"/>
  <c r="R4276" i="1"/>
  <c r="O4276" i="1"/>
  <c r="N4276" i="1"/>
  <c r="G4276" i="1"/>
  <c r="R4275" i="1"/>
  <c r="O4275" i="1"/>
  <c r="N4275" i="1"/>
  <c r="G4275" i="1"/>
  <c r="B4275" i="1"/>
  <c r="B4276" i="1" s="1"/>
  <c r="B4277" i="1" s="1"/>
  <c r="R4274" i="1"/>
  <c r="O4274" i="1"/>
  <c r="N4274" i="1"/>
  <c r="G4274" i="1"/>
  <c r="R4273" i="1"/>
  <c r="O4273" i="1"/>
  <c r="N4273" i="1"/>
  <c r="G4273" i="1"/>
  <c r="R4272" i="1"/>
  <c r="Q4272" i="1"/>
  <c r="P4272" i="1"/>
  <c r="M4272" i="1"/>
  <c r="L4272" i="1"/>
  <c r="K4272" i="1"/>
  <c r="J4272" i="1"/>
  <c r="I4272" i="1"/>
  <c r="H4272" i="1"/>
  <c r="F4272" i="1"/>
  <c r="G4272" i="1" s="1"/>
  <c r="B4267" i="1"/>
  <c r="B4272" i="1" s="1"/>
  <c r="B4273" i="1" s="1"/>
  <c r="B4274" i="1" s="1"/>
  <c r="F4266" i="1"/>
  <c r="F4265" i="1" s="1"/>
  <c r="X4263" i="1" s="1"/>
  <c r="X4264" i="1" s="1"/>
  <c r="X4265" i="1" s="1"/>
  <c r="X4266" i="1" s="1"/>
  <c r="X4267" i="1" s="1"/>
  <c r="X4268" i="1" s="1"/>
  <c r="X4269" i="1" s="1"/>
  <c r="X4270" i="1" s="1"/>
  <c r="X4271" i="1" s="1"/>
  <c r="X4272" i="1" s="1"/>
  <c r="X4273" i="1" s="1"/>
  <c r="X4274" i="1" s="1"/>
  <c r="X4275" i="1" s="1"/>
  <c r="X4276" i="1" s="1"/>
  <c r="X4277" i="1" s="1"/>
  <c r="B4266" i="1"/>
  <c r="S4263" i="1"/>
  <c r="C4263" i="1"/>
  <c r="A4263" i="1"/>
  <c r="A4264" i="1" s="1"/>
  <c r="A4265" i="1" s="1"/>
  <c r="A4266" i="1" s="1"/>
  <c r="A4267" i="1" s="1"/>
  <c r="A4268" i="1" s="1"/>
  <c r="A4269" i="1" s="1"/>
  <c r="A4270" i="1" s="1"/>
  <c r="A4271" i="1" s="1"/>
  <c r="A4272" i="1" s="1"/>
  <c r="A4273" i="1" s="1"/>
  <c r="A4274" i="1" s="1"/>
  <c r="A4275" i="1" s="1"/>
  <c r="A4276" i="1" s="1"/>
  <c r="A4277" i="1" s="1"/>
  <c r="R4261" i="1"/>
  <c r="O4261" i="1"/>
  <c r="N4261" i="1"/>
  <c r="G4261" i="1"/>
  <c r="R4260" i="1"/>
  <c r="O4260" i="1"/>
  <c r="N4260" i="1"/>
  <c r="G4260" i="1"/>
  <c r="B4260" i="1"/>
  <c r="B4261" i="1" s="1"/>
  <c r="B4262" i="1" s="1"/>
  <c r="R4259" i="1"/>
  <c r="O4259" i="1"/>
  <c r="N4259" i="1"/>
  <c r="G4259" i="1"/>
  <c r="R4258" i="1"/>
  <c r="O4258" i="1"/>
  <c r="N4258" i="1"/>
  <c r="G4258" i="1"/>
  <c r="R4257" i="1"/>
  <c r="Q4257" i="1"/>
  <c r="P4257" i="1"/>
  <c r="M4257" i="1"/>
  <c r="L4257" i="1"/>
  <c r="K4257" i="1"/>
  <c r="J4257" i="1"/>
  <c r="I4257" i="1"/>
  <c r="H4257" i="1"/>
  <c r="F4257" i="1"/>
  <c r="G4257" i="1" s="1"/>
  <c r="A4254" i="1"/>
  <c r="A4255" i="1" s="1"/>
  <c r="A4256" i="1" s="1"/>
  <c r="A4257" i="1" s="1"/>
  <c r="A4258" i="1" s="1"/>
  <c r="A4259" i="1" s="1"/>
  <c r="A4260" i="1" s="1"/>
  <c r="A4261" i="1" s="1"/>
  <c r="A4262" i="1" s="1"/>
  <c r="B4252" i="1"/>
  <c r="B4257" i="1" s="1"/>
  <c r="B4258" i="1" s="1"/>
  <c r="B4259" i="1" s="1"/>
  <c r="F4251" i="1"/>
  <c r="F4250" i="1" s="1"/>
  <c r="X4248" i="1" s="1"/>
  <c r="X4249" i="1" s="1"/>
  <c r="X4250" i="1" s="1"/>
  <c r="X4251" i="1" s="1"/>
  <c r="X4252" i="1" s="1"/>
  <c r="X4253" i="1" s="1"/>
  <c r="X4254" i="1" s="1"/>
  <c r="X4255" i="1" s="1"/>
  <c r="X4256" i="1" s="1"/>
  <c r="X4257" i="1" s="1"/>
  <c r="X4258" i="1" s="1"/>
  <c r="X4259" i="1" s="1"/>
  <c r="X4260" i="1" s="1"/>
  <c r="X4261" i="1" s="1"/>
  <c r="X4262" i="1" s="1"/>
  <c r="B4251" i="1"/>
  <c r="S4248" i="1"/>
  <c r="C4248" i="1"/>
  <c r="A4248" i="1"/>
  <c r="A4249" i="1" s="1"/>
  <c r="A4250" i="1" s="1"/>
  <c r="A4251" i="1" s="1"/>
  <c r="A4252" i="1" s="1"/>
  <c r="A4253" i="1" s="1"/>
  <c r="R4246" i="1"/>
  <c r="O4246" i="1"/>
  <c r="N4246" i="1"/>
  <c r="G4246" i="1"/>
  <c r="R4245" i="1"/>
  <c r="O4245" i="1"/>
  <c r="N4245" i="1"/>
  <c r="G4245" i="1"/>
  <c r="R4244" i="1"/>
  <c r="O4244" i="1"/>
  <c r="N4244" i="1"/>
  <c r="G4244" i="1"/>
  <c r="A4244" i="1"/>
  <c r="A4245" i="1" s="1"/>
  <c r="A4246" i="1" s="1"/>
  <c r="A4247" i="1" s="1"/>
  <c r="R4243" i="1"/>
  <c r="O4243" i="1"/>
  <c r="N4243" i="1"/>
  <c r="G4243" i="1"/>
  <c r="R4242" i="1"/>
  <c r="Q4242" i="1"/>
  <c r="P4242" i="1"/>
  <c r="M4242" i="1"/>
  <c r="L4242" i="1"/>
  <c r="K4242" i="1"/>
  <c r="J4242" i="1"/>
  <c r="I4242" i="1"/>
  <c r="H4242" i="1"/>
  <c r="F4242" i="1"/>
  <c r="G4242" i="1" s="1"/>
  <c r="A4239" i="1"/>
  <c r="A4240" i="1" s="1"/>
  <c r="A4241" i="1" s="1"/>
  <c r="A4242" i="1" s="1"/>
  <c r="A4243" i="1" s="1"/>
  <c r="B4237" i="1"/>
  <c r="F4236" i="1"/>
  <c r="F4235" i="1" s="1"/>
  <c r="X4233" i="1" s="1"/>
  <c r="X4234" i="1" s="1"/>
  <c r="X4235" i="1" s="1"/>
  <c r="X4236" i="1" s="1"/>
  <c r="X4237" i="1" s="1"/>
  <c r="X4238" i="1" s="1"/>
  <c r="X4239" i="1" s="1"/>
  <c r="X4240" i="1" s="1"/>
  <c r="X4241" i="1" s="1"/>
  <c r="X4242" i="1" s="1"/>
  <c r="X4243" i="1" s="1"/>
  <c r="X4244" i="1" s="1"/>
  <c r="X4245" i="1" s="1"/>
  <c r="X4246" i="1" s="1"/>
  <c r="X4247" i="1" s="1"/>
  <c r="B4236" i="1"/>
  <c r="A4235" i="1"/>
  <c r="A4236" i="1" s="1"/>
  <c r="A4237" i="1" s="1"/>
  <c r="A4238" i="1" s="1"/>
  <c r="S4233" i="1"/>
  <c r="C4233" i="1"/>
  <c r="A4233" i="1"/>
  <c r="A4234" i="1" s="1"/>
  <c r="R4231" i="1"/>
  <c r="O4231" i="1"/>
  <c r="N4231" i="1"/>
  <c r="G4231" i="1"/>
  <c r="R4230" i="1"/>
  <c r="O4230" i="1"/>
  <c r="N4230" i="1"/>
  <c r="G4230" i="1"/>
  <c r="R4229" i="1"/>
  <c r="O4229" i="1"/>
  <c r="N4229" i="1"/>
  <c r="G4229" i="1"/>
  <c r="R4228" i="1"/>
  <c r="O4228" i="1"/>
  <c r="N4228" i="1"/>
  <c r="G4228" i="1"/>
  <c r="R4227" i="1"/>
  <c r="Q4227" i="1"/>
  <c r="P4227" i="1"/>
  <c r="M4227" i="1"/>
  <c r="L4227" i="1"/>
  <c r="K4227" i="1"/>
  <c r="J4227" i="1"/>
  <c r="I4227" i="1"/>
  <c r="H4227" i="1"/>
  <c r="F4227" i="1"/>
  <c r="G4227" i="1" s="1"/>
  <c r="A4224" i="1"/>
  <c r="A4225" i="1" s="1"/>
  <c r="A4226" i="1" s="1"/>
  <c r="A4227" i="1" s="1"/>
  <c r="A4228" i="1" s="1"/>
  <c r="A4229" i="1" s="1"/>
  <c r="A4230" i="1" s="1"/>
  <c r="A4231" i="1" s="1"/>
  <c r="A4232" i="1" s="1"/>
  <c r="B4222" i="1"/>
  <c r="F4221" i="1"/>
  <c r="F4220" i="1" s="1"/>
  <c r="X4218" i="1" s="1"/>
  <c r="X4219" i="1" s="1"/>
  <c r="X4220" i="1" s="1"/>
  <c r="X4221" i="1" s="1"/>
  <c r="X4222" i="1" s="1"/>
  <c r="X4223" i="1" s="1"/>
  <c r="X4224" i="1" s="1"/>
  <c r="X4225" i="1" s="1"/>
  <c r="X4226" i="1" s="1"/>
  <c r="X4227" i="1" s="1"/>
  <c r="X4228" i="1" s="1"/>
  <c r="X4229" i="1" s="1"/>
  <c r="X4230" i="1" s="1"/>
  <c r="X4231" i="1" s="1"/>
  <c r="X4232" i="1" s="1"/>
  <c r="B4221" i="1"/>
  <c r="A4221" i="1"/>
  <c r="A4222" i="1" s="1"/>
  <c r="A4223" i="1" s="1"/>
  <c r="A4220" i="1"/>
  <c r="S4218" i="1"/>
  <c r="C4218" i="1"/>
  <c r="A4218" i="1"/>
  <c r="A4219" i="1" s="1"/>
  <c r="R4216" i="1"/>
  <c r="O4216" i="1"/>
  <c r="N4216" i="1"/>
  <c r="G4216" i="1"/>
  <c r="R4215" i="1"/>
  <c r="O4215" i="1"/>
  <c r="N4215" i="1"/>
  <c r="G4215" i="1"/>
  <c r="R4214" i="1"/>
  <c r="O4214" i="1"/>
  <c r="N4214" i="1"/>
  <c r="G4214" i="1"/>
  <c r="R4213" i="1"/>
  <c r="O4213" i="1"/>
  <c r="N4213" i="1"/>
  <c r="G4213" i="1"/>
  <c r="Q4212" i="1"/>
  <c r="R4212" i="1" s="1"/>
  <c r="P4212" i="1"/>
  <c r="N4212" i="1"/>
  <c r="M4212" i="1"/>
  <c r="L4212" i="1"/>
  <c r="K4212" i="1"/>
  <c r="J4212" i="1"/>
  <c r="I4212" i="1"/>
  <c r="H4212" i="1"/>
  <c r="F4212" i="1"/>
  <c r="A4209" i="1"/>
  <c r="A4210" i="1" s="1"/>
  <c r="A4211" i="1" s="1"/>
  <c r="A4212" i="1" s="1"/>
  <c r="A4213" i="1" s="1"/>
  <c r="A4214" i="1" s="1"/>
  <c r="A4215" i="1" s="1"/>
  <c r="A4216" i="1" s="1"/>
  <c r="A4217" i="1" s="1"/>
  <c r="B4206" i="1"/>
  <c r="A4206" i="1"/>
  <c r="A4207" i="1" s="1"/>
  <c r="A4208" i="1" s="1"/>
  <c r="A4205" i="1"/>
  <c r="S4203" i="1"/>
  <c r="C4203" i="1"/>
  <c r="A4203" i="1"/>
  <c r="A4204" i="1" s="1"/>
  <c r="B4202" i="1"/>
  <c r="R4201" i="1"/>
  <c r="O4201" i="1"/>
  <c r="N4201" i="1"/>
  <c r="G4201" i="1"/>
  <c r="R4200" i="1"/>
  <c r="O4200" i="1"/>
  <c r="N4200" i="1"/>
  <c r="G4200" i="1"/>
  <c r="R4199" i="1"/>
  <c r="O4199" i="1"/>
  <c r="N4199" i="1"/>
  <c r="G4199" i="1"/>
  <c r="R4198" i="1"/>
  <c r="O4198" i="1"/>
  <c r="N4198" i="1"/>
  <c r="G4198" i="1"/>
  <c r="Q4197" i="1"/>
  <c r="R4197" i="1" s="1"/>
  <c r="P4197" i="1"/>
  <c r="M4197" i="1"/>
  <c r="L4197" i="1"/>
  <c r="K4197" i="1"/>
  <c r="J4197" i="1"/>
  <c r="I4197" i="1"/>
  <c r="H4197" i="1"/>
  <c r="F4197" i="1"/>
  <c r="G4197" i="1" s="1"/>
  <c r="B4197" i="1"/>
  <c r="B4198" i="1" s="1"/>
  <c r="B4199" i="1" s="1"/>
  <c r="B4200" i="1" s="1"/>
  <c r="B4201" i="1" s="1"/>
  <c r="B4193" i="1"/>
  <c r="B4192" i="1"/>
  <c r="F4191" i="1"/>
  <c r="F4190" i="1" s="1"/>
  <c r="X4188" i="1" s="1"/>
  <c r="X4189" i="1" s="1"/>
  <c r="X4190" i="1" s="1"/>
  <c r="X4191" i="1" s="1"/>
  <c r="X4192" i="1" s="1"/>
  <c r="X4193" i="1" s="1"/>
  <c r="X4194" i="1" s="1"/>
  <c r="X4195" i="1" s="1"/>
  <c r="X4196" i="1" s="1"/>
  <c r="X4197" i="1" s="1"/>
  <c r="X4198" i="1" s="1"/>
  <c r="X4199" i="1" s="1"/>
  <c r="X4200" i="1" s="1"/>
  <c r="X4201" i="1" s="1"/>
  <c r="X4202" i="1" s="1"/>
  <c r="B4191" i="1"/>
  <c r="A4190" i="1"/>
  <c r="A4191" i="1" s="1"/>
  <c r="A4192" i="1" s="1"/>
  <c r="A4193" i="1" s="1"/>
  <c r="A4194" i="1" s="1"/>
  <c r="A4195" i="1" s="1"/>
  <c r="A4196" i="1" s="1"/>
  <c r="A4197" i="1" s="1"/>
  <c r="A4198" i="1" s="1"/>
  <c r="A4199" i="1" s="1"/>
  <c r="A4200" i="1" s="1"/>
  <c r="A4201" i="1" s="1"/>
  <c r="A4202" i="1" s="1"/>
  <c r="S4188" i="1"/>
  <c r="C4188" i="1"/>
  <c r="A4188" i="1"/>
  <c r="A4189" i="1" s="1"/>
  <c r="R4186" i="1"/>
  <c r="O4186" i="1"/>
  <c r="N4186" i="1"/>
  <c r="G4186" i="1"/>
  <c r="R4185" i="1"/>
  <c r="O4185" i="1"/>
  <c r="N4185" i="1"/>
  <c r="G4185" i="1"/>
  <c r="R4184" i="1"/>
  <c r="O4184" i="1"/>
  <c r="N4184" i="1"/>
  <c r="G4184" i="1"/>
  <c r="R4183" i="1"/>
  <c r="O4183" i="1"/>
  <c r="N4183" i="1"/>
  <c r="G4183" i="1"/>
  <c r="Q4182" i="1"/>
  <c r="R4182" i="1" s="1"/>
  <c r="P4182" i="1"/>
  <c r="M4182" i="1"/>
  <c r="O4182" i="1" s="1"/>
  <c r="L4182" i="1"/>
  <c r="K4182" i="1"/>
  <c r="J4182" i="1"/>
  <c r="I4182" i="1"/>
  <c r="H4182" i="1"/>
  <c r="F4182" i="1"/>
  <c r="F4176" i="1"/>
  <c r="F4175" i="1" s="1"/>
  <c r="X4173" i="1" s="1"/>
  <c r="X4174" i="1" s="1"/>
  <c r="X4175" i="1" s="1"/>
  <c r="X4176" i="1" s="1"/>
  <c r="X4177" i="1" s="1"/>
  <c r="X4178" i="1" s="1"/>
  <c r="X4179" i="1" s="1"/>
  <c r="X4180" i="1" s="1"/>
  <c r="X4181" i="1" s="1"/>
  <c r="X4182" i="1" s="1"/>
  <c r="X4183" i="1" s="1"/>
  <c r="X4184" i="1" s="1"/>
  <c r="X4185" i="1" s="1"/>
  <c r="X4186" i="1" s="1"/>
  <c r="X4187" i="1" s="1"/>
  <c r="B4176" i="1"/>
  <c r="B4177" i="1" s="1"/>
  <c r="S4173" i="1"/>
  <c r="C4173" i="1"/>
  <c r="A4173" i="1"/>
  <c r="A4174" i="1" s="1"/>
  <c r="A4175" i="1" s="1"/>
  <c r="A4176" i="1" s="1"/>
  <c r="A4177" i="1" s="1"/>
  <c r="A4178" i="1" s="1"/>
  <c r="A4179" i="1" s="1"/>
  <c r="A4180" i="1" s="1"/>
  <c r="A4181" i="1" s="1"/>
  <c r="A4182" i="1" s="1"/>
  <c r="A4183" i="1" s="1"/>
  <c r="A4184" i="1" s="1"/>
  <c r="A4185" i="1" s="1"/>
  <c r="A4186" i="1" s="1"/>
  <c r="A4187" i="1" s="1"/>
  <c r="R4171" i="1"/>
  <c r="O4171" i="1"/>
  <c r="N4171" i="1"/>
  <c r="G4171" i="1"/>
  <c r="R4170" i="1"/>
  <c r="O4170" i="1"/>
  <c r="N4170" i="1"/>
  <c r="G4170" i="1"/>
  <c r="R4169" i="1"/>
  <c r="O4169" i="1"/>
  <c r="N4169" i="1"/>
  <c r="G4169" i="1"/>
  <c r="R4168" i="1"/>
  <c r="O4168" i="1"/>
  <c r="N4168" i="1"/>
  <c r="G4168" i="1"/>
  <c r="R4167" i="1"/>
  <c r="Q4167" i="1"/>
  <c r="P4167" i="1"/>
  <c r="M4167" i="1"/>
  <c r="L4167" i="1"/>
  <c r="K4167" i="1"/>
  <c r="J4167" i="1"/>
  <c r="I4167" i="1"/>
  <c r="H4167" i="1"/>
  <c r="F4167" i="1"/>
  <c r="G4167" i="1" s="1"/>
  <c r="A4164" i="1"/>
  <c r="A4165" i="1" s="1"/>
  <c r="A4166" i="1" s="1"/>
  <c r="A4167" i="1" s="1"/>
  <c r="A4168" i="1" s="1"/>
  <c r="A4169" i="1" s="1"/>
  <c r="A4170" i="1" s="1"/>
  <c r="A4171" i="1" s="1"/>
  <c r="A4172" i="1" s="1"/>
  <c r="B4161" i="1"/>
  <c r="A4161" i="1"/>
  <c r="A4162" i="1" s="1"/>
  <c r="A4163" i="1" s="1"/>
  <c r="S4158" i="1"/>
  <c r="C4158" i="1"/>
  <c r="A4158" i="1"/>
  <c r="A4159" i="1" s="1"/>
  <c r="A4160" i="1" s="1"/>
  <c r="R4156" i="1"/>
  <c r="O4156" i="1"/>
  <c r="N4156" i="1"/>
  <c r="G4156" i="1"/>
  <c r="R4155" i="1"/>
  <c r="O4155" i="1"/>
  <c r="N4155" i="1"/>
  <c r="G4155" i="1"/>
  <c r="R4154" i="1"/>
  <c r="O4154" i="1"/>
  <c r="N4154" i="1"/>
  <c r="G4154" i="1"/>
  <c r="R4153" i="1"/>
  <c r="O4153" i="1"/>
  <c r="N4153" i="1"/>
  <c r="G4153" i="1"/>
  <c r="Q4152" i="1"/>
  <c r="R4152" i="1" s="1"/>
  <c r="P4152" i="1"/>
  <c r="M4152" i="1"/>
  <c r="L4152" i="1"/>
  <c r="K4152" i="1"/>
  <c r="J4152" i="1"/>
  <c r="I4152" i="1"/>
  <c r="H4152" i="1"/>
  <c r="F4152" i="1"/>
  <c r="G4152" i="1" s="1"/>
  <c r="B4146" i="1"/>
  <c r="F4146" i="1" s="1"/>
  <c r="F4145" i="1"/>
  <c r="X4143" i="1" s="1"/>
  <c r="X4144" i="1" s="1"/>
  <c r="X4145" i="1" s="1"/>
  <c r="X4146" i="1" s="1"/>
  <c r="X4147" i="1" s="1"/>
  <c r="X4148" i="1" s="1"/>
  <c r="X4149" i="1" s="1"/>
  <c r="X4150" i="1" s="1"/>
  <c r="X4151" i="1" s="1"/>
  <c r="X4152" i="1" s="1"/>
  <c r="X4153" i="1" s="1"/>
  <c r="X4154" i="1" s="1"/>
  <c r="X4155" i="1" s="1"/>
  <c r="X4156" i="1" s="1"/>
  <c r="X4157" i="1" s="1"/>
  <c r="S4143" i="1"/>
  <c r="C4143" i="1"/>
  <c r="A4143" i="1"/>
  <c r="A4144" i="1" s="1"/>
  <c r="A4145" i="1" s="1"/>
  <c r="A4146" i="1" s="1"/>
  <c r="A4147" i="1" s="1"/>
  <c r="A4148" i="1" s="1"/>
  <c r="A4149" i="1" s="1"/>
  <c r="A4150" i="1" s="1"/>
  <c r="A4151" i="1" s="1"/>
  <c r="A4152" i="1" s="1"/>
  <c r="A4153" i="1" s="1"/>
  <c r="A4154" i="1" s="1"/>
  <c r="A4155" i="1" s="1"/>
  <c r="A4156" i="1" s="1"/>
  <c r="A4157" i="1" s="1"/>
  <c r="R4141" i="1"/>
  <c r="O4141" i="1"/>
  <c r="N4141" i="1"/>
  <c r="G4141" i="1"/>
  <c r="R4140" i="1"/>
  <c r="O4140" i="1"/>
  <c r="N4140" i="1"/>
  <c r="G4140" i="1"/>
  <c r="R4139" i="1"/>
  <c r="O4139" i="1"/>
  <c r="N4139" i="1"/>
  <c r="G4139" i="1"/>
  <c r="R4138" i="1"/>
  <c r="O4138" i="1"/>
  <c r="N4138" i="1"/>
  <c r="G4138" i="1"/>
  <c r="R4137" i="1"/>
  <c r="Q4137" i="1"/>
  <c r="P4137" i="1"/>
  <c r="M4137" i="1"/>
  <c r="L4137" i="1"/>
  <c r="K4137" i="1"/>
  <c r="J4137" i="1"/>
  <c r="I4137" i="1"/>
  <c r="H4137" i="1"/>
  <c r="F4137" i="1"/>
  <c r="G4137" i="1" s="1"/>
  <c r="A4134" i="1"/>
  <c r="A4135" i="1" s="1"/>
  <c r="A4136" i="1" s="1"/>
  <c r="A4137" i="1" s="1"/>
  <c r="A4138" i="1" s="1"/>
  <c r="A4139" i="1" s="1"/>
  <c r="A4140" i="1" s="1"/>
  <c r="A4141" i="1" s="1"/>
  <c r="A4142" i="1" s="1"/>
  <c r="B4132" i="1"/>
  <c r="B4131" i="1"/>
  <c r="F4131" i="1" s="1"/>
  <c r="F4130" i="1" s="1"/>
  <c r="X4128" i="1" s="1"/>
  <c r="X4129" i="1" s="1"/>
  <c r="X4130" i="1" s="1"/>
  <c r="X4131" i="1" s="1"/>
  <c r="X4132" i="1" s="1"/>
  <c r="X4133" i="1" s="1"/>
  <c r="X4134" i="1" s="1"/>
  <c r="X4135" i="1" s="1"/>
  <c r="X4136" i="1" s="1"/>
  <c r="X4137" i="1" s="1"/>
  <c r="X4138" i="1" s="1"/>
  <c r="X4139" i="1" s="1"/>
  <c r="X4140" i="1" s="1"/>
  <c r="X4141" i="1" s="1"/>
  <c r="X4142" i="1" s="1"/>
  <c r="S4128" i="1"/>
  <c r="C4128" i="1"/>
  <c r="A4128" i="1"/>
  <c r="A4129" i="1" s="1"/>
  <c r="A4130" i="1" s="1"/>
  <c r="A4131" i="1" s="1"/>
  <c r="A4132" i="1" s="1"/>
  <c r="A4133" i="1" s="1"/>
  <c r="R4126" i="1"/>
  <c r="O4126" i="1"/>
  <c r="N4126" i="1"/>
  <c r="G4126" i="1"/>
  <c r="R4125" i="1"/>
  <c r="O4125" i="1"/>
  <c r="N4125" i="1"/>
  <c r="G4125" i="1"/>
  <c r="R4124" i="1"/>
  <c r="O4124" i="1"/>
  <c r="N4124" i="1"/>
  <c r="G4124" i="1"/>
  <c r="R4123" i="1"/>
  <c r="O4123" i="1"/>
  <c r="N4123" i="1"/>
  <c r="G4123" i="1"/>
  <c r="Q4122" i="1"/>
  <c r="R4122" i="1" s="1"/>
  <c r="P4122" i="1"/>
  <c r="N4122" i="1"/>
  <c r="M4122" i="1"/>
  <c r="L4122" i="1"/>
  <c r="K4122" i="1"/>
  <c r="J4122" i="1"/>
  <c r="I4122" i="1"/>
  <c r="H4122" i="1"/>
  <c r="F4122" i="1"/>
  <c r="G4122" i="1" s="1"/>
  <c r="B4116" i="1"/>
  <c r="S4113" i="1"/>
  <c r="C4113" i="1"/>
  <c r="A4113" i="1"/>
  <c r="A4114" i="1" s="1"/>
  <c r="A4115" i="1" s="1"/>
  <c r="A4116" i="1" s="1"/>
  <c r="A4117" i="1" s="1"/>
  <c r="A4118" i="1" s="1"/>
  <c r="A4119" i="1" s="1"/>
  <c r="A4120" i="1" s="1"/>
  <c r="A4121" i="1" s="1"/>
  <c r="A4122" i="1" s="1"/>
  <c r="A4123" i="1" s="1"/>
  <c r="A4124" i="1" s="1"/>
  <c r="A4125" i="1" s="1"/>
  <c r="A4126" i="1" s="1"/>
  <c r="A4127" i="1" s="1"/>
  <c r="R4111" i="1"/>
  <c r="O4111" i="1"/>
  <c r="N4111" i="1"/>
  <c r="G4111" i="1"/>
  <c r="R4110" i="1"/>
  <c r="O4110" i="1"/>
  <c r="N4110" i="1"/>
  <c r="G4110" i="1"/>
  <c r="R4109" i="1"/>
  <c r="O4109" i="1"/>
  <c r="N4109" i="1"/>
  <c r="G4109" i="1"/>
  <c r="R4108" i="1"/>
  <c r="O4108" i="1"/>
  <c r="N4108" i="1"/>
  <c r="G4108" i="1"/>
  <c r="Q4107" i="1"/>
  <c r="P4107" i="1"/>
  <c r="R4107" i="1" s="1"/>
  <c r="O4107" i="1"/>
  <c r="M4107" i="1"/>
  <c r="L4107" i="1"/>
  <c r="K4107" i="1"/>
  <c r="J4107" i="1"/>
  <c r="I4107" i="1"/>
  <c r="H4107" i="1"/>
  <c r="G4107" i="1"/>
  <c r="F4107" i="1"/>
  <c r="N4107" i="1" s="1"/>
  <c r="B4101" i="1"/>
  <c r="B4102" i="1" s="1"/>
  <c r="B4103" i="1" s="1"/>
  <c r="S4098" i="1"/>
  <c r="C4098" i="1"/>
  <c r="A4098" i="1"/>
  <c r="A4099" i="1" s="1"/>
  <c r="A4100" i="1" s="1"/>
  <c r="A4101" i="1" s="1"/>
  <c r="A4102" i="1" s="1"/>
  <c r="A4103" i="1" s="1"/>
  <c r="A4104" i="1" s="1"/>
  <c r="A4105" i="1" s="1"/>
  <c r="A4106" i="1" s="1"/>
  <c r="A4107" i="1" s="1"/>
  <c r="A4108" i="1" s="1"/>
  <c r="A4109" i="1" s="1"/>
  <c r="A4110" i="1" s="1"/>
  <c r="A4111" i="1" s="1"/>
  <c r="A4112" i="1" s="1"/>
  <c r="R4096" i="1"/>
  <c r="O4096" i="1"/>
  <c r="N4096" i="1"/>
  <c r="G4096" i="1"/>
  <c r="R4095" i="1"/>
  <c r="O4095" i="1"/>
  <c r="N4095" i="1"/>
  <c r="G4095" i="1"/>
  <c r="R4094" i="1"/>
  <c r="O4094" i="1"/>
  <c r="N4094" i="1"/>
  <c r="G4094" i="1"/>
  <c r="R4093" i="1"/>
  <c r="O4093" i="1"/>
  <c r="N4093" i="1"/>
  <c r="G4093" i="1"/>
  <c r="Q4092" i="1"/>
  <c r="P4092" i="1"/>
  <c r="R4092" i="1" s="1"/>
  <c r="M4092" i="1"/>
  <c r="N4092" i="1" s="1"/>
  <c r="L4092" i="1"/>
  <c r="K4092" i="1"/>
  <c r="J4092" i="1"/>
  <c r="I4092" i="1"/>
  <c r="H4092" i="1"/>
  <c r="G4092" i="1"/>
  <c r="F4092" i="1"/>
  <c r="B4086" i="1"/>
  <c r="S4083" i="1"/>
  <c r="C4083" i="1"/>
  <c r="A4083" i="1"/>
  <c r="A4084" i="1" s="1"/>
  <c r="A4085" i="1" s="1"/>
  <c r="A4086" i="1" s="1"/>
  <c r="A4087" i="1" s="1"/>
  <c r="A4088" i="1" s="1"/>
  <c r="A4089" i="1" s="1"/>
  <c r="A4090" i="1" s="1"/>
  <c r="A4091" i="1" s="1"/>
  <c r="A4092" i="1" s="1"/>
  <c r="A4093" i="1" s="1"/>
  <c r="A4094" i="1" s="1"/>
  <c r="A4095" i="1" s="1"/>
  <c r="A4096" i="1" s="1"/>
  <c r="A4097" i="1" s="1"/>
  <c r="R4081" i="1"/>
  <c r="O4081" i="1"/>
  <c r="N4081" i="1"/>
  <c r="G4081" i="1"/>
  <c r="R4080" i="1"/>
  <c r="O4080" i="1"/>
  <c r="N4080" i="1"/>
  <c r="G4080" i="1"/>
  <c r="R4079" i="1"/>
  <c r="O4079" i="1"/>
  <c r="N4079" i="1"/>
  <c r="G4079" i="1"/>
  <c r="R4078" i="1"/>
  <c r="O4078" i="1"/>
  <c r="N4078" i="1"/>
  <c r="G4078" i="1"/>
  <c r="Q4077" i="1"/>
  <c r="P4077" i="1"/>
  <c r="R4077" i="1" s="1"/>
  <c r="O4077" i="1"/>
  <c r="M4077" i="1"/>
  <c r="N4077" i="1" s="1"/>
  <c r="L4077" i="1"/>
  <c r="K4077" i="1"/>
  <c r="J4077" i="1"/>
  <c r="I4077" i="1"/>
  <c r="H4077" i="1"/>
  <c r="G4077" i="1"/>
  <c r="F4077" i="1"/>
  <c r="B4073" i="1"/>
  <c r="A4073" i="1"/>
  <c r="A4074" i="1" s="1"/>
  <c r="A4075" i="1" s="1"/>
  <c r="A4076" i="1" s="1"/>
  <c r="A4077" i="1" s="1"/>
  <c r="A4078" i="1" s="1"/>
  <c r="A4079" i="1" s="1"/>
  <c r="A4080" i="1" s="1"/>
  <c r="A4081" i="1" s="1"/>
  <c r="A4082" i="1" s="1"/>
  <c r="B4071" i="1"/>
  <c r="B4072" i="1" s="1"/>
  <c r="B4077" i="1" s="1"/>
  <c r="B4078" i="1" s="1"/>
  <c r="B4079" i="1" s="1"/>
  <c r="B4080" i="1" s="1"/>
  <c r="B4081" i="1" s="1"/>
  <c r="B4082" i="1" s="1"/>
  <c r="A4069" i="1"/>
  <c r="A4070" i="1" s="1"/>
  <c r="A4071" i="1" s="1"/>
  <c r="A4072" i="1" s="1"/>
  <c r="S4068" i="1"/>
  <c r="C4068" i="1"/>
  <c r="A4068" i="1"/>
  <c r="R4066" i="1"/>
  <c r="O4066" i="1"/>
  <c r="N4066" i="1"/>
  <c r="G4066" i="1"/>
  <c r="R4065" i="1"/>
  <c r="O4065" i="1"/>
  <c r="N4065" i="1"/>
  <c r="G4065" i="1"/>
  <c r="R4064" i="1"/>
  <c r="O4064" i="1"/>
  <c r="N4064" i="1"/>
  <c r="G4064" i="1"/>
  <c r="R4063" i="1"/>
  <c r="O4063" i="1"/>
  <c r="N4063" i="1"/>
  <c r="G4063" i="1"/>
  <c r="Q4062" i="1"/>
  <c r="P4062" i="1"/>
  <c r="R4062" i="1" s="1"/>
  <c r="M4062" i="1"/>
  <c r="N4062" i="1" s="1"/>
  <c r="L4062" i="1"/>
  <c r="K4062" i="1"/>
  <c r="J4062" i="1"/>
  <c r="I4062" i="1"/>
  <c r="H4062" i="1"/>
  <c r="G4062" i="1"/>
  <c r="F4062" i="1"/>
  <c r="B4056" i="1"/>
  <c r="A4054" i="1"/>
  <c r="A4055" i="1" s="1"/>
  <c r="A4056" i="1" s="1"/>
  <c r="A4057" i="1" s="1"/>
  <c r="A4058" i="1" s="1"/>
  <c r="A4059" i="1" s="1"/>
  <c r="A4060" i="1" s="1"/>
  <c r="A4061" i="1" s="1"/>
  <c r="A4062" i="1" s="1"/>
  <c r="A4063" i="1" s="1"/>
  <c r="A4064" i="1" s="1"/>
  <c r="A4065" i="1" s="1"/>
  <c r="A4066" i="1" s="1"/>
  <c r="A4067" i="1" s="1"/>
  <c r="S4053" i="1"/>
  <c r="C4053" i="1"/>
  <c r="A4053" i="1"/>
  <c r="R4051" i="1"/>
  <c r="O4051" i="1"/>
  <c r="N4051" i="1"/>
  <c r="G4051" i="1"/>
  <c r="R4050" i="1"/>
  <c r="O4050" i="1"/>
  <c r="N4050" i="1"/>
  <c r="G4050" i="1"/>
  <c r="R4049" i="1"/>
  <c r="O4049" i="1"/>
  <c r="N4049" i="1"/>
  <c r="G4049" i="1"/>
  <c r="R4048" i="1"/>
  <c r="O4048" i="1"/>
  <c r="N4048" i="1"/>
  <c r="G4048" i="1"/>
  <c r="Q4047" i="1"/>
  <c r="P4047" i="1"/>
  <c r="R4047" i="1" s="1"/>
  <c r="M4047" i="1"/>
  <c r="O4047" i="1" s="1"/>
  <c r="L4047" i="1"/>
  <c r="K4047" i="1"/>
  <c r="J4047" i="1"/>
  <c r="I4047" i="1"/>
  <c r="H4047" i="1"/>
  <c r="F4047" i="1"/>
  <c r="G4047" i="1" s="1"/>
  <c r="B4047" i="1"/>
  <c r="B4048" i="1" s="1"/>
  <c r="B4049" i="1" s="1"/>
  <c r="B4050" i="1" s="1"/>
  <c r="B4051" i="1" s="1"/>
  <c r="B4052" i="1" s="1"/>
  <c r="F4041" i="1"/>
  <c r="F4040" i="1" s="1"/>
  <c r="X4038" i="1" s="1"/>
  <c r="X4039" i="1" s="1"/>
  <c r="X4040" i="1" s="1"/>
  <c r="X4041" i="1" s="1"/>
  <c r="X4042" i="1" s="1"/>
  <c r="X4043" i="1" s="1"/>
  <c r="X4044" i="1" s="1"/>
  <c r="X4045" i="1" s="1"/>
  <c r="X4046" i="1" s="1"/>
  <c r="X4047" i="1" s="1"/>
  <c r="X4048" i="1" s="1"/>
  <c r="X4049" i="1" s="1"/>
  <c r="X4050" i="1" s="1"/>
  <c r="X4051" i="1" s="1"/>
  <c r="X4052" i="1" s="1"/>
  <c r="B4041" i="1"/>
  <c r="B4042" i="1" s="1"/>
  <c r="B4043" i="1" s="1"/>
  <c r="A4039" i="1"/>
  <c r="A4040" i="1" s="1"/>
  <c r="A4041" i="1" s="1"/>
  <c r="A4042" i="1" s="1"/>
  <c r="A4043" i="1" s="1"/>
  <c r="A4044" i="1" s="1"/>
  <c r="A4045" i="1" s="1"/>
  <c r="A4046" i="1" s="1"/>
  <c r="A4047" i="1" s="1"/>
  <c r="A4048" i="1" s="1"/>
  <c r="A4049" i="1" s="1"/>
  <c r="A4050" i="1" s="1"/>
  <c r="A4051" i="1" s="1"/>
  <c r="A4052" i="1" s="1"/>
  <c r="S4038" i="1"/>
  <c r="C4038" i="1"/>
  <c r="A4038" i="1"/>
  <c r="R4036" i="1"/>
  <c r="O4036" i="1"/>
  <c r="N4036" i="1"/>
  <c r="G4036" i="1"/>
  <c r="R4035" i="1"/>
  <c r="O4035" i="1"/>
  <c r="N4035" i="1"/>
  <c r="G4035" i="1"/>
  <c r="R4034" i="1"/>
  <c r="O4034" i="1"/>
  <c r="N4034" i="1"/>
  <c r="G4034" i="1"/>
  <c r="R4033" i="1"/>
  <c r="O4033" i="1"/>
  <c r="N4033" i="1"/>
  <c r="G4033" i="1"/>
  <c r="Q4032" i="1"/>
  <c r="P4032" i="1"/>
  <c r="R4032" i="1" s="1"/>
  <c r="O4032" i="1"/>
  <c r="M4032" i="1"/>
  <c r="N4032" i="1" s="1"/>
  <c r="L4032" i="1"/>
  <c r="K4032" i="1"/>
  <c r="J4032" i="1"/>
  <c r="I4032" i="1"/>
  <c r="H4032" i="1"/>
  <c r="G4032" i="1"/>
  <c r="F4032" i="1"/>
  <c r="B4026" i="1"/>
  <c r="S4023" i="1"/>
  <c r="C4023" i="1"/>
  <c r="A4023" i="1"/>
  <c r="A4024" i="1" s="1"/>
  <c r="A4025" i="1" s="1"/>
  <c r="A4026" i="1" s="1"/>
  <c r="A4027" i="1" s="1"/>
  <c r="A4028" i="1" s="1"/>
  <c r="A4029" i="1" s="1"/>
  <c r="A4030" i="1" s="1"/>
  <c r="A4031" i="1" s="1"/>
  <c r="A4032" i="1" s="1"/>
  <c r="A4033" i="1" s="1"/>
  <c r="A4034" i="1" s="1"/>
  <c r="A4035" i="1" s="1"/>
  <c r="A4036" i="1" s="1"/>
  <c r="A4037" i="1" s="1"/>
  <c r="R4021" i="1"/>
  <c r="O4021" i="1"/>
  <c r="N4021" i="1"/>
  <c r="G4021" i="1"/>
  <c r="R4020" i="1"/>
  <c r="O4020" i="1"/>
  <c r="N4020" i="1"/>
  <c r="G4020" i="1"/>
  <c r="B4020" i="1"/>
  <c r="B4021" i="1" s="1"/>
  <c r="B4022" i="1" s="1"/>
  <c r="R4019" i="1"/>
  <c r="O4019" i="1"/>
  <c r="N4019" i="1"/>
  <c r="G4019" i="1"/>
  <c r="B4019" i="1"/>
  <c r="R4018" i="1"/>
  <c r="O4018" i="1"/>
  <c r="N4018" i="1"/>
  <c r="G4018" i="1"/>
  <c r="Q4017" i="1"/>
  <c r="P4017" i="1"/>
  <c r="R4017" i="1" s="1"/>
  <c r="M4017" i="1"/>
  <c r="O4017" i="1" s="1"/>
  <c r="L4017" i="1"/>
  <c r="K4017" i="1"/>
  <c r="J4017" i="1"/>
  <c r="I4017" i="1"/>
  <c r="H4017" i="1"/>
  <c r="F4017" i="1"/>
  <c r="G4017" i="1" s="1"/>
  <c r="B4017" i="1"/>
  <c r="B4018" i="1" s="1"/>
  <c r="B4013" i="1"/>
  <c r="F4011" i="1"/>
  <c r="F4010" i="1" s="1"/>
  <c r="X4008" i="1" s="1"/>
  <c r="B4011" i="1"/>
  <c r="B4012" i="1" s="1"/>
  <c r="X4009" i="1"/>
  <c r="X4010" i="1" s="1"/>
  <c r="X4011" i="1" s="1"/>
  <c r="X4012" i="1" s="1"/>
  <c r="X4013" i="1" s="1"/>
  <c r="X4014" i="1" s="1"/>
  <c r="X4015" i="1" s="1"/>
  <c r="X4016" i="1" s="1"/>
  <c r="X4017" i="1" s="1"/>
  <c r="X4018" i="1" s="1"/>
  <c r="X4019" i="1" s="1"/>
  <c r="X4020" i="1" s="1"/>
  <c r="X4021" i="1" s="1"/>
  <c r="X4022" i="1" s="1"/>
  <c r="S4008" i="1"/>
  <c r="C4008" i="1"/>
  <c r="A4008" i="1"/>
  <c r="A4009" i="1" s="1"/>
  <c r="A4010" i="1" s="1"/>
  <c r="A4011" i="1" s="1"/>
  <c r="A4012" i="1" s="1"/>
  <c r="A4013" i="1" s="1"/>
  <c r="A4014" i="1" s="1"/>
  <c r="A4015" i="1" s="1"/>
  <c r="A4016" i="1" s="1"/>
  <c r="A4017" i="1" s="1"/>
  <c r="A4018" i="1" s="1"/>
  <c r="A4019" i="1" s="1"/>
  <c r="A4020" i="1" s="1"/>
  <c r="A4021" i="1" s="1"/>
  <c r="A4022" i="1" s="1"/>
  <c r="R4006" i="1"/>
  <c r="O4006" i="1"/>
  <c r="N4006" i="1"/>
  <c r="G4006" i="1"/>
  <c r="R4005" i="1"/>
  <c r="O4005" i="1"/>
  <c r="N4005" i="1"/>
  <c r="G4005" i="1"/>
  <c r="R4004" i="1"/>
  <c r="O4004" i="1"/>
  <c r="N4004" i="1"/>
  <c r="G4004" i="1"/>
  <c r="R4003" i="1"/>
  <c r="O4003" i="1"/>
  <c r="N4003" i="1"/>
  <c r="G4003" i="1"/>
  <c r="Q4002" i="1"/>
  <c r="P4002" i="1"/>
  <c r="R4002" i="1" s="1"/>
  <c r="O4002" i="1"/>
  <c r="M4002" i="1"/>
  <c r="N4002" i="1" s="1"/>
  <c r="L4002" i="1"/>
  <c r="K4002" i="1"/>
  <c r="J4002" i="1"/>
  <c r="I4002" i="1"/>
  <c r="H4002" i="1"/>
  <c r="G4002" i="1"/>
  <c r="F4002" i="1"/>
  <c r="B3996" i="1"/>
  <c r="S3993" i="1"/>
  <c r="C3993" i="1"/>
  <c r="A3993" i="1"/>
  <c r="A3994" i="1" s="1"/>
  <c r="A3995" i="1" s="1"/>
  <c r="A3996" i="1" s="1"/>
  <c r="A3997" i="1" s="1"/>
  <c r="A3998" i="1" s="1"/>
  <c r="A3999" i="1" s="1"/>
  <c r="A4000" i="1" s="1"/>
  <c r="A4001" i="1" s="1"/>
  <c r="A4002" i="1" s="1"/>
  <c r="A4003" i="1" s="1"/>
  <c r="A4004" i="1" s="1"/>
  <c r="A4005" i="1" s="1"/>
  <c r="A4006" i="1" s="1"/>
  <c r="A4007" i="1" s="1"/>
  <c r="R3991" i="1"/>
  <c r="O3991" i="1"/>
  <c r="N3991" i="1"/>
  <c r="G3991" i="1"/>
  <c r="R3990" i="1"/>
  <c r="O3990" i="1"/>
  <c r="N3990" i="1"/>
  <c r="G3990" i="1"/>
  <c r="R3989" i="1"/>
  <c r="O3989" i="1"/>
  <c r="N3989" i="1"/>
  <c r="G3989" i="1"/>
  <c r="R3988" i="1"/>
  <c r="O3988" i="1"/>
  <c r="N3988" i="1"/>
  <c r="G3988" i="1"/>
  <c r="Q3987" i="1"/>
  <c r="P3987" i="1"/>
  <c r="R3987" i="1" s="1"/>
  <c r="O3987" i="1"/>
  <c r="M3987" i="1"/>
  <c r="L3987" i="1"/>
  <c r="K3987" i="1"/>
  <c r="J3987" i="1"/>
  <c r="I3987" i="1"/>
  <c r="H3987" i="1"/>
  <c r="G3987" i="1"/>
  <c r="F3987" i="1"/>
  <c r="N3987" i="1" s="1"/>
  <c r="B3981" i="1"/>
  <c r="B3982" i="1" s="1"/>
  <c r="B3983" i="1" s="1"/>
  <c r="S3978" i="1"/>
  <c r="C3978" i="1"/>
  <c r="A3978" i="1"/>
  <c r="A3979" i="1" s="1"/>
  <c r="A3980" i="1" s="1"/>
  <c r="A3981" i="1" s="1"/>
  <c r="A3982" i="1" s="1"/>
  <c r="A3983" i="1" s="1"/>
  <c r="A3984" i="1" s="1"/>
  <c r="A3985" i="1" s="1"/>
  <c r="A3986" i="1" s="1"/>
  <c r="A3987" i="1" s="1"/>
  <c r="A3988" i="1" s="1"/>
  <c r="A3989" i="1" s="1"/>
  <c r="A3990" i="1" s="1"/>
  <c r="A3991" i="1" s="1"/>
  <c r="A3992" i="1" s="1"/>
  <c r="R3976" i="1"/>
  <c r="O3976" i="1"/>
  <c r="N3976" i="1"/>
  <c r="G3976" i="1"/>
  <c r="R3975" i="1"/>
  <c r="O3975" i="1"/>
  <c r="N3975" i="1"/>
  <c r="G3975" i="1"/>
  <c r="R3974" i="1"/>
  <c r="O3974" i="1"/>
  <c r="N3974" i="1"/>
  <c r="G3974" i="1"/>
  <c r="R3973" i="1"/>
  <c r="O3973" i="1"/>
  <c r="N3973" i="1"/>
  <c r="G3973" i="1"/>
  <c r="Q3972" i="1"/>
  <c r="P3972" i="1"/>
  <c r="R3972" i="1" s="1"/>
  <c r="M3972" i="1"/>
  <c r="N3972" i="1" s="1"/>
  <c r="L3972" i="1"/>
  <c r="K3972" i="1"/>
  <c r="J3972" i="1"/>
  <c r="I3972" i="1"/>
  <c r="H3972" i="1"/>
  <c r="G3972" i="1"/>
  <c r="F3972" i="1"/>
  <c r="B3966" i="1"/>
  <c r="S3963" i="1"/>
  <c r="C3963" i="1"/>
  <c r="A3963" i="1"/>
  <c r="A3964" i="1" s="1"/>
  <c r="A3965" i="1" s="1"/>
  <c r="A3966" i="1" s="1"/>
  <c r="A3967" i="1" s="1"/>
  <c r="A3968" i="1" s="1"/>
  <c r="A3969" i="1" s="1"/>
  <c r="A3970" i="1" s="1"/>
  <c r="A3971" i="1" s="1"/>
  <c r="A3972" i="1" s="1"/>
  <c r="A3973" i="1" s="1"/>
  <c r="A3974" i="1" s="1"/>
  <c r="A3975" i="1" s="1"/>
  <c r="A3976" i="1" s="1"/>
  <c r="A3977" i="1" s="1"/>
  <c r="R3961" i="1"/>
  <c r="O3961" i="1"/>
  <c r="N3961" i="1"/>
  <c r="G3961" i="1"/>
  <c r="R3960" i="1"/>
  <c r="O3960" i="1"/>
  <c r="N3960" i="1"/>
  <c r="G3960" i="1"/>
  <c r="R3959" i="1"/>
  <c r="O3959" i="1"/>
  <c r="N3959" i="1"/>
  <c r="G3959" i="1"/>
  <c r="R3958" i="1"/>
  <c r="O3958" i="1"/>
  <c r="N3958" i="1"/>
  <c r="G3958" i="1"/>
  <c r="Q3957" i="1"/>
  <c r="P3957" i="1"/>
  <c r="R3957" i="1" s="1"/>
  <c r="O3957" i="1"/>
  <c r="M3957" i="1"/>
  <c r="N3957" i="1" s="1"/>
  <c r="L3957" i="1"/>
  <c r="K3957" i="1"/>
  <c r="J3957" i="1"/>
  <c r="I3957" i="1"/>
  <c r="H3957" i="1"/>
  <c r="G3957" i="1"/>
  <c r="F3957" i="1"/>
  <c r="A3953" i="1"/>
  <c r="A3954" i="1" s="1"/>
  <c r="A3955" i="1" s="1"/>
  <c r="A3956" i="1" s="1"/>
  <c r="A3957" i="1" s="1"/>
  <c r="A3958" i="1" s="1"/>
  <c r="A3959" i="1" s="1"/>
  <c r="A3960" i="1" s="1"/>
  <c r="A3961" i="1" s="1"/>
  <c r="A3962" i="1" s="1"/>
  <c r="B3951" i="1"/>
  <c r="B3952" i="1" s="1"/>
  <c r="B3953" i="1" s="1"/>
  <c r="A3949" i="1"/>
  <c r="A3950" i="1" s="1"/>
  <c r="A3951" i="1" s="1"/>
  <c r="A3952" i="1" s="1"/>
  <c r="S3948" i="1"/>
  <c r="C3948" i="1"/>
  <c r="A3948" i="1"/>
  <c r="R3946" i="1"/>
  <c r="O3946" i="1"/>
  <c r="N3946" i="1"/>
  <c r="G3946" i="1"/>
  <c r="R3945" i="1"/>
  <c r="O3945" i="1"/>
  <c r="N3945" i="1"/>
  <c r="G3945" i="1"/>
  <c r="R3944" i="1"/>
  <c r="O3944" i="1"/>
  <c r="N3944" i="1"/>
  <c r="G3944" i="1"/>
  <c r="R3943" i="1"/>
  <c r="O3943" i="1"/>
  <c r="N3943" i="1"/>
  <c r="G3943" i="1"/>
  <c r="Q3942" i="1"/>
  <c r="P3942" i="1"/>
  <c r="R3942" i="1" s="1"/>
  <c r="M3942" i="1"/>
  <c r="N3942" i="1" s="1"/>
  <c r="L3942" i="1"/>
  <c r="K3942" i="1"/>
  <c r="J3942" i="1"/>
  <c r="I3942" i="1"/>
  <c r="H3942" i="1"/>
  <c r="G3942" i="1"/>
  <c r="F3942" i="1"/>
  <c r="B3936" i="1"/>
  <c r="S3933" i="1"/>
  <c r="C3933" i="1"/>
  <c r="A3933" i="1"/>
  <c r="A3934" i="1" s="1"/>
  <c r="A3935" i="1" s="1"/>
  <c r="A3936" i="1" s="1"/>
  <c r="A3937" i="1" s="1"/>
  <c r="A3938" i="1" s="1"/>
  <c r="A3939" i="1" s="1"/>
  <c r="A3940" i="1" s="1"/>
  <c r="A3941" i="1" s="1"/>
  <c r="A3942" i="1" s="1"/>
  <c r="A3943" i="1" s="1"/>
  <c r="A3944" i="1" s="1"/>
  <c r="A3945" i="1" s="1"/>
  <c r="A3946" i="1" s="1"/>
  <c r="A3947" i="1" s="1"/>
  <c r="R3931" i="1"/>
  <c r="O3931" i="1"/>
  <c r="N3931" i="1"/>
  <c r="G3931" i="1"/>
  <c r="R3930" i="1"/>
  <c r="O3930" i="1"/>
  <c r="N3930" i="1"/>
  <c r="G3930" i="1"/>
  <c r="R3929" i="1"/>
  <c r="O3929" i="1"/>
  <c r="N3929" i="1"/>
  <c r="G3929" i="1"/>
  <c r="B3929" i="1"/>
  <c r="B3930" i="1" s="1"/>
  <c r="B3931" i="1" s="1"/>
  <c r="B3932" i="1" s="1"/>
  <c r="R3928" i="1"/>
  <c r="O3928" i="1"/>
  <c r="N3928" i="1"/>
  <c r="G3928" i="1"/>
  <c r="Q3927" i="1"/>
  <c r="P3927" i="1"/>
  <c r="R3927" i="1" s="1"/>
  <c r="M3927" i="1"/>
  <c r="N3927" i="1" s="1"/>
  <c r="L3927" i="1"/>
  <c r="K3927" i="1"/>
  <c r="J3927" i="1"/>
  <c r="I3927" i="1"/>
  <c r="H3927" i="1"/>
  <c r="F3927" i="1"/>
  <c r="G3927" i="1" s="1"/>
  <c r="B3927" i="1"/>
  <c r="B3928" i="1" s="1"/>
  <c r="F3921" i="1"/>
  <c r="F3920" i="1" s="1"/>
  <c r="X3918" i="1" s="1"/>
  <c r="X3919" i="1" s="1"/>
  <c r="X3920" i="1" s="1"/>
  <c r="X3921" i="1" s="1"/>
  <c r="X3922" i="1" s="1"/>
  <c r="X3923" i="1" s="1"/>
  <c r="X3924" i="1" s="1"/>
  <c r="X3925" i="1" s="1"/>
  <c r="X3926" i="1" s="1"/>
  <c r="X3927" i="1" s="1"/>
  <c r="X3928" i="1" s="1"/>
  <c r="X3929" i="1" s="1"/>
  <c r="X3930" i="1" s="1"/>
  <c r="X3931" i="1" s="1"/>
  <c r="X3932" i="1" s="1"/>
  <c r="B3921" i="1"/>
  <c r="B3922" i="1" s="1"/>
  <c r="B3923" i="1" s="1"/>
  <c r="A3919" i="1"/>
  <c r="A3920" i="1" s="1"/>
  <c r="A3921" i="1" s="1"/>
  <c r="A3922" i="1" s="1"/>
  <c r="A3923" i="1" s="1"/>
  <c r="A3924" i="1" s="1"/>
  <c r="A3925" i="1" s="1"/>
  <c r="A3926" i="1" s="1"/>
  <c r="A3927" i="1" s="1"/>
  <c r="A3928" i="1" s="1"/>
  <c r="A3929" i="1" s="1"/>
  <c r="A3930" i="1" s="1"/>
  <c r="A3931" i="1" s="1"/>
  <c r="A3932" i="1" s="1"/>
  <c r="S3918" i="1"/>
  <c r="C3918" i="1"/>
  <c r="A3918" i="1"/>
  <c r="R3916" i="1"/>
  <c r="O3916" i="1"/>
  <c r="N3916" i="1"/>
  <c r="G3916" i="1"/>
  <c r="R3915" i="1"/>
  <c r="O3915" i="1"/>
  <c r="N3915" i="1"/>
  <c r="G3915" i="1"/>
  <c r="R3914" i="1"/>
  <c r="O3914" i="1"/>
  <c r="N3914" i="1"/>
  <c r="G3914" i="1"/>
  <c r="R3913" i="1"/>
  <c r="O3913" i="1"/>
  <c r="N3913" i="1"/>
  <c r="G3913" i="1"/>
  <c r="Q3912" i="1"/>
  <c r="P3912" i="1"/>
  <c r="R3912" i="1" s="1"/>
  <c r="O3912" i="1"/>
  <c r="M3912" i="1"/>
  <c r="N3912" i="1" s="1"/>
  <c r="L3912" i="1"/>
  <c r="K3912" i="1"/>
  <c r="J3912" i="1"/>
  <c r="I3912" i="1"/>
  <c r="H3912" i="1"/>
  <c r="G3912" i="1"/>
  <c r="F3912" i="1"/>
  <c r="B3906" i="1"/>
  <c r="S3903" i="1"/>
  <c r="C3903" i="1"/>
  <c r="A3903" i="1"/>
  <c r="A3904" i="1" s="1"/>
  <c r="A3905" i="1" s="1"/>
  <c r="A3906" i="1" s="1"/>
  <c r="A3907" i="1" s="1"/>
  <c r="A3908" i="1" s="1"/>
  <c r="A3909" i="1" s="1"/>
  <c r="A3910" i="1" s="1"/>
  <c r="A3911" i="1" s="1"/>
  <c r="A3912" i="1" s="1"/>
  <c r="A3913" i="1" s="1"/>
  <c r="A3914" i="1" s="1"/>
  <c r="A3915" i="1" s="1"/>
  <c r="A3916" i="1" s="1"/>
  <c r="A3917" i="1" s="1"/>
  <c r="R3901" i="1"/>
  <c r="O3901" i="1"/>
  <c r="N3901" i="1"/>
  <c r="G3901" i="1"/>
  <c r="R3900" i="1"/>
  <c r="O3900" i="1"/>
  <c r="N3900" i="1"/>
  <c r="G3900" i="1"/>
  <c r="B3900" i="1"/>
  <c r="B3901" i="1" s="1"/>
  <c r="B3902" i="1" s="1"/>
  <c r="R3899" i="1"/>
  <c r="O3899" i="1"/>
  <c r="N3899" i="1"/>
  <c r="G3899" i="1"/>
  <c r="B3899" i="1"/>
  <c r="R3898" i="1"/>
  <c r="O3898" i="1"/>
  <c r="N3898" i="1"/>
  <c r="G3898" i="1"/>
  <c r="Q3897" i="1"/>
  <c r="P3897" i="1"/>
  <c r="R3897" i="1" s="1"/>
  <c r="M3897" i="1"/>
  <c r="O3897" i="1" s="1"/>
  <c r="L3897" i="1"/>
  <c r="K3897" i="1"/>
  <c r="J3897" i="1"/>
  <c r="I3897" i="1"/>
  <c r="H3897" i="1"/>
  <c r="F3897" i="1"/>
  <c r="G3897" i="1" s="1"/>
  <c r="B3897" i="1"/>
  <c r="B3898" i="1" s="1"/>
  <c r="A3895" i="1"/>
  <c r="A3896" i="1" s="1"/>
  <c r="A3897" i="1" s="1"/>
  <c r="A3898" i="1" s="1"/>
  <c r="A3899" i="1" s="1"/>
  <c r="A3900" i="1" s="1"/>
  <c r="A3901" i="1" s="1"/>
  <c r="A3902" i="1" s="1"/>
  <c r="A3893" i="1"/>
  <c r="A3894" i="1" s="1"/>
  <c r="F3891" i="1"/>
  <c r="B3891" i="1"/>
  <c r="B3892" i="1" s="1"/>
  <c r="B3893" i="1" s="1"/>
  <c r="F3890" i="1"/>
  <c r="X3888" i="1" s="1"/>
  <c r="X3889" i="1" s="1"/>
  <c r="X3890" i="1" s="1"/>
  <c r="X3891" i="1" s="1"/>
  <c r="X3892" i="1" s="1"/>
  <c r="X3893" i="1" s="1"/>
  <c r="X3894" i="1" s="1"/>
  <c r="X3895" i="1" s="1"/>
  <c r="X3896" i="1" s="1"/>
  <c r="X3897" i="1" s="1"/>
  <c r="X3898" i="1" s="1"/>
  <c r="X3899" i="1" s="1"/>
  <c r="X3900" i="1" s="1"/>
  <c r="X3901" i="1" s="1"/>
  <c r="X3902" i="1" s="1"/>
  <c r="A3889" i="1"/>
  <c r="A3890" i="1" s="1"/>
  <c r="A3891" i="1" s="1"/>
  <c r="A3892" i="1" s="1"/>
  <c r="S3888" i="1"/>
  <c r="C3888" i="1"/>
  <c r="A3888" i="1"/>
  <c r="R3886" i="1"/>
  <c r="O3886" i="1"/>
  <c r="N3886" i="1"/>
  <c r="G3886" i="1"/>
  <c r="R3885" i="1"/>
  <c r="O3885" i="1"/>
  <c r="N3885" i="1"/>
  <c r="G3885" i="1"/>
  <c r="R3884" i="1"/>
  <c r="O3884" i="1"/>
  <c r="N3884" i="1"/>
  <c r="G3884" i="1"/>
  <c r="R3883" i="1"/>
  <c r="O3883" i="1"/>
  <c r="N3883" i="1"/>
  <c r="G3883" i="1"/>
  <c r="Q3882" i="1"/>
  <c r="P3882" i="1"/>
  <c r="R3882" i="1" s="1"/>
  <c r="M3882" i="1"/>
  <c r="N3882" i="1" s="1"/>
  <c r="L3882" i="1"/>
  <c r="K3882" i="1"/>
  <c r="J3882" i="1"/>
  <c r="I3882" i="1"/>
  <c r="H3882" i="1"/>
  <c r="F3882" i="1"/>
  <c r="B3878" i="1"/>
  <c r="B3877" i="1"/>
  <c r="B3882" i="1" s="1"/>
  <c r="B3883" i="1" s="1"/>
  <c r="B3884" i="1" s="1"/>
  <c r="B3885" i="1" s="1"/>
  <c r="B3886" i="1" s="1"/>
  <c r="B3887" i="1" s="1"/>
  <c r="F3876" i="1"/>
  <c r="B3876" i="1"/>
  <c r="F3875" i="1"/>
  <c r="X3873" i="1" s="1"/>
  <c r="X3874" i="1" s="1"/>
  <c r="X3875" i="1" s="1"/>
  <c r="X3876" i="1" s="1"/>
  <c r="X3877" i="1" s="1"/>
  <c r="X3878" i="1" s="1"/>
  <c r="X3879" i="1" s="1"/>
  <c r="X3880" i="1" s="1"/>
  <c r="X3881" i="1" s="1"/>
  <c r="X3882" i="1" s="1"/>
  <c r="X3883" i="1" s="1"/>
  <c r="X3884" i="1" s="1"/>
  <c r="X3885" i="1" s="1"/>
  <c r="X3886" i="1" s="1"/>
  <c r="X3887" i="1" s="1"/>
  <c r="A3875" i="1"/>
  <c r="A3876" i="1" s="1"/>
  <c r="A3877" i="1" s="1"/>
  <c r="A3878" i="1" s="1"/>
  <c r="A3879" i="1" s="1"/>
  <c r="A3880" i="1" s="1"/>
  <c r="A3881" i="1" s="1"/>
  <c r="A3882" i="1" s="1"/>
  <c r="A3883" i="1" s="1"/>
  <c r="A3884" i="1" s="1"/>
  <c r="A3885" i="1" s="1"/>
  <c r="A3886" i="1" s="1"/>
  <c r="A3887" i="1" s="1"/>
  <c r="S3873" i="1"/>
  <c r="C3873" i="1"/>
  <c r="A3873" i="1"/>
  <c r="A3874" i="1" s="1"/>
  <c r="R3871" i="1"/>
  <c r="O3871" i="1"/>
  <c r="N3871" i="1"/>
  <c r="G3871" i="1"/>
  <c r="R3870" i="1"/>
  <c r="O3870" i="1"/>
  <c r="N3870" i="1"/>
  <c r="G3870" i="1"/>
  <c r="R3869" i="1"/>
  <c r="O3869" i="1"/>
  <c r="N3869" i="1"/>
  <c r="G3869" i="1"/>
  <c r="R3868" i="1"/>
  <c r="O3868" i="1"/>
  <c r="N3868" i="1"/>
  <c r="G3868" i="1"/>
  <c r="Q3867" i="1"/>
  <c r="P3867" i="1"/>
  <c r="M3867" i="1"/>
  <c r="L3867" i="1"/>
  <c r="K3867" i="1"/>
  <c r="J3867" i="1"/>
  <c r="I3867" i="1"/>
  <c r="H3867" i="1"/>
  <c r="F3867" i="1"/>
  <c r="B3863" i="1"/>
  <c r="B3862" i="1"/>
  <c r="B3867" i="1" s="1"/>
  <c r="B3868" i="1" s="1"/>
  <c r="B3869" i="1" s="1"/>
  <c r="B3870" i="1" s="1"/>
  <c r="B3871" i="1" s="1"/>
  <c r="B3872" i="1" s="1"/>
  <c r="F3861" i="1"/>
  <c r="B3861" i="1"/>
  <c r="X3860" i="1"/>
  <c r="X3861" i="1" s="1"/>
  <c r="X3862" i="1" s="1"/>
  <c r="X3863" i="1" s="1"/>
  <c r="X3864" i="1" s="1"/>
  <c r="X3865" i="1" s="1"/>
  <c r="X3866" i="1" s="1"/>
  <c r="X3867" i="1" s="1"/>
  <c r="X3868" i="1" s="1"/>
  <c r="X3869" i="1" s="1"/>
  <c r="X3870" i="1" s="1"/>
  <c r="X3871" i="1" s="1"/>
  <c r="X3872" i="1" s="1"/>
  <c r="F3860" i="1"/>
  <c r="X3858" i="1"/>
  <c r="X3859" i="1" s="1"/>
  <c r="S3858" i="1"/>
  <c r="C3858" i="1"/>
  <c r="A3858" i="1"/>
  <c r="A3859" i="1" s="1"/>
  <c r="A3860" i="1" s="1"/>
  <c r="A3861" i="1" s="1"/>
  <c r="A3862" i="1" s="1"/>
  <c r="A3863" i="1" s="1"/>
  <c r="A3864" i="1" s="1"/>
  <c r="A3865" i="1" s="1"/>
  <c r="A3866" i="1" s="1"/>
  <c r="A3867" i="1" s="1"/>
  <c r="A3868" i="1" s="1"/>
  <c r="A3869" i="1" s="1"/>
  <c r="A3870" i="1" s="1"/>
  <c r="A3871" i="1" s="1"/>
  <c r="A3872" i="1" s="1"/>
  <c r="R3856" i="1"/>
  <c r="O3856" i="1"/>
  <c r="N3856" i="1"/>
  <c r="G3856" i="1"/>
  <c r="R3855" i="1"/>
  <c r="O3855" i="1"/>
  <c r="N3855" i="1"/>
  <c r="G3855" i="1"/>
  <c r="R3854" i="1"/>
  <c r="O3854" i="1"/>
  <c r="N3854" i="1"/>
  <c r="G3854" i="1"/>
  <c r="R3853" i="1"/>
  <c r="O3853" i="1"/>
  <c r="N3853" i="1"/>
  <c r="G3853" i="1"/>
  <c r="Q3852" i="1"/>
  <c r="P3852" i="1"/>
  <c r="R3852" i="1" s="1"/>
  <c r="M3852" i="1"/>
  <c r="L3852" i="1"/>
  <c r="K3852" i="1"/>
  <c r="J3852" i="1"/>
  <c r="I3852" i="1"/>
  <c r="H3852" i="1"/>
  <c r="F3852" i="1"/>
  <c r="G3852" i="1" s="1"/>
  <c r="B3846" i="1"/>
  <c r="F3846" i="1" s="1"/>
  <c r="F3845" i="1" s="1"/>
  <c r="X3843" i="1" s="1"/>
  <c r="X3844" i="1" s="1"/>
  <c r="X3845" i="1" s="1"/>
  <c r="X3846" i="1" s="1"/>
  <c r="X3847" i="1" s="1"/>
  <c r="X3848" i="1" s="1"/>
  <c r="X3849" i="1" s="1"/>
  <c r="X3850" i="1" s="1"/>
  <c r="X3851" i="1" s="1"/>
  <c r="X3852" i="1" s="1"/>
  <c r="X3853" i="1" s="1"/>
  <c r="X3854" i="1" s="1"/>
  <c r="X3855" i="1" s="1"/>
  <c r="X3856" i="1" s="1"/>
  <c r="X3857" i="1" s="1"/>
  <c r="A3845" i="1"/>
  <c r="A3846" i="1" s="1"/>
  <c r="A3847" i="1" s="1"/>
  <c r="A3848" i="1" s="1"/>
  <c r="A3849" i="1" s="1"/>
  <c r="A3850" i="1" s="1"/>
  <c r="A3851" i="1" s="1"/>
  <c r="A3852" i="1" s="1"/>
  <c r="A3853" i="1" s="1"/>
  <c r="A3854" i="1" s="1"/>
  <c r="A3855" i="1" s="1"/>
  <c r="A3856" i="1" s="1"/>
  <c r="A3857" i="1" s="1"/>
  <c r="S3843" i="1"/>
  <c r="C3843" i="1"/>
  <c r="A3843" i="1"/>
  <c r="A3844" i="1" s="1"/>
  <c r="R3841" i="1"/>
  <c r="O3841" i="1"/>
  <c r="N3841" i="1"/>
  <c r="G3841" i="1"/>
  <c r="R3840" i="1"/>
  <c r="O3840" i="1"/>
  <c r="N3840" i="1"/>
  <c r="G3840" i="1"/>
  <c r="R3839" i="1"/>
  <c r="O3839" i="1"/>
  <c r="N3839" i="1"/>
  <c r="G3839" i="1"/>
  <c r="R3838" i="1"/>
  <c r="O3838" i="1"/>
  <c r="N3838" i="1"/>
  <c r="G3838" i="1"/>
  <c r="Q3837" i="1"/>
  <c r="P3837" i="1"/>
  <c r="M3837" i="1"/>
  <c r="L3837" i="1"/>
  <c r="K3837" i="1"/>
  <c r="J3837" i="1"/>
  <c r="I3837" i="1"/>
  <c r="H3837" i="1"/>
  <c r="F3837" i="1"/>
  <c r="G3837" i="1" s="1"/>
  <c r="B3832" i="1"/>
  <c r="B3833" i="1" s="1"/>
  <c r="B3831" i="1"/>
  <c r="F3831" i="1" s="1"/>
  <c r="F3830" i="1" s="1"/>
  <c r="X3828" i="1" s="1"/>
  <c r="A3830" i="1"/>
  <c r="A3831" i="1" s="1"/>
  <c r="A3832" i="1" s="1"/>
  <c r="A3833" i="1" s="1"/>
  <c r="A3834" i="1" s="1"/>
  <c r="A3835" i="1" s="1"/>
  <c r="A3836" i="1" s="1"/>
  <c r="A3837" i="1" s="1"/>
  <c r="A3838" i="1" s="1"/>
  <c r="A3839" i="1" s="1"/>
  <c r="A3840" i="1" s="1"/>
  <c r="A3841" i="1" s="1"/>
  <c r="A3842" i="1" s="1"/>
  <c r="X3829" i="1"/>
  <c r="X3830" i="1" s="1"/>
  <c r="X3831" i="1" s="1"/>
  <c r="X3832" i="1" s="1"/>
  <c r="X3833" i="1" s="1"/>
  <c r="X3834" i="1" s="1"/>
  <c r="X3835" i="1" s="1"/>
  <c r="X3836" i="1" s="1"/>
  <c r="X3837" i="1" s="1"/>
  <c r="X3838" i="1" s="1"/>
  <c r="X3839" i="1" s="1"/>
  <c r="X3840" i="1" s="1"/>
  <c r="X3841" i="1" s="1"/>
  <c r="X3842" i="1" s="1"/>
  <c r="S3828" i="1"/>
  <c r="C3828" i="1"/>
  <c r="A3828" i="1"/>
  <c r="A3829" i="1" s="1"/>
  <c r="R3826" i="1"/>
  <c r="O3826" i="1"/>
  <c r="N3826" i="1"/>
  <c r="G3826" i="1"/>
  <c r="R3825" i="1"/>
  <c r="O3825" i="1"/>
  <c r="N3825" i="1"/>
  <c r="G3825" i="1"/>
  <c r="X3824" i="1"/>
  <c r="X3825" i="1" s="1"/>
  <c r="X3826" i="1" s="1"/>
  <c r="X3827" i="1" s="1"/>
  <c r="R3824" i="1"/>
  <c r="O3824" i="1"/>
  <c r="N3824" i="1"/>
  <c r="G3824" i="1"/>
  <c r="R3823" i="1"/>
  <c r="O3823" i="1"/>
  <c r="N3823" i="1"/>
  <c r="G3823" i="1"/>
  <c r="Q3822" i="1"/>
  <c r="P3822" i="1"/>
  <c r="R3822" i="1" s="1"/>
  <c r="M3822" i="1"/>
  <c r="L3822" i="1"/>
  <c r="K3822" i="1"/>
  <c r="J3822" i="1"/>
  <c r="I3822" i="1"/>
  <c r="H3822" i="1"/>
  <c r="F3822" i="1"/>
  <c r="G3822" i="1" s="1"/>
  <c r="B3817" i="1"/>
  <c r="B3818" i="1" s="1"/>
  <c r="A3817" i="1"/>
  <c r="A3818" i="1" s="1"/>
  <c r="A3819" i="1" s="1"/>
  <c r="A3820" i="1" s="1"/>
  <c r="A3821" i="1" s="1"/>
  <c r="A3822" i="1" s="1"/>
  <c r="A3823" i="1" s="1"/>
  <c r="A3824" i="1" s="1"/>
  <c r="A3825" i="1" s="1"/>
  <c r="A3826" i="1" s="1"/>
  <c r="A3827" i="1" s="1"/>
  <c r="B3816" i="1"/>
  <c r="F3816" i="1" s="1"/>
  <c r="F3815" i="1" s="1"/>
  <c r="X3813" i="1" s="1"/>
  <c r="X3814" i="1"/>
  <c r="X3815" i="1" s="1"/>
  <c r="X3816" i="1" s="1"/>
  <c r="X3817" i="1" s="1"/>
  <c r="X3818" i="1" s="1"/>
  <c r="X3819" i="1" s="1"/>
  <c r="X3820" i="1" s="1"/>
  <c r="X3821" i="1" s="1"/>
  <c r="X3822" i="1" s="1"/>
  <c r="X3823" i="1" s="1"/>
  <c r="S3813" i="1"/>
  <c r="C3813" i="1"/>
  <c r="A3813" i="1"/>
  <c r="A3814" i="1" s="1"/>
  <c r="A3815" i="1" s="1"/>
  <c r="A3816" i="1" s="1"/>
  <c r="R3811" i="1"/>
  <c r="O3811" i="1"/>
  <c r="N3811" i="1"/>
  <c r="G3811" i="1"/>
  <c r="R3810" i="1"/>
  <c r="O3810" i="1"/>
  <c r="N3810" i="1"/>
  <c r="G3810" i="1"/>
  <c r="R3809" i="1"/>
  <c r="O3809" i="1"/>
  <c r="N3809" i="1"/>
  <c r="G3809" i="1"/>
  <c r="R3808" i="1"/>
  <c r="O3808" i="1"/>
  <c r="N3808" i="1"/>
  <c r="G3808" i="1"/>
  <c r="Q3807" i="1"/>
  <c r="P3807" i="1"/>
  <c r="M3807" i="1"/>
  <c r="L3807" i="1"/>
  <c r="K3807" i="1"/>
  <c r="J3807" i="1"/>
  <c r="I3807" i="1"/>
  <c r="H3807" i="1"/>
  <c r="F3807" i="1"/>
  <c r="G3807" i="1" s="1"/>
  <c r="A3802" i="1"/>
  <c r="A3803" i="1" s="1"/>
  <c r="A3804" i="1" s="1"/>
  <c r="A3805" i="1" s="1"/>
  <c r="A3806" i="1" s="1"/>
  <c r="A3807" i="1" s="1"/>
  <c r="A3808" i="1" s="1"/>
  <c r="A3809" i="1" s="1"/>
  <c r="A3810" i="1" s="1"/>
  <c r="A3811" i="1" s="1"/>
  <c r="A3812" i="1" s="1"/>
  <c r="B3801" i="1"/>
  <c r="A3800" i="1"/>
  <c r="A3801" i="1" s="1"/>
  <c r="A3799" i="1"/>
  <c r="S3798" i="1"/>
  <c r="C3798" i="1"/>
  <c r="A3798" i="1"/>
  <c r="R3796" i="1"/>
  <c r="O3796" i="1"/>
  <c r="N3796" i="1"/>
  <c r="G3796" i="1"/>
  <c r="R3795" i="1"/>
  <c r="O3795" i="1"/>
  <c r="N3795" i="1"/>
  <c r="G3795" i="1"/>
  <c r="R3794" i="1"/>
  <c r="O3794" i="1"/>
  <c r="N3794" i="1"/>
  <c r="G3794" i="1"/>
  <c r="R3793" i="1"/>
  <c r="O3793" i="1"/>
  <c r="N3793" i="1"/>
  <c r="G3793" i="1"/>
  <c r="Q3792" i="1"/>
  <c r="P3792" i="1"/>
  <c r="M3792" i="1"/>
  <c r="L3792" i="1"/>
  <c r="K3792" i="1"/>
  <c r="J3792" i="1"/>
  <c r="I3792" i="1"/>
  <c r="H3792" i="1"/>
  <c r="F3792" i="1"/>
  <c r="G3792" i="1" s="1"/>
  <c r="X3790" i="1"/>
  <c r="X3791" i="1" s="1"/>
  <c r="X3792" i="1" s="1"/>
  <c r="X3793" i="1" s="1"/>
  <c r="X3794" i="1" s="1"/>
  <c r="X3795" i="1" s="1"/>
  <c r="X3796" i="1" s="1"/>
  <c r="X3797" i="1" s="1"/>
  <c r="B3787" i="1"/>
  <c r="B3786" i="1"/>
  <c r="F3786" i="1" s="1"/>
  <c r="F3785" i="1" s="1"/>
  <c r="X3783" i="1" s="1"/>
  <c r="X3784" i="1" s="1"/>
  <c r="X3785" i="1" s="1"/>
  <c r="X3786" i="1" s="1"/>
  <c r="X3787" i="1" s="1"/>
  <c r="X3788" i="1" s="1"/>
  <c r="X3789" i="1" s="1"/>
  <c r="A3785" i="1"/>
  <c r="A3786" i="1" s="1"/>
  <c r="A3787" i="1" s="1"/>
  <c r="A3788" i="1" s="1"/>
  <c r="A3789" i="1" s="1"/>
  <c r="A3790" i="1" s="1"/>
  <c r="A3791" i="1" s="1"/>
  <c r="A3792" i="1" s="1"/>
  <c r="A3793" i="1" s="1"/>
  <c r="A3794" i="1" s="1"/>
  <c r="A3795" i="1" s="1"/>
  <c r="A3796" i="1" s="1"/>
  <c r="A3797" i="1" s="1"/>
  <c r="S3783" i="1"/>
  <c r="C3783" i="1"/>
  <c r="A3783" i="1"/>
  <c r="A3784" i="1" s="1"/>
  <c r="R3781" i="1"/>
  <c r="O3781" i="1"/>
  <c r="N3781" i="1"/>
  <c r="G3781" i="1"/>
  <c r="R3780" i="1"/>
  <c r="O3780" i="1"/>
  <c r="N3780" i="1"/>
  <c r="G3780" i="1"/>
  <c r="R3779" i="1"/>
  <c r="O3779" i="1"/>
  <c r="N3779" i="1"/>
  <c r="G3779" i="1"/>
  <c r="R3778" i="1"/>
  <c r="O3778" i="1"/>
  <c r="N3778" i="1"/>
  <c r="G3778" i="1"/>
  <c r="Q3777" i="1"/>
  <c r="P3777" i="1"/>
  <c r="R3777" i="1" s="1"/>
  <c r="N3777" i="1"/>
  <c r="M3777" i="1"/>
  <c r="L3777" i="1"/>
  <c r="K3777" i="1"/>
  <c r="J3777" i="1"/>
  <c r="I3777" i="1"/>
  <c r="H3777" i="1"/>
  <c r="F3777" i="1"/>
  <c r="G3777" i="1" s="1"/>
  <c r="B3777" i="1"/>
  <c r="B3778" i="1" s="1"/>
  <c r="B3779" i="1" s="1"/>
  <c r="B3780" i="1" s="1"/>
  <c r="B3781" i="1" s="1"/>
  <c r="B3782" i="1" s="1"/>
  <c r="B3773" i="1"/>
  <c r="B3771" i="1"/>
  <c r="B3772" i="1" s="1"/>
  <c r="A3770" i="1"/>
  <c r="A3771" i="1" s="1"/>
  <c r="A3772" i="1" s="1"/>
  <c r="A3773" i="1" s="1"/>
  <c r="A3774" i="1" s="1"/>
  <c r="A3775" i="1" s="1"/>
  <c r="A3776" i="1" s="1"/>
  <c r="A3777" i="1" s="1"/>
  <c r="A3778" i="1" s="1"/>
  <c r="A3779" i="1" s="1"/>
  <c r="A3780" i="1" s="1"/>
  <c r="A3781" i="1" s="1"/>
  <c r="A3782" i="1" s="1"/>
  <c r="S3768" i="1"/>
  <c r="C3768" i="1"/>
  <c r="A3768" i="1"/>
  <c r="A3769" i="1" s="1"/>
  <c r="R3766" i="1"/>
  <c r="O3766" i="1"/>
  <c r="N3766" i="1"/>
  <c r="G3766" i="1"/>
  <c r="R3765" i="1"/>
  <c r="O3765" i="1"/>
  <c r="N3765" i="1"/>
  <c r="G3765" i="1"/>
  <c r="R3764" i="1"/>
  <c r="O3764" i="1"/>
  <c r="N3764" i="1"/>
  <c r="G3764" i="1"/>
  <c r="R3763" i="1"/>
  <c r="O3763" i="1"/>
  <c r="N3763" i="1"/>
  <c r="G3763" i="1"/>
  <c r="Q3762" i="1"/>
  <c r="P3762" i="1"/>
  <c r="R3762" i="1" s="1"/>
  <c r="N3762" i="1"/>
  <c r="M3762" i="1"/>
  <c r="L3762" i="1"/>
  <c r="K3762" i="1"/>
  <c r="J3762" i="1"/>
  <c r="I3762" i="1"/>
  <c r="H3762" i="1"/>
  <c r="F3762" i="1"/>
  <c r="G3762" i="1" s="1"/>
  <c r="B3756" i="1"/>
  <c r="B3757" i="1" s="1"/>
  <c r="B3758" i="1" s="1"/>
  <c r="A3755" i="1"/>
  <c r="A3756" i="1" s="1"/>
  <c r="A3757" i="1" s="1"/>
  <c r="A3758" i="1" s="1"/>
  <c r="A3759" i="1" s="1"/>
  <c r="A3760" i="1" s="1"/>
  <c r="A3761" i="1" s="1"/>
  <c r="A3762" i="1" s="1"/>
  <c r="A3763" i="1" s="1"/>
  <c r="A3764" i="1" s="1"/>
  <c r="A3765" i="1" s="1"/>
  <c r="A3766" i="1" s="1"/>
  <c r="A3767" i="1" s="1"/>
  <c r="S3753" i="1"/>
  <c r="C3753" i="1"/>
  <c r="A3753" i="1"/>
  <c r="A3754" i="1" s="1"/>
  <c r="R3751" i="1"/>
  <c r="O3751" i="1"/>
  <c r="N3751" i="1"/>
  <c r="G3751" i="1"/>
  <c r="R3750" i="1"/>
  <c r="O3750" i="1"/>
  <c r="N3750" i="1"/>
  <c r="G3750" i="1"/>
  <c r="R3749" i="1"/>
  <c r="O3749" i="1"/>
  <c r="N3749" i="1"/>
  <c r="G3749" i="1"/>
  <c r="R3748" i="1"/>
  <c r="O3748" i="1"/>
  <c r="N3748" i="1"/>
  <c r="G3748" i="1"/>
  <c r="Q3747" i="1"/>
  <c r="P3747" i="1"/>
  <c r="N3747" i="1"/>
  <c r="M3747" i="1"/>
  <c r="L3747" i="1"/>
  <c r="K3747" i="1"/>
  <c r="J3747" i="1"/>
  <c r="I3747" i="1"/>
  <c r="H3747" i="1"/>
  <c r="F3747" i="1"/>
  <c r="B3741" i="1"/>
  <c r="B3742" i="1" s="1"/>
  <c r="B3743" i="1" s="1"/>
  <c r="S3738" i="1"/>
  <c r="C3738" i="1"/>
  <c r="A3738" i="1"/>
  <c r="A3739" i="1" s="1"/>
  <c r="A3740" i="1" s="1"/>
  <c r="A3741" i="1" s="1"/>
  <c r="A3742" i="1" s="1"/>
  <c r="A3743" i="1" s="1"/>
  <c r="A3744" i="1" s="1"/>
  <c r="A3745" i="1" s="1"/>
  <c r="A3746" i="1" s="1"/>
  <c r="A3747" i="1" s="1"/>
  <c r="A3748" i="1" s="1"/>
  <c r="A3749" i="1" s="1"/>
  <c r="A3750" i="1" s="1"/>
  <c r="A3751" i="1" s="1"/>
  <c r="A3752" i="1" s="1"/>
  <c r="R3736" i="1"/>
  <c r="O3736" i="1"/>
  <c r="N3736" i="1"/>
  <c r="G3736" i="1"/>
  <c r="R3735" i="1"/>
  <c r="O3735" i="1"/>
  <c r="N3735" i="1"/>
  <c r="G3735" i="1"/>
  <c r="R3734" i="1"/>
  <c r="O3734" i="1"/>
  <c r="N3734" i="1"/>
  <c r="G3734" i="1"/>
  <c r="R3733" i="1"/>
  <c r="O3733" i="1"/>
  <c r="N3733" i="1"/>
  <c r="G3733" i="1"/>
  <c r="Q3732" i="1"/>
  <c r="P3732" i="1"/>
  <c r="M3732" i="1"/>
  <c r="L3732" i="1"/>
  <c r="K3732" i="1"/>
  <c r="J3732" i="1"/>
  <c r="I3732" i="1"/>
  <c r="H3732" i="1"/>
  <c r="F3732" i="1"/>
  <c r="N3732" i="1" s="1"/>
  <c r="B3726" i="1"/>
  <c r="B3727" i="1" s="1"/>
  <c r="B3728" i="1" s="1"/>
  <c r="S3723" i="1"/>
  <c r="C3723" i="1"/>
  <c r="A3723" i="1"/>
  <c r="A3724" i="1" s="1"/>
  <c r="A3725" i="1" s="1"/>
  <c r="A3726" i="1" s="1"/>
  <c r="A3727" i="1" s="1"/>
  <c r="A3728" i="1" s="1"/>
  <c r="A3729" i="1" s="1"/>
  <c r="A3730" i="1" s="1"/>
  <c r="A3731" i="1" s="1"/>
  <c r="A3732" i="1" s="1"/>
  <c r="A3733" i="1" s="1"/>
  <c r="A3734" i="1" s="1"/>
  <c r="A3735" i="1" s="1"/>
  <c r="A3736" i="1" s="1"/>
  <c r="A3737" i="1" s="1"/>
  <c r="R3721" i="1"/>
  <c r="O3721" i="1"/>
  <c r="N3721" i="1"/>
  <c r="G3721" i="1"/>
  <c r="B3721" i="1"/>
  <c r="B3722" i="1" s="1"/>
  <c r="R3720" i="1"/>
  <c r="O3720" i="1"/>
  <c r="N3720" i="1"/>
  <c r="G3720" i="1"/>
  <c r="R3719" i="1"/>
  <c r="O3719" i="1"/>
  <c r="N3719" i="1"/>
  <c r="G3719" i="1"/>
  <c r="R3718" i="1"/>
  <c r="O3718" i="1"/>
  <c r="N3718" i="1"/>
  <c r="G3718" i="1"/>
  <c r="B3718" i="1"/>
  <c r="B3719" i="1" s="1"/>
  <c r="B3720" i="1" s="1"/>
  <c r="Q3717" i="1"/>
  <c r="P3717" i="1"/>
  <c r="R3717" i="1" s="1"/>
  <c r="N3717" i="1"/>
  <c r="M3717" i="1"/>
  <c r="L3717" i="1"/>
  <c r="K3717" i="1"/>
  <c r="J3717" i="1"/>
  <c r="I3717" i="1"/>
  <c r="H3717" i="1"/>
  <c r="F3717" i="1"/>
  <c r="G3717" i="1" s="1"/>
  <c r="B3717" i="1"/>
  <c r="F3711" i="1"/>
  <c r="F3710" i="1" s="1"/>
  <c r="X3708" i="1" s="1"/>
  <c r="X3709" i="1" s="1"/>
  <c r="X3710" i="1" s="1"/>
  <c r="X3711" i="1" s="1"/>
  <c r="X3712" i="1" s="1"/>
  <c r="X3713" i="1" s="1"/>
  <c r="X3714" i="1" s="1"/>
  <c r="X3715" i="1" s="1"/>
  <c r="X3716" i="1" s="1"/>
  <c r="X3717" i="1" s="1"/>
  <c r="X3718" i="1" s="1"/>
  <c r="X3719" i="1" s="1"/>
  <c r="X3720" i="1" s="1"/>
  <c r="X3721" i="1" s="1"/>
  <c r="X3722" i="1" s="1"/>
  <c r="B3711" i="1"/>
  <c r="B3712" i="1" s="1"/>
  <c r="B3713" i="1" s="1"/>
  <c r="A3710" i="1"/>
  <c r="A3711" i="1" s="1"/>
  <c r="A3712" i="1" s="1"/>
  <c r="A3713" i="1" s="1"/>
  <c r="A3714" i="1" s="1"/>
  <c r="A3715" i="1" s="1"/>
  <c r="A3716" i="1" s="1"/>
  <c r="A3717" i="1" s="1"/>
  <c r="A3718" i="1" s="1"/>
  <c r="A3719" i="1" s="1"/>
  <c r="A3720" i="1" s="1"/>
  <c r="A3721" i="1" s="1"/>
  <c r="A3722" i="1" s="1"/>
  <c r="S3708" i="1"/>
  <c r="C3708" i="1"/>
  <c r="A3708" i="1"/>
  <c r="A3709" i="1" s="1"/>
  <c r="R3706" i="1"/>
  <c r="O3706" i="1"/>
  <c r="N3706" i="1"/>
  <c r="G3706" i="1"/>
  <c r="R3705" i="1"/>
  <c r="O3705" i="1"/>
  <c r="N3705" i="1"/>
  <c r="G3705" i="1"/>
  <c r="R3704" i="1"/>
  <c r="O3704" i="1"/>
  <c r="N3704" i="1"/>
  <c r="G3704" i="1"/>
  <c r="R3703" i="1"/>
  <c r="O3703" i="1"/>
  <c r="N3703" i="1"/>
  <c r="G3703" i="1"/>
  <c r="Q3702" i="1"/>
  <c r="P3702" i="1"/>
  <c r="R3702" i="1" s="1"/>
  <c r="N3702" i="1"/>
  <c r="M3702" i="1"/>
  <c r="L3702" i="1"/>
  <c r="K3702" i="1"/>
  <c r="J3702" i="1"/>
  <c r="I3702" i="1"/>
  <c r="H3702" i="1"/>
  <c r="F3702" i="1"/>
  <c r="G3702" i="1" s="1"/>
  <c r="B3702" i="1"/>
  <c r="B3703" i="1" s="1"/>
  <c r="B3704" i="1" s="1"/>
  <c r="B3705" i="1" s="1"/>
  <c r="B3706" i="1" s="1"/>
  <c r="B3707" i="1" s="1"/>
  <c r="F3696" i="1"/>
  <c r="F3695" i="1" s="1"/>
  <c r="X3693" i="1" s="1"/>
  <c r="X3694" i="1" s="1"/>
  <c r="X3695" i="1" s="1"/>
  <c r="X3696" i="1" s="1"/>
  <c r="X3697" i="1" s="1"/>
  <c r="X3698" i="1" s="1"/>
  <c r="X3699" i="1" s="1"/>
  <c r="X3700" i="1" s="1"/>
  <c r="X3701" i="1" s="1"/>
  <c r="X3702" i="1" s="1"/>
  <c r="X3703" i="1" s="1"/>
  <c r="X3704" i="1" s="1"/>
  <c r="X3705" i="1" s="1"/>
  <c r="X3706" i="1" s="1"/>
  <c r="X3707" i="1" s="1"/>
  <c r="B3696" i="1"/>
  <c r="B3697" i="1" s="1"/>
  <c r="B3698" i="1" s="1"/>
  <c r="A3695" i="1"/>
  <c r="A3696" i="1" s="1"/>
  <c r="A3697" i="1" s="1"/>
  <c r="A3698" i="1" s="1"/>
  <c r="A3699" i="1" s="1"/>
  <c r="A3700" i="1" s="1"/>
  <c r="A3701" i="1" s="1"/>
  <c r="A3702" i="1" s="1"/>
  <c r="A3703" i="1" s="1"/>
  <c r="A3704" i="1" s="1"/>
  <c r="A3705" i="1" s="1"/>
  <c r="A3706" i="1" s="1"/>
  <c r="A3707" i="1" s="1"/>
  <c r="S3693" i="1"/>
  <c r="C3693" i="1"/>
  <c r="A3693" i="1"/>
  <c r="A3694" i="1" s="1"/>
  <c r="R3691" i="1"/>
  <c r="O3691" i="1"/>
  <c r="N3691" i="1"/>
  <c r="G3691" i="1"/>
  <c r="R3690" i="1"/>
  <c r="O3690" i="1"/>
  <c r="N3690" i="1"/>
  <c r="G3690" i="1"/>
  <c r="R3689" i="1"/>
  <c r="O3689" i="1"/>
  <c r="N3689" i="1"/>
  <c r="G3689" i="1"/>
  <c r="R3688" i="1"/>
  <c r="O3688" i="1"/>
  <c r="N3688" i="1"/>
  <c r="G3688" i="1"/>
  <c r="Q3687" i="1"/>
  <c r="P3687" i="1"/>
  <c r="N3687" i="1"/>
  <c r="M3687" i="1"/>
  <c r="L3687" i="1"/>
  <c r="K3687" i="1"/>
  <c r="J3687" i="1"/>
  <c r="I3687" i="1"/>
  <c r="H3687" i="1"/>
  <c r="F3687" i="1"/>
  <c r="B3683" i="1"/>
  <c r="B3681" i="1"/>
  <c r="B3682" i="1" s="1"/>
  <c r="B3687" i="1" s="1"/>
  <c r="B3688" i="1" s="1"/>
  <c r="B3689" i="1" s="1"/>
  <c r="B3690" i="1" s="1"/>
  <c r="B3691" i="1" s="1"/>
  <c r="B3692" i="1" s="1"/>
  <c r="A3680" i="1"/>
  <c r="A3681" i="1" s="1"/>
  <c r="A3682" i="1" s="1"/>
  <c r="A3683" i="1" s="1"/>
  <c r="A3684" i="1" s="1"/>
  <c r="A3685" i="1" s="1"/>
  <c r="A3686" i="1" s="1"/>
  <c r="A3687" i="1" s="1"/>
  <c r="A3688" i="1" s="1"/>
  <c r="A3689" i="1" s="1"/>
  <c r="A3690" i="1" s="1"/>
  <c r="A3691" i="1" s="1"/>
  <c r="A3692" i="1" s="1"/>
  <c r="S3678" i="1"/>
  <c r="C3678" i="1"/>
  <c r="A3678" i="1"/>
  <c r="A3679" i="1" s="1"/>
  <c r="R3676" i="1"/>
  <c r="O3676" i="1"/>
  <c r="N3676" i="1"/>
  <c r="G3676" i="1"/>
  <c r="R3675" i="1"/>
  <c r="O3675" i="1"/>
  <c r="N3675" i="1"/>
  <c r="G3675" i="1"/>
  <c r="R3674" i="1"/>
  <c r="O3674" i="1"/>
  <c r="N3674" i="1"/>
  <c r="G3674" i="1"/>
  <c r="R3673" i="1"/>
  <c r="O3673" i="1"/>
  <c r="N3673" i="1"/>
  <c r="G3673" i="1"/>
  <c r="Q3672" i="1"/>
  <c r="P3672" i="1"/>
  <c r="R3672" i="1" s="1"/>
  <c r="M3672" i="1"/>
  <c r="L3672" i="1"/>
  <c r="K3672" i="1"/>
  <c r="J3672" i="1"/>
  <c r="I3672" i="1"/>
  <c r="H3672" i="1"/>
  <c r="F3672" i="1"/>
  <c r="G3672" i="1" s="1"/>
  <c r="B3668" i="1"/>
  <c r="B3666" i="1"/>
  <c r="B3667" i="1" s="1"/>
  <c r="B3672" i="1" s="1"/>
  <c r="B3673" i="1" s="1"/>
  <c r="B3674" i="1" s="1"/>
  <c r="B3675" i="1" s="1"/>
  <c r="B3676" i="1" s="1"/>
  <c r="B3677" i="1" s="1"/>
  <c r="S3663" i="1"/>
  <c r="C3663" i="1"/>
  <c r="A3663" i="1"/>
  <c r="A3664" i="1" s="1"/>
  <c r="A3665" i="1" s="1"/>
  <c r="A3666" i="1" s="1"/>
  <c r="A3667" i="1" s="1"/>
  <c r="A3668" i="1" s="1"/>
  <c r="A3669" i="1" s="1"/>
  <c r="A3670" i="1" s="1"/>
  <c r="A3671" i="1" s="1"/>
  <c r="A3672" i="1" s="1"/>
  <c r="A3673" i="1" s="1"/>
  <c r="A3674" i="1" s="1"/>
  <c r="A3675" i="1" s="1"/>
  <c r="A3676" i="1" s="1"/>
  <c r="A3677" i="1" s="1"/>
  <c r="R3661" i="1"/>
  <c r="O3661" i="1"/>
  <c r="N3661" i="1"/>
  <c r="G3661" i="1"/>
  <c r="R3660" i="1"/>
  <c r="O3660" i="1"/>
  <c r="N3660" i="1"/>
  <c r="G3660" i="1"/>
  <c r="R3659" i="1"/>
  <c r="O3659" i="1"/>
  <c r="N3659" i="1"/>
  <c r="G3659" i="1"/>
  <c r="R3658" i="1"/>
  <c r="O3658" i="1"/>
  <c r="N3658" i="1"/>
  <c r="G3658" i="1"/>
  <c r="Q3657" i="1"/>
  <c r="P3657" i="1"/>
  <c r="R3657" i="1" s="1"/>
  <c r="M3657" i="1"/>
  <c r="L3657" i="1"/>
  <c r="K3657" i="1"/>
  <c r="J3657" i="1"/>
  <c r="I3657" i="1"/>
  <c r="H3657" i="1"/>
  <c r="F3657" i="1"/>
  <c r="G3657" i="1" s="1"/>
  <c r="B3657" i="1"/>
  <c r="B3658" i="1" s="1"/>
  <c r="B3659" i="1" s="1"/>
  <c r="B3660" i="1" s="1"/>
  <c r="B3661" i="1" s="1"/>
  <c r="B3662" i="1" s="1"/>
  <c r="B3653" i="1"/>
  <c r="A3652" i="1"/>
  <c r="A3653" i="1" s="1"/>
  <c r="A3654" i="1" s="1"/>
  <c r="A3655" i="1" s="1"/>
  <c r="A3656" i="1" s="1"/>
  <c r="A3657" i="1" s="1"/>
  <c r="A3658" i="1" s="1"/>
  <c r="A3659" i="1" s="1"/>
  <c r="A3660" i="1" s="1"/>
  <c r="A3661" i="1" s="1"/>
  <c r="A3662" i="1" s="1"/>
  <c r="F3651" i="1"/>
  <c r="F3650" i="1" s="1"/>
  <c r="X3648" i="1" s="1"/>
  <c r="X3649" i="1" s="1"/>
  <c r="X3650" i="1" s="1"/>
  <c r="X3651" i="1" s="1"/>
  <c r="X3652" i="1" s="1"/>
  <c r="X3653" i="1" s="1"/>
  <c r="X3654" i="1" s="1"/>
  <c r="X3655" i="1" s="1"/>
  <c r="X3656" i="1" s="1"/>
  <c r="X3657" i="1" s="1"/>
  <c r="X3658" i="1" s="1"/>
  <c r="X3659" i="1" s="1"/>
  <c r="X3660" i="1" s="1"/>
  <c r="X3661" i="1" s="1"/>
  <c r="X3662" i="1" s="1"/>
  <c r="B3651" i="1"/>
  <c r="B3652" i="1" s="1"/>
  <c r="A3650" i="1"/>
  <c r="A3651" i="1" s="1"/>
  <c r="A3649" i="1"/>
  <c r="S3648" i="1"/>
  <c r="C3648" i="1"/>
  <c r="A3648" i="1"/>
  <c r="R3646" i="1"/>
  <c r="O3646" i="1"/>
  <c r="N3646" i="1"/>
  <c r="G3646" i="1"/>
  <c r="R3645" i="1"/>
  <c r="O3645" i="1"/>
  <c r="N3645" i="1"/>
  <c r="G3645" i="1"/>
  <c r="R3644" i="1"/>
  <c r="O3644" i="1"/>
  <c r="N3644" i="1"/>
  <c r="G3644" i="1"/>
  <c r="R3643" i="1"/>
  <c r="O3643" i="1"/>
  <c r="N3643" i="1"/>
  <c r="G3643" i="1"/>
  <c r="Q3642" i="1"/>
  <c r="R3642" i="1" s="1"/>
  <c r="P3642" i="1"/>
  <c r="M3642" i="1"/>
  <c r="L3642" i="1"/>
  <c r="K3642" i="1"/>
  <c r="J3642" i="1"/>
  <c r="I3642" i="1"/>
  <c r="H3642" i="1"/>
  <c r="F3642" i="1"/>
  <c r="G3642" i="1" s="1"/>
  <c r="B3637" i="1"/>
  <c r="B3642" i="1" s="1"/>
  <c r="B3643" i="1" s="1"/>
  <c r="B3644" i="1" s="1"/>
  <c r="B3645" i="1" s="1"/>
  <c r="B3646" i="1" s="1"/>
  <c r="B3647" i="1" s="1"/>
  <c r="F3636" i="1"/>
  <c r="B3636" i="1"/>
  <c r="A3636" i="1"/>
  <c r="A3637" i="1" s="1"/>
  <c r="A3638" i="1" s="1"/>
  <c r="A3639" i="1" s="1"/>
  <c r="A3640" i="1" s="1"/>
  <c r="A3641" i="1" s="1"/>
  <c r="A3642" i="1" s="1"/>
  <c r="A3643" i="1" s="1"/>
  <c r="A3644" i="1" s="1"/>
  <c r="A3645" i="1" s="1"/>
  <c r="A3646" i="1" s="1"/>
  <c r="A3647" i="1" s="1"/>
  <c r="F3635" i="1"/>
  <c r="X3633" i="1" s="1"/>
  <c r="X3634" i="1" s="1"/>
  <c r="X3635" i="1" s="1"/>
  <c r="X3636" i="1" s="1"/>
  <c r="X3637" i="1" s="1"/>
  <c r="X3638" i="1" s="1"/>
  <c r="X3639" i="1" s="1"/>
  <c r="X3640" i="1" s="1"/>
  <c r="X3641" i="1" s="1"/>
  <c r="X3642" i="1" s="1"/>
  <c r="X3643" i="1" s="1"/>
  <c r="X3644" i="1" s="1"/>
  <c r="X3645" i="1" s="1"/>
  <c r="X3646" i="1" s="1"/>
  <c r="X3647" i="1" s="1"/>
  <c r="A3635" i="1"/>
  <c r="S3633" i="1"/>
  <c r="C3633" i="1"/>
  <c r="A3633" i="1"/>
  <c r="A3634" i="1" s="1"/>
  <c r="R3631" i="1"/>
  <c r="O3631" i="1"/>
  <c r="N3631" i="1"/>
  <c r="G3631" i="1"/>
  <c r="R3630" i="1"/>
  <c r="O3630" i="1"/>
  <c r="N3630" i="1"/>
  <c r="G3630" i="1"/>
  <c r="R3629" i="1"/>
  <c r="O3629" i="1"/>
  <c r="N3629" i="1"/>
  <c r="G3629" i="1"/>
  <c r="R3628" i="1"/>
  <c r="O3628" i="1"/>
  <c r="N3628" i="1"/>
  <c r="G3628" i="1"/>
  <c r="R3627" i="1"/>
  <c r="Q3627" i="1"/>
  <c r="P3627" i="1"/>
  <c r="M3627" i="1"/>
  <c r="L3627" i="1"/>
  <c r="K3627" i="1"/>
  <c r="J3627" i="1"/>
  <c r="I3627" i="1"/>
  <c r="H3627" i="1"/>
  <c r="F3627" i="1"/>
  <c r="G3627" i="1" s="1"/>
  <c r="B3622" i="1"/>
  <c r="B3627" i="1" s="1"/>
  <c r="B3628" i="1" s="1"/>
  <c r="B3629" i="1" s="1"/>
  <c r="B3630" i="1" s="1"/>
  <c r="B3631" i="1" s="1"/>
  <c r="B3632" i="1" s="1"/>
  <c r="A3622" i="1"/>
  <c r="A3623" i="1" s="1"/>
  <c r="A3624" i="1" s="1"/>
  <c r="A3625" i="1" s="1"/>
  <c r="A3626" i="1" s="1"/>
  <c r="A3627" i="1" s="1"/>
  <c r="A3628" i="1" s="1"/>
  <c r="A3629" i="1" s="1"/>
  <c r="A3630" i="1" s="1"/>
  <c r="A3631" i="1" s="1"/>
  <c r="A3632" i="1" s="1"/>
  <c r="F3621" i="1"/>
  <c r="B3621" i="1"/>
  <c r="A3621" i="1"/>
  <c r="F3620" i="1"/>
  <c r="X3618" i="1" s="1"/>
  <c r="X3619" i="1" s="1"/>
  <c r="X3620" i="1" s="1"/>
  <c r="X3621" i="1" s="1"/>
  <c r="X3622" i="1" s="1"/>
  <c r="X3623" i="1" s="1"/>
  <c r="X3624" i="1" s="1"/>
  <c r="X3625" i="1" s="1"/>
  <c r="X3626" i="1" s="1"/>
  <c r="X3627" i="1" s="1"/>
  <c r="X3628" i="1" s="1"/>
  <c r="X3629" i="1" s="1"/>
  <c r="X3630" i="1" s="1"/>
  <c r="X3631" i="1" s="1"/>
  <c r="X3632" i="1" s="1"/>
  <c r="A3620" i="1"/>
  <c r="S3618" i="1"/>
  <c r="C3618" i="1"/>
  <c r="A3618" i="1"/>
  <c r="A3619" i="1" s="1"/>
  <c r="R3616" i="1"/>
  <c r="O3616" i="1"/>
  <c r="N3616" i="1"/>
  <c r="G3616" i="1"/>
  <c r="R3615" i="1"/>
  <c r="O3615" i="1"/>
  <c r="N3615" i="1"/>
  <c r="G3615" i="1"/>
  <c r="R3614" i="1"/>
  <c r="O3614" i="1"/>
  <c r="N3614" i="1"/>
  <c r="G3614" i="1"/>
  <c r="R3613" i="1"/>
  <c r="O3613" i="1"/>
  <c r="N3613" i="1"/>
  <c r="G3613" i="1"/>
  <c r="Q3612" i="1"/>
  <c r="R3612" i="1" s="1"/>
  <c r="P3612" i="1"/>
  <c r="M3612" i="1"/>
  <c r="L3612" i="1"/>
  <c r="K3612" i="1"/>
  <c r="J3612" i="1"/>
  <c r="I3612" i="1"/>
  <c r="H3612" i="1"/>
  <c r="F3612" i="1"/>
  <c r="G3612" i="1" s="1"/>
  <c r="B3607" i="1"/>
  <c r="B3612" i="1" s="1"/>
  <c r="B3613" i="1" s="1"/>
  <c r="B3614" i="1" s="1"/>
  <c r="B3615" i="1" s="1"/>
  <c r="B3616" i="1" s="1"/>
  <c r="B3617" i="1" s="1"/>
  <c r="F3606" i="1"/>
  <c r="B3606" i="1"/>
  <c r="A3606" i="1"/>
  <c r="A3607" i="1" s="1"/>
  <c r="A3608" i="1" s="1"/>
  <c r="A3609" i="1" s="1"/>
  <c r="A3610" i="1" s="1"/>
  <c r="A3611" i="1" s="1"/>
  <c r="A3612" i="1" s="1"/>
  <c r="A3613" i="1" s="1"/>
  <c r="A3614" i="1" s="1"/>
  <c r="A3615" i="1" s="1"/>
  <c r="A3616" i="1" s="1"/>
  <c r="A3617" i="1" s="1"/>
  <c r="F3605" i="1"/>
  <c r="X3603" i="1" s="1"/>
  <c r="X3604" i="1" s="1"/>
  <c r="X3605" i="1" s="1"/>
  <c r="X3606" i="1" s="1"/>
  <c r="X3607" i="1" s="1"/>
  <c r="X3608" i="1" s="1"/>
  <c r="X3609" i="1" s="1"/>
  <c r="X3610" i="1" s="1"/>
  <c r="X3611" i="1" s="1"/>
  <c r="X3612" i="1" s="1"/>
  <c r="X3613" i="1" s="1"/>
  <c r="X3614" i="1" s="1"/>
  <c r="X3615" i="1" s="1"/>
  <c r="X3616" i="1" s="1"/>
  <c r="X3617" i="1" s="1"/>
  <c r="A3605" i="1"/>
  <c r="S3603" i="1"/>
  <c r="C3603" i="1"/>
  <c r="A3603" i="1"/>
  <c r="A3604" i="1" s="1"/>
  <c r="R3601" i="1"/>
  <c r="O3601" i="1"/>
  <c r="N3601" i="1"/>
  <c r="G3601" i="1"/>
  <c r="R3600" i="1"/>
  <c r="O3600" i="1"/>
  <c r="N3600" i="1"/>
  <c r="G3600" i="1"/>
  <c r="R3599" i="1"/>
  <c r="O3599" i="1"/>
  <c r="N3599" i="1"/>
  <c r="G3599" i="1"/>
  <c r="R3598" i="1"/>
  <c r="O3598" i="1"/>
  <c r="N3598" i="1"/>
  <c r="G3598" i="1"/>
  <c r="R3597" i="1"/>
  <c r="Q3597" i="1"/>
  <c r="P3597" i="1"/>
  <c r="M3597" i="1"/>
  <c r="L3597" i="1"/>
  <c r="K3597" i="1"/>
  <c r="J3597" i="1"/>
  <c r="I3597" i="1"/>
  <c r="H3597" i="1"/>
  <c r="F3597" i="1"/>
  <c r="G3597" i="1" s="1"/>
  <c r="B3592" i="1"/>
  <c r="B3597" i="1" s="1"/>
  <c r="B3598" i="1" s="1"/>
  <c r="B3599" i="1" s="1"/>
  <c r="B3600" i="1" s="1"/>
  <c r="B3601" i="1" s="1"/>
  <c r="B3602" i="1" s="1"/>
  <c r="A3592" i="1"/>
  <c r="A3593" i="1" s="1"/>
  <c r="A3594" i="1" s="1"/>
  <c r="A3595" i="1" s="1"/>
  <c r="A3596" i="1" s="1"/>
  <c r="A3597" i="1" s="1"/>
  <c r="A3598" i="1" s="1"/>
  <c r="A3599" i="1" s="1"/>
  <c r="A3600" i="1" s="1"/>
  <c r="A3601" i="1" s="1"/>
  <c r="A3602" i="1" s="1"/>
  <c r="F3591" i="1"/>
  <c r="B3591" i="1"/>
  <c r="A3591" i="1"/>
  <c r="F3590" i="1"/>
  <c r="X3588" i="1" s="1"/>
  <c r="X3589" i="1" s="1"/>
  <c r="X3590" i="1" s="1"/>
  <c r="X3591" i="1" s="1"/>
  <c r="X3592" i="1" s="1"/>
  <c r="X3593" i="1" s="1"/>
  <c r="X3594" i="1" s="1"/>
  <c r="X3595" i="1" s="1"/>
  <c r="X3596" i="1" s="1"/>
  <c r="X3597" i="1" s="1"/>
  <c r="X3598" i="1" s="1"/>
  <c r="X3599" i="1" s="1"/>
  <c r="X3600" i="1" s="1"/>
  <c r="X3601" i="1" s="1"/>
  <c r="X3602" i="1" s="1"/>
  <c r="A3590" i="1"/>
  <c r="S3588" i="1"/>
  <c r="C3588" i="1"/>
  <c r="A3588" i="1"/>
  <c r="A3589" i="1" s="1"/>
  <c r="R3586" i="1"/>
  <c r="O3586" i="1"/>
  <c r="N3586" i="1"/>
  <c r="G3586" i="1"/>
  <c r="R3585" i="1"/>
  <c r="O3585" i="1"/>
  <c r="N3585" i="1"/>
  <c r="G3585" i="1"/>
  <c r="R3584" i="1"/>
  <c r="O3584" i="1"/>
  <c r="N3584" i="1"/>
  <c r="G3584" i="1"/>
  <c r="R3583" i="1"/>
  <c r="O3583" i="1"/>
  <c r="N3583" i="1"/>
  <c r="G3583" i="1"/>
  <c r="Q3582" i="1"/>
  <c r="R3582" i="1" s="1"/>
  <c r="P3582" i="1"/>
  <c r="M3582" i="1"/>
  <c r="L3582" i="1"/>
  <c r="K3582" i="1"/>
  <c r="J3582" i="1"/>
  <c r="I3582" i="1"/>
  <c r="H3582" i="1"/>
  <c r="F3582" i="1"/>
  <c r="G3582" i="1" s="1"/>
  <c r="B3577" i="1"/>
  <c r="B3582" i="1" s="1"/>
  <c r="B3583" i="1" s="1"/>
  <c r="B3584" i="1" s="1"/>
  <c r="B3585" i="1" s="1"/>
  <c r="B3586" i="1" s="1"/>
  <c r="B3587" i="1" s="1"/>
  <c r="F3576" i="1"/>
  <c r="B3576" i="1"/>
  <c r="A3576" i="1"/>
  <c r="A3577" i="1" s="1"/>
  <c r="A3578" i="1" s="1"/>
  <c r="A3579" i="1" s="1"/>
  <c r="A3580" i="1" s="1"/>
  <c r="A3581" i="1" s="1"/>
  <c r="A3582" i="1" s="1"/>
  <c r="A3583" i="1" s="1"/>
  <c r="A3584" i="1" s="1"/>
  <c r="A3585" i="1" s="1"/>
  <c r="A3586" i="1" s="1"/>
  <c r="A3587" i="1" s="1"/>
  <c r="F3575" i="1"/>
  <c r="X3573" i="1" s="1"/>
  <c r="X3574" i="1" s="1"/>
  <c r="X3575" i="1" s="1"/>
  <c r="X3576" i="1" s="1"/>
  <c r="X3577" i="1" s="1"/>
  <c r="X3578" i="1" s="1"/>
  <c r="X3579" i="1" s="1"/>
  <c r="X3580" i="1" s="1"/>
  <c r="X3581" i="1" s="1"/>
  <c r="X3582" i="1" s="1"/>
  <c r="X3583" i="1" s="1"/>
  <c r="X3584" i="1" s="1"/>
  <c r="X3585" i="1" s="1"/>
  <c r="X3586" i="1" s="1"/>
  <c r="X3587" i="1" s="1"/>
  <c r="A3575" i="1"/>
  <c r="S3573" i="1"/>
  <c r="C3573" i="1"/>
  <c r="A3573" i="1"/>
  <c r="A3574" i="1" s="1"/>
  <c r="R3571" i="1"/>
  <c r="O3571" i="1"/>
  <c r="N3571" i="1"/>
  <c r="G3571" i="1"/>
  <c r="R3570" i="1"/>
  <c r="O3570" i="1"/>
  <c r="N3570" i="1"/>
  <c r="G3570" i="1"/>
  <c r="R3569" i="1"/>
  <c r="O3569" i="1"/>
  <c r="N3569" i="1"/>
  <c r="G3569" i="1"/>
  <c r="R3568" i="1"/>
  <c r="O3568" i="1"/>
  <c r="N3568" i="1"/>
  <c r="G3568" i="1"/>
  <c r="Q3567" i="1"/>
  <c r="P3567" i="1"/>
  <c r="R3567" i="1" s="1"/>
  <c r="O3567" i="1"/>
  <c r="M3567" i="1"/>
  <c r="N3567" i="1" s="1"/>
  <c r="L3567" i="1"/>
  <c r="K3567" i="1"/>
  <c r="J3567" i="1"/>
  <c r="I3567" i="1"/>
  <c r="H3567" i="1"/>
  <c r="G3567" i="1"/>
  <c r="F3567" i="1"/>
  <c r="B3563" i="1"/>
  <c r="B3562" i="1"/>
  <c r="B3567" i="1" s="1"/>
  <c r="B3568" i="1" s="1"/>
  <c r="B3569" i="1" s="1"/>
  <c r="B3570" i="1" s="1"/>
  <c r="B3571" i="1" s="1"/>
  <c r="B3572" i="1" s="1"/>
  <c r="B3561" i="1"/>
  <c r="F3561" i="1" s="1"/>
  <c r="F3560" i="1" s="1"/>
  <c r="X3558" i="1" s="1"/>
  <c r="X3559" i="1" s="1"/>
  <c r="X3560" i="1" s="1"/>
  <c r="X3561" i="1" s="1"/>
  <c r="X3562" i="1" s="1"/>
  <c r="X3563" i="1" s="1"/>
  <c r="X3564" i="1" s="1"/>
  <c r="X3565" i="1" s="1"/>
  <c r="X3566" i="1" s="1"/>
  <c r="X3567" i="1" s="1"/>
  <c r="X3568" i="1" s="1"/>
  <c r="X3569" i="1" s="1"/>
  <c r="X3570" i="1" s="1"/>
  <c r="X3571" i="1" s="1"/>
  <c r="X3572" i="1" s="1"/>
  <c r="A3560" i="1"/>
  <c r="A3561" i="1" s="1"/>
  <c r="A3562" i="1" s="1"/>
  <c r="A3563" i="1" s="1"/>
  <c r="A3564" i="1" s="1"/>
  <c r="A3565" i="1" s="1"/>
  <c r="A3566" i="1" s="1"/>
  <c r="A3567" i="1" s="1"/>
  <c r="A3568" i="1" s="1"/>
  <c r="A3569" i="1" s="1"/>
  <c r="A3570" i="1" s="1"/>
  <c r="A3571" i="1" s="1"/>
  <c r="A3572" i="1" s="1"/>
  <c r="A3559" i="1"/>
  <c r="S3558" i="1"/>
  <c r="C3558" i="1"/>
  <c r="A3558" i="1"/>
  <c r="R3556" i="1"/>
  <c r="O3556" i="1"/>
  <c r="N3556" i="1"/>
  <c r="G3556" i="1"/>
  <c r="R3555" i="1"/>
  <c r="O3555" i="1"/>
  <c r="N3555" i="1"/>
  <c r="G3555" i="1"/>
  <c r="R3554" i="1"/>
  <c r="O3554" i="1"/>
  <c r="N3554" i="1"/>
  <c r="G3554" i="1"/>
  <c r="R3553" i="1"/>
  <c r="O3553" i="1"/>
  <c r="N3553" i="1"/>
  <c r="G3553" i="1"/>
  <c r="Q3552" i="1"/>
  <c r="P3552" i="1"/>
  <c r="R3552" i="1" s="1"/>
  <c r="O3552" i="1"/>
  <c r="M3552" i="1"/>
  <c r="N3552" i="1" s="1"/>
  <c r="L3552" i="1"/>
  <c r="K3552" i="1"/>
  <c r="J3552" i="1"/>
  <c r="I3552" i="1"/>
  <c r="H3552" i="1"/>
  <c r="G3552" i="1"/>
  <c r="F3552" i="1"/>
  <c r="B3548" i="1"/>
  <c r="B3547" i="1"/>
  <c r="B3552" i="1" s="1"/>
  <c r="B3553" i="1" s="1"/>
  <c r="B3554" i="1" s="1"/>
  <c r="B3555" i="1" s="1"/>
  <c r="B3556" i="1" s="1"/>
  <c r="B3557" i="1" s="1"/>
  <c r="B3546" i="1"/>
  <c r="F3546" i="1" s="1"/>
  <c r="F3545" i="1" s="1"/>
  <c r="X3543" i="1" s="1"/>
  <c r="X3545" i="1"/>
  <c r="X3546" i="1" s="1"/>
  <c r="X3547" i="1" s="1"/>
  <c r="X3548" i="1" s="1"/>
  <c r="X3549" i="1" s="1"/>
  <c r="X3550" i="1" s="1"/>
  <c r="X3551" i="1" s="1"/>
  <c r="X3552" i="1" s="1"/>
  <c r="X3553" i="1" s="1"/>
  <c r="X3554" i="1" s="1"/>
  <c r="X3555" i="1" s="1"/>
  <c r="X3556" i="1" s="1"/>
  <c r="X3557" i="1" s="1"/>
  <c r="A3545" i="1"/>
  <c r="A3546" i="1" s="1"/>
  <c r="A3547" i="1" s="1"/>
  <c r="A3548" i="1" s="1"/>
  <c r="A3549" i="1" s="1"/>
  <c r="A3550" i="1" s="1"/>
  <c r="A3551" i="1" s="1"/>
  <c r="A3552" i="1" s="1"/>
  <c r="A3553" i="1" s="1"/>
  <c r="A3554" i="1" s="1"/>
  <c r="A3555" i="1" s="1"/>
  <c r="A3556" i="1" s="1"/>
  <c r="A3557" i="1" s="1"/>
  <c r="X3544" i="1"/>
  <c r="A3544" i="1"/>
  <c r="S3543" i="1"/>
  <c r="C3543" i="1"/>
  <c r="A3543" i="1"/>
  <c r="R3541" i="1"/>
  <c r="O3541" i="1"/>
  <c r="N3541" i="1"/>
  <c r="G3541" i="1"/>
  <c r="R3540" i="1"/>
  <c r="O3540" i="1"/>
  <c r="N3540" i="1"/>
  <c r="G3540" i="1"/>
  <c r="R3539" i="1"/>
  <c r="O3539" i="1"/>
  <c r="N3539" i="1"/>
  <c r="G3539" i="1"/>
  <c r="R3538" i="1"/>
  <c r="O3538" i="1"/>
  <c r="N3538" i="1"/>
  <c r="G3538" i="1"/>
  <c r="Q3537" i="1"/>
  <c r="P3537" i="1"/>
  <c r="R3537" i="1" s="1"/>
  <c r="O3537" i="1"/>
  <c r="M3537" i="1"/>
  <c r="N3537" i="1" s="1"/>
  <c r="L3537" i="1"/>
  <c r="K3537" i="1"/>
  <c r="J3537" i="1"/>
  <c r="I3537" i="1"/>
  <c r="H3537" i="1"/>
  <c r="G3537" i="1"/>
  <c r="F3537" i="1"/>
  <c r="B3533" i="1"/>
  <c r="B3532" i="1"/>
  <c r="B3537" i="1" s="1"/>
  <c r="B3538" i="1" s="1"/>
  <c r="B3539" i="1" s="1"/>
  <c r="B3540" i="1" s="1"/>
  <c r="B3541" i="1" s="1"/>
  <c r="B3542" i="1" s="1"/>
  <c r="B3531" i="1"/>
  <c r="F3531" i="1" s="1"/>
  <c r="F3530" i="1" s="1"/>
  <c r="X3528" i="1" s="1"/>
  <c r="X3529" i="1" s="1"/>
  <c r="X3530" i="1" s="1"/>
  <c r="X3531" i="1" s="1"/>
  <c r="X3532" i="1" s="1"/>
  <c r="X3533" i="1" s="1"/>
  <c r="X3534" i="1" s="1"/>
  <c r="X3535" i="1" s="1"/>
  <c r="X3536" i="1" s="1"/>
  <c r="X3537" i="1" s="1"/>
  <c r="X3538" i="1" s="1"/>
  <c r="X3539" i="1" s="1"/>
  <c r="X3540" i="1" s="1"/>
  <c r="X3541" i="1" s="1"/>
  <c r="X3542" i="1" s="1"/>
  <c r="A3530" i="1"/>
  <c r="A3531" i="1" s="1"/>
  <c r="A3532" i="1" s="1"/>
  <c r="A3533" i="1" s="1"/>
  <c r="A3534" i="1" s="1"/>
  <c r="A3535" i="1" s="1"/>
  <c r="A3536" i="1" s="1"/>
  <c r="A3537" i="1" s="1"/>
  <c r="A3538" i="1" s="1"/>
  <c r="A3539" i="1" s="1"/>
  <c r="A3540" i="1" s="1"/>
  <c r="A3541" i="1" s="1"/>
  <c r="A3542" i="1" s="1"/>
  <c r="A3529" i="1"/>
  <c r="S3528" i="1"/>
  <c r="C3528" i="1"/>
  <c r="A3528" i="1"/>
  <c r="R3526" i="1"/>
  <c r="O3526" i="1"/>
  <c r="N3526" i="1"/>
  <c r="G3526" i="1"/>
  <c r="R3525" i="1"/>
  <c r="O3525" i="1"/>
  <c r="N3525" i="1"/>
  <c r="G3525" i="1"/>
  <c r="R3524" i="1"/>
  <c r="O3524" i="1"/>
  <c r="N3524" i="1"/>
  <c r="G3524" i="1"/>
  <c r="R3523" i="1"/>
  <c r="O3523" i="1"/>
  <c r="N3523" i="1"/>
  <c r="G3523" i="1"/>
  <c r="Q3522" i="1"/>
  <c r="P3522" i="1"/>
  <c r="R3522" i="1" s="1"/>
  <c r="O3522" i="1"/>
  <c r="M3522" i="1"/>
  <c r="N3522" i="1" s="1"/>
  <c r="L3522" i="1"/>
  <c r="K3522" i="1"/>
  <c r="J3522" i="1"/>
  <c r="I3522" i="1"/>
  <c r="H3522" i="1"/>
  <c r="G3522" i="1"/>
  <c r="F3522" i="1"/>
  <c r="B3518" i="1"/>
  <c r="B3517" i="1"/>
  <c r="B3522" i="1" s="1"/>
  <c r="B3523" i="1" s="1"/>
  <c r="B3524" i="1" s="1"/>
  <c r="B3525" i="1" s="1"/>
  <c r="B3526" i="1" s="1"/>
  <c r="B3527" i="1" s="1"/>
  <c r="B3516" i="1"/>
  <c r="F3516" i="1" s="1"/>
  <c r="F3515" i="1" s="1"/>
  <c r="X3513" i="1" s="1"/>
  <c r="X3515" i="1"/>
  <c r="X3516" i="1" s="1"/>
  <c r="X3517" i="1" s="1"/>
  <c r="X3518" i="1" s="1"/>
  <c r="X3519" i="1" s="1"/>
  <c r="X3520" i="1" s="1"/>
  <c r="X3521" i="1" s="1"/>
  <c r="X3522" i="1" s="1"/>
  <c r="X3523" i="1" s="1"/>
  <c r="X3524" i="1" s="1"/>
  <c r="X3525" i="1" s="1"/>
  <c r="X3526" i="1" s="1"/>
  <c r="X3527" i="1" s="1"/>
  <c r="A3515" i="1"/>
  <c r="A3516" i="1" s="1"/>
  <c r="A3517" i="1" s="1"/>
  <c r="A3518" i="1" s="1"/>
  <c r="A3519" i="1" s="1"/>
  <c r="A3520" i="1" s="1"/>
  <c r="A3521" i="1" s="1"/>
  <c r="A3522" i="1" s="1"/>
  <c r="A3523" i="1" s="1"/>
  <c r="A3524" i="1" s="1"/>
  <c r="A3525" i="1" s="1"/>
  <c r="A3526" i="1" s="1"/>
  <c r="A3527" i="1" s="1"/>
  <c r="X3514" i="1"/>
  <c r="A3514" i="1"/>
  <c r="S3513" i="1"/>
  <c r="C3513" i="1"/>
  <c r="A3513" i="1"/>
  <c r="R3511" i="1"/>
  <c r="O3511" i="1"/>
  <c r="N3511" i="1"/>
  <c r="G3511" i="1"/>
  <c r="R3510" i="1"/>
  <c r="O3510" i="1"/>
  <c r="N3510" i="1"/>
  <c r="G3510" i="1"/>
  <c r="R3509" i="1"/>
  <c r="O3509" i="1"/>
  <c r="N3509" i="1"/>
  <c r="G3509" i="1"/>
  <c r="R3508" i="1"/>
  <c r="O3508" i="1"/>
  <c r="N3508" i="1"/>
  <c r="G3508" i="1"/>
  <c r="Q3507" i="1"/>
  <c r="P3507" i="1"/>
  <c r="R3507" i="1" s="1"/>
  <c r="O3507" i="1"/>
  <c r="M3507" i="1"/>
  <c r="N3507" i="1" s="1"/>
  <c r="L3507" i="1"/>
  <c r="K3507" i="1"/>
  <c r="J3507" i="1"/>
  <c r="I3507" i="1"/>
  <c r="H3507" i="1"/>
  <c r="G3507" i="1"/>
  <c r="F3507" i="1"/>
  <c r="B3503" i="1"/>
  <c r="B3502" i="1"/>
  <c r="B3507" i="1" s="1"/>
  <c r="B3508" i="1" s="1"/>
  <c r="B3509" i="1" s="1"/>
  <c r="B3510" i="1" s="1"/>
  <c r="B3511" i="1" s="1"/>
  <c r="B3512" i="1" s="1"/>
  <c r="B3501" i="1"/>
  <c r="F3501" i="1" s="1"/>
  <c r="F3500" i="1" s="1"/>
  <c r="X3498" i="1" s="1"/>
  <c r="X3499" i="1" s="1"/>
  <c r="X3500" i="1" s="1"/>
  <c r="X3501" i="1" s="1"/>
  <c r="X3502" i="1" s="1"/>
  <c r="X3503" i="1" s="1"/>
  <c r="X3504" i="1" s="1"/>
  <c r="X3505" i="1" s="1"/>
  <c r="X3506" i="1" s="1"/>
  <c r="X3507" i="1" s="1"/>
  <c r="X3508" i="1" s="1"/>
  <c r="X3509" i="1" s="1"/>
  <c r="X3510" i="1" s="1"/>
  <c r="X3511" i="1" s="1"/>
  <c r="X3512" i="1" s="1"/>
  <c r="A3500" i="1"/>
  <c r="A3501" i="1" s="1"/>
  <c r="A3502" i="1" s="1"/>
  <c r="A3503" i="1" s="1"/>
  <c r="A3504" i="1" s="1"/>
  <c r="A3505" i="1" s="1"/>
  <c r="A3506" i="1" s="1"/>
  <c r="A3507" i="1" s="1"/>
  <c r="A3508" i="1" s="1"/>
  <c r="A3509" i="1" s="1"/>
  <c r="A3510" i="1" s="1"/>
  <c r="A3511" i="1" s="1"/>
  <c r="A3512" i="1" s="1"/>
  <c r="A3499" i="1"/>
  <c r="S3498" i="1"/>
  <c r="C3498" i="1"/>
  <c r="A3498" i="1"/>
  <c r="R3496" i="1"/>
  <c r="O3496" i="1"/>
  <c r="N3496" i="1"/>
  <c r="G3496" i="1"/>
  <c r="R3495" i="1"/>
  <c r="O3495" i="1"/>
  <c r="N3495" i="1"/>
  <c r="G3495" i="1"/>
  <c r="R3494" i="1"/>
  <c r="O3494" i="1"/>
  <c r="N3494" i="1"/>
  <c r="G3494" i="1"/>
  <c r="R3493" i="1"/>
  <c r="O3493" i="1"/>
  <c r="N3493" i="1"/>
  <c r="G3493" i="1"/>
  <c r="Q3492" i="1"/>
  <c r="P3492" i="1"/>
  <c r="R3492" i="1" s="1"/>
  <c r="O3492" i="1"/>
  <c r="M3492" i="1"/>
  <c r="N3492" i="1" s="1"/>
  <c r="L3492" i="1"/>
  <c r="K3492" i="1"/>
  <c r="J3492" i="1"/>
  <c r="I3492" i="1"/>
  <c r="H3492" i="1"/>
  <c r="G3492" i="1"/>
  <c r="F3492" i="1"/>
  <c r="B3488" i="1"/>
  <c r="B3487" i="1"/>
  <c r="B3492" i="1" s="1"/>
  <c r="B3493" i="1" s="1"/>
  <c r="B3494" i="1" s="1"/>
  <c r="B3495" i="1" s="1"/>
  <c r="B3496" i="1" s="1"/>
  <c r="B3497" i="1" s="1"/>
  <c r="B3486" i="1"/>
  <c r="F3486" i="1" s="1"/>
  <c r="F3485" i="1" s="1"/>
  <c r="X3483" i="1" s="1"/>
  <c r="X3485" i="1"/>
  <c r="X3486" i="1" s="1"/>
  <c r="X3487" i="1" s="1"/>
  <c r="X3488" i="1" s="1"/>
  <c r="X3489" i="1" s="1"/>
  <c r="X3490" i="1" s="1"/>
  <c r="X3491" i="1" s="1"/>
  <c r="X3492" i="1" s="1"/>
  <c r="X3493" i="1" s="1"/>
  <c r="X3494" i="1" s="1"/>
  <c r="X3495" i="1" s="1"/>
  <c r="X3496" i="1" s="1"/>
  <c r="X3497" i="1" s="1"/>
  <c r="A3485" i="1"/>
  <c r="A3486" i="1" s="1"/>
  <c r="A3487" i="1" s="1"/>
  <c r="A3488" i="1" s="1"/>
  <c r="A3489" i="1" s="1"/>
  <c r="A3490" i="1" s="1"/>
  <c r="A3491" i="1" s="1"/>
  <c r="A3492" i="1" s="1"/>
  <c r="A3493" i="1" s="1"/>
  <c r="A3494" i="1" s="1"/>
  <c r="A3495" i="1" s="1"/>
  <c r="A3496" i="1" s="1"/>
  <c r="A3497" i="1" s="1"/>
  <c r="X3484" i="1"/>
  <c r="A3484" i="1"/>
  <c r="S3483" i="1"/>
  <c r="C3483" i="1"/>
  <c r="A3483" i="1"/>
  <c r="R3481" i="1"/>
  <c r="O3481" i="1"/>
  <c r="N3481" i="1"/>
  <c r="G3481" i="1"/>
  <c r="R3480" i="1"/>
  <c r="O3480" i="1"/>
  <c r="N3480" i="1"/>
  <c r="G3480" i="1"/>
  <c r="R3479" i="1"/>
  <c r="O3479" i="1"/>
  <c r="N3479" i="1"/>
  <c r="G3479" i="1"/>
  <c r="R3478" i="1"/>
  <c r="O3478" i="1"/>
  <c r="N3478" i="1"/>
  <c r="G3478" i="1"/>
  <c r="Q3477" i="1"/>
  <c r="P3477" i="1"/>
  <c r="R3477" i="1" s="1"/>
  <c r="O3477" i="1"/>
  <c r="M3477" i="1"/>
  <c r="N3477" i="1" s="1"/>
  <c r="L3477" i="1"/>
  <c r="K3477" i="1"/>
  <c r="J3477" i="1"/>
  <c r="I3477" i="1"/>
  <c r="H3477" i="1"/>
  <c r="G3477" i="1"/>
  <c r="F3477" i="1"/>
  <c r="B3473" i="1"/>
  <c r="B3472" i="1"/>
  <c r="B3477" i="1" s="1"/>
  <c r="B3478" i="1" s="1"/>
  <c r="B3479" i="1" s="1"/>
  <c r="B3480" i="1" s="1"/>
  <c r="B3481" i="1" s="1"/>
  <c r="B3482" i="1" s="1"/>
  <c r="B3471" i="1"/>
  <c r="F3471" i="1" s="1"/>
  <c r="F3470" i="1" s="1"/>
  <c r="X3468" i="1" s="1"/>
  <c r="X3469" i="1" s="1"/>
  <c r="X3470" i="1" s="1"/>
  <c r="X3471" i="1" s="1"/>
  <c r="X3472" i="1" s="1"/>
  <c r="X3473" i="1" s="1"/>
  <c r="X3474" i="1" s="1"/>
  <c r="X3475" i="1" s="1"/>
  <c r="X3476" i="1" s="1"/>
  <c r="X3477" i="1" s="1"/>
  <c r="X3478" i="1" s="1"/>
  <c r="X3479" i="1" s="1"/>
  <c r="X3480" i="1" s="1"/>
  <c r="X3481" i="1" s="1"/>
  <c r="X3482" i="1" s="1"/>
  <c r="A3470" i="1"/>
  <c r="A3471" i="1" s="1"/>
  <c r="A3472" i="1" s="1"/>
  <c r="A3473" i="1" s="1"/>
  <c r="A3474" i="1" s="1"/>
  <c r="A3475" i="1" s="1"/>
  <c r="A3476" i="1" s="1"/>
  <c r="A3477" i="1" s="1"/>
  <c r="A3478" i="1" s="1"/>
  <c r="A3479" i="1" s="1"/>
  <c r="A3480" i="1" s="1"/>
  <c r="A3481" i="1" s="1"/>
  <c r="A3482" i="1" s="1"/>
  <c r="A3469" i="1"/>
  <c r="S3468" i="1"/>
  <c r="C3468" i="1"/>
  <c r="A3468" i="1"/>
  <c r="R3466" i="1"/>
  <c r="O3466" i="1"/>
  <c r="N3466" i="1"/>
  <c r="G3466" i="1"/>
  <c r="R3465" i="1"/>
  <c r="O3465" i="1"/>
  <c r="N3465" i="1"/>
  <c r="G3465" i="1"/>
  <c r="R3464" i="1"/>
  <c r="O3464" i="1"/>
  <c r="N3464" i="1"/>
  <c r="G3464" i="1"/>
  <c r="R3463" i="1"/>
  <c r="O3463" i="1"/>
  <c r="N3463" i="1"/>
  <c r="G3463" i="1"/>
  <c r="Q3462" i="1"/>
  <c r="P3462" i="1"/>
  <c r="R3462" i="1" s="1"/>
  <c r="O3462" i="1"/>
  <c r="M3462" i="1"/>
  <c r="N3462" i="1" s="1"/>
  <c r="L3462" i="1"/>
  <c r="K3462" i="1"/>
  <c r="J3462" i="1"/>
  <c r="I3462" i="1"/>
  <c r="H3462" i="1"/>
  <c r="G3462" i="1"/>
  <c r="F3462" i="1"/>
  <c r="B3458" i="1"/>
  <c r="B3457" i="1"/>
  <c r="B3462" i="1" s="1"/>
  <c r="B3463" i="1" s="1"/>
  <c r="B3464" i="1" s="1"/>
  <c r="B3465" i="1" s="1"/>
  <c r="B3466" i="1" s="1"/>
  <c r="B3467" i="1" s="1"/>
  <c r="B3456" i="1"/>
  <c r="F3456" i="1" s="1"/>
  <c r="F3455" i="1" s="1"/>
  <c r="X3453" i="1" s="1"/>
  <c r="X3454" i="1" s="1"/>
  <c r="X3455" i="1" s="1"/>
  <c r="X3456" i="1" s="1"/>
  <c r="X3457" i="1" s="1"/>
  <c r="X3458" i="1" s="1"/>
  <c r="X3459" i="1" s="1"/>
  <c r="X3460" i="1" s="1"/>
  <c r="X3461" i="1" s="1"/>
  <c r="X3462" i="1" s="1"/>
  <c r="X3463" i="1" s="1"/>
  <c r="X3464" i="1" s="1"/>
  <c r="X3465" i="1" s="1"/>
  <c r="X3466" i="1" s="1"/>
  <c r="X3467" i="1" s="1"/>
  <c r="A3455" i="1"/>
  <c r="A3456" i="1" s="1"/>
  <c r="A3457" i="1" s="1"/>
  <c r="A3458" i="1" s="1"/>
  <c r="A3459" i="1" s="1"/>
  <c r="A3460" i="1" s="1"/>
  <c r="A3461" i="1" s="1"/>
  <c r="A3462" i="1" s="1"/>
  <c r="A3463" i="1" s="1"/>
  <c r="A3464" i="1" s="1"/>
  <c r="A3465" i="1" s="1"/>
  <c r="A3466" i="1" s="1"/>
  <c r="A3467" i="1" s="1"/>
  <c r="A3454" i="1"/>
  <c r="S3453" i="1"/>
  <c r="C3453" i="1"/>
  <c r="A3453" i="1"/>
  <c r="R3451" i="1"/>
  <c r="O3451" i="1"/>
  <c r="N3451" i="1"/>
  <c r="G3451" i="1"/>
  <c r="R3450" i="1"/>
  <c r="O3450" i="1"/>
  <c r="N3450" i="1"/>
  <c r="G3450" i="1"/>
  <c r="R3449" i="1"/>
  <c r="O3449" i="1"/>
  <c r="N3449" i="1"/>
  <c r="G3449" i="1"/>
  <c r="R3448" i="1"/>
  <c r="O3448" i="1"/>
  <c r="N3448" i="1"/>
  <c r="G3448" i="1"/>
  <c r="B3448" i="1"/>
  <c r="B3449" i="1" s="1"/>
  <c r="B3450" i="1" s="1"/>
  <c r="B3451" i="1" s="1"/>
  <c r="B3452" i="1" s="1"/>
  <c r="Q3447" i="1"/>
  <c r="P3447" i="1"/>
  <c r="R3447" i="1" s="1"/>
  <c r="O3447" i="1"/>
  <c r="M3447" i="1"/>
  <c r="N3447" i="1" s="1"/>
  <c r="L3447" i="1"/>
  <c r="K3447" i="1"/>
  <c r="J3447" i="1"/>
  <c r="I3447" i="1"/>
  <c r="H3447" i="1"/>
  <c r="G3447" i="1"/>
  <c r="F3447" i="1"/>
  <c r="X3446" i="1"/>
  <c r="X3447" i="1" s="1"/>
  <c r="X3448" i="1" s="1"/>
  <c r="X3449" i="1" s="1"/>
  <c r="X3450" i="1" s="1"/>
  <c r="X3451" i="1" s="1"/>
  <c r="X3452" i="1" s="1"/>
  <c r="B3443" i="1"/>
  <c r="B3442" i="1"/>
  <c r="B3447" i="1" s="1"/>
  <c r="A3442" i="1"/>
  <c r="A3443" i="1" s="1"/>
  <c r="A3444" i="1" s="1"/>
  <c r="A3445" i="1" s="1"/>
  <c r="A3446" i="1" s="1"/>
  <c r="A3447" i="1" s="1"/>
  <c r="A3448" i="1" s="1"/>
  <c r="A3449" i="1" s="1"/>
  <c r="A3450" i="1" s="1"/>
  <c r="A3451" i="1" s="1"/>
  <c r="A3452" i="1" s="1"/>
  <c r="B3441" i="1"/>
  <c r="F3441" i="1" s="1"/>
  <c r="F3440" i="1" s="1"/>
  <c r="X3438" i="1" s="1"/>
  <c r="X3439" i="1" s="1"/>
  <c r="X3440" i="1" s="1"/>
  <c r="X3441" i="1" s="1"/>
  <c r="X3442" i="1" s="1"/>
  <c r="X3443" i="1" s="1"/>
  <c r="X3444" i="1" s="1"/>
  <c r="X3445" i="1" s="1"/>
  <c r="A3440" i="1"/>
  <c r="A3441" i="1" s="1"/>
  <c r="A3439" i="1"/>
  <c r="S3438" i="1"/>
  <c r="C3438" i="1"/>
  <c r="A3438" i="1"/>
  <c r="R3436" i="1"/>
  <c r="O3436" i="1"/>
  <c r="N3436" i="1"/>
  <c r="G3436" i="1"/>
  <c r="R3435" i="1"/>
  <c r="O3435" i="1"/>
  <c r="N3435" i="1"/>
  <c r="G3435" i="1"/>
  <c r="R3434" i="1"/>
  <c r="O3434" i="1"/>
  <c r="N3434" i="1"/>
  <c r="G3434" i="1"/>
  <c r="R3433" i="1"/>
  <c r="O3433" i="1"/>
  <c r="N3433" i="1"/>
  <c r="G3433" i="1"/>
  <c r="Q3432" i="1"/>
  <c r="P3432" i="1"/>
  <c r="R3432" i="1" s="1"/>
  <c r="O3432" i="1"/>
  <c r="M3432" i="1"/>
  <c r="N3432" i="1" s="1"/>
  <c r="L3432" i="1"/>
  <c r="K3432" i="1"/>
  <c r="J3432" i="1"/>
  <c r="I3432" i="1"/>
  <c r="H3432" i="1"/>
  <c r="G3432" i="1"/>
  <c r="F3432" i="1"/>
  <c r="B3428" i="1"/>
  <c r="B3427" i="1"/>
  <c r="B3432" i="1" s="1"/>
  <c r="B3433" i="1" s="1"/>
  <c r="B3434" i="1" s="1"/>
  <c r="B3435" i="1" s="1"/>
  <c r="B3436" i="1" s="1"/>
  <c r="B3437" i="1" s="1"/>
  <c r="B3426" i="1"/>
  <c r="F3426" i="1" s="1"/>
  <c r="F3425" i="1" s="1"/>
  <c r="X3423" i="1" s="1"/>
  <c r="X3424" i="1" s="1"/>
  <c r="X3425" i="1"/>
  <c r="X3426" i="1" s="1"/>
  <c r="X3427" i="1" s="1"/>
  <c r="X3428" i="1" s="1"/>
  <c r="X3429" i="1" s="1"/>
  <c r="X3430" i="1" s="1"/>
  <c r="X3431" i="1" s="1"/>
  <c r="X3432" i="1" s="1"/>
  <c r="X3433" i="1" s="1"/>
  <c r="X3434" i="1" s="1"/>
  <c r="X3435" i="1" s="1"/>
  <c r="X3436" i="1" s="1"/>
  <c r="X3437" i="1" s="1"/>
  <c r="A3425" i="1"/>
  <c r="A3426" i="1" s="1"/>
  <c r="A3427" i="1" s="1"/>
  <c r="A3428" i="1" s="1"/>
  <c r="A3429" i="1" s="1"/>
  <c r="A3430" i="1" s="1"/>
  <c r="A3431" i="1" s="1"/>
  <c r="A3432" i="1" s="1"/>
  <c r="A3433" i="1" s="1"/>
  <c r="A3434" i="1" s="1"/>
  <c r="A3435" i="1" s="1"/>
  <c r="A3436" i="1" s="1"/>
  <c r="A3437" i="1" s="1"/>
  <c r="A3424" i="1"/>
  <c r="S3423" i="1"/>
  <c r="C3423" i="1"/>
  <c r="A3423" i="1"/>
  <c r="A3422" i="1"/>
  <c r="R3421" i="1"/>
  <c r="O3421" i="1"/>
  <c r="N3421" i="1"/>
  <c r="G3421" i="1"/>
  <c r="R3420" i="1"/>
  <c r="O3420" i="1"/>
  <c r="N3420" i="1"/>
  <c r="G3420" i="1"/>
  <c r="R3419" i="1"/>
  <c r="O3419" i="1"/>
  <c r="N3419" i="1"/>
  <c r="G3419" i="1"/>
  <c r="R3418" i="1"/>
  <c r="O3418" i="1"/>
  <c r="N3418" i="1"/>
  <c r="G3418" i="1"/>
  <c r="B3418" i="1"/>
  <c r="B3419" i="1" s="1"/>
  <c r="B3420" i="1" s="1"/>
  <c r="B3421" i="1" s="1"/>
  <c r="B3422" i="1" s="1"/>
  <c r="Q3417" i="1"/>
  <c r="P3417" i="1"/>
  <c r="R3417" i="1" s="1"/>
  <c r="O3417" i="1"/>
  <c r="M3417" i="1"/>
  <c r="N3417" i="1" s="1"/>
  <c r="L3417" i="1"/>
  <c r="K3417" i="1"/>
  <c r="J3417" i="1"/>
  <c r="I3417" i="1"/>
  <c r="H3417" i="1"/>
  <c r="G3417" i="1"/>
  <c r="F3417" i="1"/>
  <c r="B3413" i="1"/>
  <c r="B3412" i="1"/>
  <c r="B3417" i="1" s="1"/>
  <c r="A3412" i="1"/>
  <c r="A3413" i="1" s="1"/>
  <c r="A3414" i="1" s="1"/>
  <c r="A3415" i="1" s="1"/>
  <c r="A3416" i="1" s="1"/>
  <c r="A3417" i="1" s="1"/>
  <c r="A3418" i="1" s="1"/>
  <c r="A3419" i="1" s="1"/>
  <c r="A3420" i="1" s="1"/>
  <c r="A3421" i="1" s="1"/>
  <c r="B3411" i="1"/>
  <c r="F3411" i="1" s="1"/>
  <c r="F3410" i="1" s="1"/>
  <c r="X3408" i="1" s="1"/>
  <c r="X3409" i="1" s="1"/>
  <c r="X3410" i="1" s="1"/>
  <c r="X3411" i="1" s="1"/>
  <c r="X3412" i="1" s="1"/>
  <c r="X3413" i="1" s="1"/>
  <c r="X3414" i="1" s="1"/>
  <c r="X3415" i="1" s="1"/>
  <c r="X3416" i="1" s="1"/>
  <c r="X3417" i="1" s="1"/>
  <c r="X3418" i="1" s="1"/>
  <c r="X3419" i="1" s="1"/>
  <c r="X3420" i="1" s="1"/>
  <c r="X3421" i="1" s="1"/>
  <c r="X3422" i="1" s="1"/>
  <c r="A3410" i="1"/>
  <c r="A3411" i="1" s="1"/>
  <c r="A3409" i="1"/>
  <c r="S3408" i="1"/>
  <c r="C3408" i="1"/>
  <c r="A3408" i="1"/>
  <c r="R3406" i="1"/>
  <c r="O3406" i="1"/>
  <c r="N3406" i="1"/>
  <c r="G3406" i="1"/>
  <c r="R3405" i="1"/>
  <c r="O3405" i="1"/>
  <c r="N3405" i="1"/>
  <c r="G3405" i="1"/>
  <c r="R3404" i="1"/>
  <c r="O3404" i="1"/>
  <c r="N3404" i="1"/>
  <c r="G3404" i="1"/>
  <c r="R3403" i="1"/>
  <c r="O3403" i="1"/>
  <c r="N3403" i="1"/>
  <c r="G3403" i="1"/>
  <c r="Q3402" i="1"/>
  <c r="P3402" i="1"/>
  <c r="R3402" i="1" s="1"/>
  <c r="O3402" i="1"/>
  <c r="M3402" i="1"/>
  <c r="N3402" i="1" s="1"/>
  <c r="L3402" i="1"/>
  <c r="K3402" i="1"/>
  <c r="J3402" i="1"/>
  <c r="I3402" i="1"/>
  <c r="H3402" i="1"/>
  <c r="G3402" i="1"/>
  <c r="F3402" i="1"/>
  <c r="B3396" i="1"/>
  <c r="F3396" i="1" s="1"/>
  <c r="F3395" i="1" s="1"/>
  <c r="X3393" i="1" s="1"/>
  <c r="X3394" i="1" s="1"/>
  <c r="X3395" i="1" s="1"/>
  <c r="X3396" i="1" s="1"/>
  <c r="X3397" i="1" s="1"/>
  <c r="X3398" i="1" s="1"/>
  <c r="X3399" i="1" s="1"/>
  <c r="X3400" i="1" s="1"/>
  <c r="X3401" i="1" s="1"/>
  <c r="X3402" i="1" s="1"/>
  <c r="X3403" i="1" s="1"/>
  <c r="X3404" i="1" s="1"/>
  <c r="X3405" i="1" s="1"/>
  <c r="X3406" i="1" s="1"/>
  <c r="X3407" i="1" s="1"/>
  <c r="S3393" i="1"/>
  <c r="C3393" i="1"/>
  <c r="A3393" i="1"/>
  <c r="A3394" i="1" s="1"/>
  <c r="A3395" i="1" s="1"/>
  <c r="A3396" i="1" s="1"/>
  <c r="A3397" i="1" s="1"/>
  <c r="A3398" i="1" s="1"/>
  <c r="A3399" i="1" s="1"/>
  <c r="A3400" i="1" s="1"/>
  <c r="A3401" i="1" s="1"/>
  <c r="A3402" i="1" s="1"/>
  <c r="A3403" i="1" s="1"/>
  <c r="A3404" i="1" s="1"/>
  <c r="A3405" i="1" s="1"/>
  <c r="A3406" i="1" s="1"/>
  <c r="A3407" i="1" s="1"/>
  <c r="R3391" i="1"/>
  <c r="O3391" i="1"/>
  <c r="N3391" i="1"/>
  <c r="G3391" i="1"/>
  <c r="R3390" i="1"/>
  <c r="O3390" i="1"/>
  <c r="N3390" i="1"/>
  <c r="G3390" i="1"/>
  <c r="R3389" i="1"/>
  <c r="O3389" i="1"/>
  <c r="N3389" i="1"/>
  <c r="G3389" i="1"/>
  <c r="R3388" i="1"/>
  <c r="O3388" i="1"/>
  <c r="N3388" i="1"/>
  <c r="G3388" i="1"/>
  <c r="Q3387" i="1"/>
  <c r="P3387" i="1"/>
  <c r="M3387" i="1"/>
  <c r="L3387" i="1"/>
  <c r="K3387" i="1"/>
  <c r="J3387" i="1"/>
  <c r="I3387" i="1"/>
  <c r="H3387" i="1"/>
  <c r="F3387" i="1"/>
  <c r="G3387" i="1" s="1"/>
  <c r="X3383" i="1"/>
  <c r="X3384" i="1" s="1"/>
  <c r="X3385" i="1" s="1"/>
  <c r="X3386" i="1" s="1"/>
  <c r="X3387" i="1" s="1"/>
  <c r="X3388" i="1" s="1"/>
  <c r="X3389" i="1" s="1"/>
  <c r="X3390" i="1" s="1"/>
  <c r="X3391" i="1" s="1"/>
  <c r="X3392" i="1" s="1"/>
  <c r="B3382" i="1"/>
  <c r="B3383" i="1" s="1"/>
  <c r="B3381" i="1"/>
  <c r="F3381" i="1" s="1"/>
  <c r="F3380" i="1" s="1"/>
  <c r="X3378" i="1" s="1"/>
  <c r="X3379" i="1" s="1"/>
  <c r="X3380" i="1" s="1"/>
  <c r="X3381" i="1" s="1"/>
  <c r="X3382" i="1" s="1"/>
  <c r="A3380" i="1"/>
  <c r="A3381" i="1" s="1"/>
  <c r="A3382" i="1" s="1"/>
  <c r="A3383" i="1" s="1"/>
  <c r="A3384" i="1" s="1"/>
  <c r="A3385" i="1" s="1"/>
  <c r="A3386" i="1" s="1"/>
  <c r="A3387" i="1" s="1"/>
  <c r="A3388" i="1" s="1"/>
  <c r="A3389" i="1" s="1"/>
  <c r="A3390" i="1" s="1"/>
  <c r="A3391" i="1" s="1"/>
  <c r="A3392" i="1" s="1"/>
  <c r="S3378" i="1"/>
  <c r="C3378" i="1"/>
  <c r="A3378" i="1"/>
  <c r="A3379" i="1" s="1"/>
  <c r="R3376" i="1"/>
  <c r="O3376" i="1"/>
  <c r="N3376" i="1"/>
  <c r="G3376" i="1"/>
  <c r="R3375" i="1"/>
  <c r="O3375" i="1"/>
  <c r="N3375" i="1"/>
  <c r="G3375" i="1"/>
  <c r="R3374" i="1"/>
  <c r="O3374" i="1"/>
  <c r="N3374" i="1"/>
  <c r="G3374" i="1"/>
  <c r="R3373" i="1"/>
  <c r="O3373" i="1"/>
  <c r="N3373" i="1"/>
  <c r="G3373" i="1"/>
  <c r="Q3372" i="1"/>
  <c r="P3372" i="1"/>
  <c r="R3372" i="1" s="1"/>
  <c r="M3372" i="1"/>
  <c r="L3372" i="1"/>
  <c r="K3372" i="1"/>
  <c r="J3372" i="1"/>
  <c r="I3372" i="1"/>
  <c r="H3372" i="1"/>
  <c r="F3372" i="1"/>
  <c r="G3372" i="1" s="1"/>
  <c r="B3366" i="1"/>
  <c r="F3366" i="1" s="1"/>
  <c r="F3365" i="1" s="1"/>
  <c r="X3363" i="1" s="1"/>
  <c r="X3364" i="1" s="1"/>
  <c r="X3365" i="1" s="1"/>
  <c r="X3366" i="1" s="1"/>
  <c r="X3367" i="1" s="1"/>
  <c r="X3368" i="1" s="1"/>
  <c r="X3369" i="1" s="1"/>
  <c r="X3370" i="1" s="1"/>
  <c r="X3371" i="1" s="1"/>
  <c r="X3372" i="1" s="1"/>
  <c r="X3373" i="1" s="1"/>
  <c r="X3374" i="1" s="1"/>
  <c r="X3375" i="1" s="1"/>
  <c r="X3376" i="1" s="1"/>
  <c r="X3377" i="1" s="1"/>
  <c r="S3363" i="1"/>
  <c r="C3363" i="1"/>
  <c r="A3363" i="1"/>
  <c r="A3364" i="1" s="1"/>
  <c r="A3365" i="1" s="1"/>
  <c r="A3366" i="1" s="1"/>
  <c r="A3367" i="1" s="1"/>
  <c r="A3368" i="1" s="1"/>
  <c r="A3369" i="1" s="1"/>
  <c r="A3370" i="1" s="1"/>
  <c r="A3371" i="1" s="1"/>
  <c r="A3372" i="1" s="1"/>
  <c r="A3373" i="1" s="1"/>
  <c r="A3374" i="1" s="1"/>
  <c r="A3375" i="1" s="1"/>
  <c r="A3376" i="1" s="1"/>
  <c r="A3377" i="1" s="1"/>
  <c r="R3361" i="1"/>
  <c r="O3361" i="1"/>
  <c r="N3361" i="1"/>
  <c r="G3361" i="1"/>
  <c r="R3360" i="1"/>
  <c r="O3360" i="1"/>
  <c r="N3360" i="1"/>
  <c r="G3360" i="1"/>
  <c r="R3359" i="1"/>
  <c r="O3359" i="1"/>
  <c r="N3359" i="1"/>
  <c r="G3359" i="1"/>
  <c r="R3358" i="1"/>
  <c r="O3358" i="1"/>
  <c r="N3358" i="1"/>
  <c r="G3358" i="1"/>
  <c r="Q3357" i="1"/>
  <c r="P3357" i="1"/>
  <c r="M3357" i="1"/>
  <c r="L3357" i="1"/>
  <c r="K3357" i="1"/>
  <c r="J3357" i="1"/>
  <c r="I3357" i="1"/>
  <c r="H3357" i="1"/>
  <c r="F3357" i="1"/>
  <c r="G3357" i="1" s="1"/>
  <c r="B3352" i="1"/>
  <c r="B3353" i="1" s="1"/>
  <c r="B3351" i="1"/>
  <c r="F3351" i="1" s="1"/>
  <c r="F3350" i="1" s="1"/>
  <c r="X3348" i="1" s="1"/>
  <c r="X3349" i="1" s="1"/>
  <c r="X3350" i="1" s="1"/>
  <c r="X3351" i="1" s="1"/>
  <c r="X3352" i="1" s="1"/>
  <c r="X3353" i="1" s="1"/>
  <c r="X3354" i="1" s="1"/>
  <c r="X3355" i="1" s="1"/>
  <c r="X3356" i="1" s="1"/>
  <c r="X3357" i="1" s="1"/>
  <c r="X3358" i="1" s="1"/>
  <c r="X3359" i="1" s="1"/>
  <c r="X3360" i="1" s="1"/>
  <c r="X3361" i="1" s="1"/>
  <c r="X3362" i="1" s="1"/>
  <c r="A3350" i="1"/>
  <c r="A3351" i="1" s="1"/>
  <c r="A3352" i="1" s="1"/>
  <c r="A3353" i="1" s="1"/>
  <c r="A3354" i="1" s="1"/>
  <c r="A3355" i="1" s="1"/>
  <c r="A3356" i="1" s="1"/>
  <c r="A3357" i="1" s="1"/>
  <c r="A3358" i="1" s="1"/>
  <c r="A3359" i="1" s="1"/>
  <c r="A3360" i="1" s="1"/>
  <c r="A3361" i="1" s="1"/>
  <c r="A3362" i="1" s="1"/>
  <c r="S3348" i="1"/>
  <c r="C3348" i="1"/>
  <c r="A3348" i="1"/>
  <c r="A3349" i="1" s="1"/>
  <c r="R3346" i="1"/>
  <c r="O3346" i="1"/>
  <c r="N3346" i="1"/>
  <c r="G3346" i="1"/>
  <c r="R3345" i="1"/>
  <c r="O3345" i="1"/>
  <c r="N3345" i="1"/>
  <c r="G3345" i="1"/>
  <c r="R3344" i="1"/>
  <c r="O3344" i="1"/>
  <c r="N3344" i="1"/>
  <c r="G3344" i="1"/>
  <c r="R3343" i="1"/>
  <c r="O3343" i="1"/>
  <c r="N3343" i="1"/>
  <c r="G3343" i="1"/>
  <c r="R3342" i="1"/>
  <c r="Q3342" i="1"/>
  <c r="P3342" i="1"/>
  <c r="N3342" i="1"/>
  <c r="M3342" i="1"/>
  <c r="O3342" i="1" s="1"/>
  <c r="L3342" i="1"/>
  <c r="K3342" i="1"/>
  <c r="J3342" i="1"/>
  <c r="I3342" i="1"/>
  <c r="H3342" i="1"/>
  <c r="F3342" i="1"/>
  <c r="G3342" i="1" s="1"/>
  <c r="B3336" i="1"/>
  <c r="B3337" i="1" s="1"/>
  <c r="S3333" i="1"/>
  <c r="C3333" i="1"/>
  <c r="A3333" i="1"/>
  <c r="A3334" i="1" s="1"/>
  <c r="A3335" i="1" s="1"/>
  <c r="A3336" i="1" s="1"/>
  <c r="A3337" i="1" s="1"/>
  <c r="A3338" i="1" s="1"/>
  <c r="A3339" i="1" s="1"/>
  <c r="A3340" i="1" s="1"/>
  <c r="A3341" i="1" s="1"/>
  <c r="A3342" i="1" s="1"/>
  <c r="A3343" i="1" s="1"/>
  <c r="A3344" i="1" s="1"/>
  <c r="A3345" i="1" s="1"/>
  <c r="A3346" i="1" s="1"/>
  <c r="A3347" i="1" s="1"/>
  <c r="R3331" i="1"/>
  <c r="O3331" i="1"/>
  <c r="N3331" i="1"/>
  <c r="G3331" i="1"/>
  <c r="R3330" i="1"/>
  <c r="O3330" i="1"/>
  <c r="N3330" i="1"/>
  <c r="G3330" i="1"/>
  <c r="R3329" i="1"/>
  <c r="O3329" i="1"/>
  <c r="N3329" i="1"/>
  <c r="G3329" i="1"/>
  <c r="R3328" i="1"/>
  <c r="O3328" i="1"/>
  <c r="N3328" i="1"/>
  <c r="G3328" i="1"/>
  <c r="R3327" i="1"/>
  <c r="Q3327" i="1"/>
  <c r="P3327" i="1"/>
  <c r="N3327" i="1"/>
  <c r="M3327" i="1"/>
  <c r="O3327" i="1" s="1"/>
  <c r="L3327" i="1"/>
  <c r="K3327" i="1"/>
  <c r="J3327" i="1"/>
  <c r="I3327" i="1"/>
  <c r="H3327" i="1"/>
  <c r="F3327" i="1"/>
  <c r="G3327" i="1" s="1"/>
  <c r="B3321" i="1"/>
  <c r="F3321" i="1" s="1"/>
  <c r="F3320" i="1" s="1"/>
  <c r="X3318" i="1" s="1"/>
  <c r="X3319" i="1" s="1"/>
  <c r="X3320" i="1" s="1"/>
  <c r="X3321" i="1" s="1"/>
  <c r="X3322" i="1" s="1"/>
  <c r="X3323" i="1" s="1"/>
  <c r="X3324" i="1" s="1"/>
  <c r="X3325" i="1" s="1"/>
  <c r="X3326" i="1" s="1"/>
  <c r="X3327" i="1" s="1"/>
  <c r="X3328" i="1" s="1"/>
  <c r="X3329" i="1" s="1"/>
  <c r="X3330" i="1" s="1"/>
  <c r="X3331" i="1" s="1"/>
  <c r="X3332" i="1" s="1"/>
  <c r="S3318" i="1"/>
  <c r="C3318" i="1"/>
  <c r="A3318" i="1"/>
  <c r="A3319" i="1" s="1"/>
  <c r="A3320" i="1" s="1"/>
  <c r="A3321" i="1" s="1"/>
  <c r="A3322" i="1" s="1"/>
  <c r="A3323" i="1" s="1"/>
  <c r="A3324" i="1" s="1"/>
  <c r="A3325" i="1" s="1"/>
  <c r="A3326" i="1" s="1"/>
  <c r="A3327" i="1" s="1"/>
  <c r="A3328" i="1" s="1"/>
  <c r="A3329" i="1" s="1"/>
  <c r="A3330" i="1" s="1"/>
  <c r="A3331" i="1" s="1"/>
  <c r="A3332" i="1" s="1"/>
  <c r="R3316" i="1"/>
  <c r="O3316" i="1"/>
  <c r="N3316" i="1"/>
  <c r="G3316" i="1"/>
  <c r="R3315" i="1"/>
  <c r="O3315" i="1"/>
  <c r="N3315" i="1"/>
  <c r="G3315" i="1"/>
  <c r="R3314" i="1"/>
  <c r="O3314" i="1"/>
  <c r="N3314" i="1"/>
  <c r="G3314" i="1"/>
  <c r="R3313" i="1"/>
  <c r="O3313" i="1"/>
  <c r="N3313" i="1"/>
  <c r="G3313" i="1"/>
  <c r="R3312" i="1"/>
  <c r="Q3312" i="1"/>
  <c r="P3312" i="1"/>
  <c r="N3312" i="1"/>
  <c r="M3312" i="1"/>
  <c r="O3312" i="1" s="1"/>
  <c r="L3312" i="1"/>
  <c r="K3312" i="1"/>
  <c r="J3312" i="1"/>
  <c r="I3312" i="1"/>
  <c r="H3312" i="1"/>
  <c r="F3312" i="1"/>
  <c r="G3312" i="1" s="1"/>
  <c r="B3306" i="1"/>
  <c r="B3307" i="1" s="1"/>
  <c r="S3303" i="1"/>
  <c r="C3303" i="1"/>
  <c r="A3303" i="1"/>
  <c r="A3304" i="1" s="1"/>
  <c r="A3305" i="1" s="1"/>
  <c r="A3306" i="1" s="1"/>
  <c r="A3307" i="1" s="1"/>
  <c r="A3308" i="1" s="1"/>
  <c r="A3309" i="1" s="1"/>
  <c r="A3310" i="1" s="1"/>
  <c r="A3311" i="1" s="1"/>
  <c r="A3312" i="1" s="1"/>
  <c r="A3313" i="1" s="1"/>
  <c r="A3314" i="1" s="1"/>
  <c r="A3315" i="1" s="1"/>
  <c r="A3316" i="1" s="1"/>
  <c r="A3317" i="1" s="1"/>
  <c r="R3301" i="1"/>
  <c r="O3301" i="1"/>
  <c r="N3301" i="1"/>
  <c r="G3301" i="1"/>
  <c r="R3300" i="1"/>
  <c r="O3300" i="1"/>
  <c r="N3300" i="1"/>
  <c r="G3300" i="1"/>
  <c r="R3299" i="1"/>
  <c r="O3299" i="1"/>
  <c r="N3299" i="1"/>
  <c r="G3299" i="1"/>
  <c r="R3298" i="1"/>
  <c r="O3298" i="1"/>
  <c r="N3298" i="1"/>
  <c r="G3298" i="1"/>
  <c r="R3297" i="1"/>
  <c r="Q3297" i="1"/>
  <c r="P3297" i="1"/>
  <c r="N3297" i="1"/>
  <c r="M3297" i="1"/>
  <c r="O3297" i="1" s="1"/>
  <c r="L3297" i="1"/>
  <c r="K3297" i="1"/>
  <c r="J3297" i="1"/>
  <c r="I3297" i="1"/>
  <c r="H3297" i="1"/>
  <c r="F3297" i="1"/>
  <c r="G3297" i="1" s="1"/>
  <c r="B3291" i="1"/>
  <c r="F3291" i="1" s="1"/>
  <c r="F3290" i="1" s="1"/>
  <c r="X3288" i="1" s="1"/>
  <c r="X3289" i="1" s="1"/>
  <c r="X3290" i="1" s="1"/>
  <c r="X3291" i="1" s="1"/>
  <c r="X3292" i="1" s="1"/>
  <c r="X3293" i="1" s="1"/>
  <c r="X3294" i="1" s="1"/>
  <c r="X3295" i="1" s="1"/>
  <c r="X3296" i="1" s="1"/>
  <c r="X3297" i="1" s="1"/>
  <c r="X3298" i="1" s="1"/>
  <c r="X3299" i="1" s="1"/>
  <c r="X3300" i="1" s="1"/>
  <c r="X3301" i="1" s="1"/>
  <c r="X3302" i="1" s="1"/>
  <c r="S3288" i="1"/>
  <c r="C3288" i="1"/>
  <c r="A3288" i="1"/>
  <c r="A3289" i="1" s="1"/>
  <c r="A3290" i="1" s="1"/>
  <c r="A3291" i="1" s="1"/>
  <c r="A3292" i="1" s="1"/>
  <c r="A3293" i="1" s="1"/>
  <c r="A3294" i="1" s="1"/>
  <c r="A3295" i="1" s="1"/>
  <c r="A3296" i="1" s="1"/>
  <c r="A3297" i="1" s="1"/>
  <c r="A3298" i="1" s="1"/>
  <c r="A3299" i="1" s="1"/>
  <c r="A3300" i="1" s="1"/>
  <c r="A3301" i="1" s="1"/>
  <c r="A3302" i="1" s="1"/>
  <c r="R3286" i="1"/>
  <c r="O3286" i="1"/>
  <c r="N3286" i="1"/>
  <c r="G3286" i="1"/>
  <c r="R3285" i="1"/>
  <c r="O3285" i="1"/>
  <c r="N3285" i="1"/>
  <c r="G3285" i="1"/>
  <c r="R3284" i="1"/>
  <c r="O3284" i="1"/>
  <c r="N3284" i="1"/>
  <c r="G3284" i="1"/>
  <c r="R3283" i="1"/>
  <c r="O3283" i="1"/>
  <c r="N3283" i="1"/>
  <c r="G3283" i="1"/>
  <c r="R3282" i="1"/>
  <c r="Q3282" i="1"/>
  <c r="P3282" i="1"/>
  <c r="N3282" i="1"/>
  <c r="M3282" i="1"/>
  <c r="O3282" i="1" s="1"/>
  <c r="L3282" i="1"/>
  <c r="K3282" i="1"/>
  <c r="J3282" i="1"/>
  <c r="I3282" i="1"/>
  <c r="H3282" i="1"/>
  <c r="F3282" i="1"/>
  <c r="G3282" i="1" s="1"/>
  <c r="B3276" i="1"/>
  <c r="B3277" i="1" s="1"/>
  <c r="S3273" i="1"/>
  <c r="C3273" i="1"/>
  <c r="A3273" i="1"/>
  <c r="A3274" i="1" s="1"/>
  <c r="A3275" i="1" s="1"/>
  <c r="A3276" i="1" s="1"/>
  <c r="A3277" i="1" s="1"/>
  <c r="A3278" i="1" s="1"/>
  <c r="A3279" i="1" s="1"/>
  <c r="A3280" i="1" s="1"/>
  <c r="A3281" i="1" s="1"/>
  <c r="A3282" i="1" s="1"/>
  <c r="A3283" i="1" s="1"/>
  <c r="A3284" i="1" s="1"/>
  <c r="A3285" i="1" s="1"/>
  <c r="A3286" i="1" s="1"/>
  <c r="A3287" i="1" s="1"/>
  <c r="R3271" i="1"/>
  <c r="O3271" i="1"/>
  <c r="N3271" i="1"/>
  <c r="G3271" i="1"/>
  <c r="R3270" i="1"/>
  <c r="O3270" i="1"/>
  <c r="N3270" i="1"/>
  <c r="G3270" i="1"/>
  <c r="R3269" i="1"/>
  <c r="O3269" i="1"/>
  <c r="N3269" i="1"/>
  <c r="G3269" i="1"/>
  <c r="R3268" i="1"/>
  <c r="O3268" i="1"/>
  <c r="N3268" i="1"/>
  <c r="G3268" i="1"/>
  <c r="R3267" i="1"/>
  <c r="Q3267" i="1"/>
  <c r="P3267" i="1"/>
  <c r="N3267" i="1"/>
  <c r="M3267" i="1"/>
  <c r="O3267" i="1" s="1"/>
  <c r="L3267" i="1"/>
  <c r="K3267" i="1"/>
  <c r="J3267" i="1"/>
  <c r="I3267" i="1"/>
  <c r="H3267" i="1"/>
  <c r="F3267" i="1"/>
  <c r="G3267" i="1" s="1"/>
  <c r="B3261" i="1"/>
  <c r="F3261" i="1" s="1"/>
  <c r="F3260" i="1" s="1"/>
  <c r="X3258" i="1" s="1"/>
  <c r="X3259" i="1" s="1"/>
  <c r="X3260" i="1" s="1"/>
  <c r="X3261" i="1" s="1"/>
  <c r="X3262" i="1" s="1"/>
  <c r="X3263" i="1" s="1"/>
  <c r="X3264" i="1" s="1"/>
  <c r="X3265" i="1" s="1"/>
  <c r="X3266" i="1" s="1"/>
  <c r="X3267" i="1" s="1"/>
  <c r="X3268" i="1" s="1"/>
  <c r="X3269" i="1" s="1"/>
  <c r="X3270" i="1" s="1"/>
  <c r="X3271" i="1" s="1"/>
  <c r="X3272" i="1" s="1"/>
  <c r="S3258" i="1"/>
  <c r="C3258" i="1"/>
  <c r="A3258" i="1"/>
  <c r="A3259" i="1" s="1"/>
  <c r="A3260" i="1" s="1"/>
  <c r="A3261" i="1" s="1"/>
  <c r="A3262" i="1" s="1"/>
  <c r="A3263" i="1" s="1"/>
  <c r="A3264" i="1" s="1"/>
  <c r="A3265" i="1" s="1"/>
  <c r="A3266" i="1" s="1"/>
  <c r="A3267" i="1" s="1"/>
  <c r="A3268" i="1" s="1"/>
  <c r="A3269" i="1" s="1"/>
  <c r="A3270" i="1" s="1"/>
  <c r="A3271" i="1" s="1"/>
  <c r="A3272" i="1" s="1"/>
  <c r="R3256" i="1"/>
  <c r="O3256" i="1"/>
  <c r="N3256" i="1"/>
  <c r="G3256" i="1"/>
  <c r="R3255" i="1"/>
  <c r="O3255" i="1"/>
  <c r="N3255" i="1"/>
  <c r="G3255" i="1"/>
  <c r="R3254" i="1"/>
  <c r="O3254" i="1"/>
  <c r="N3254" i="1"/>
  <c r="G3254" i="1"/>
  <c r="R3253" i="1"/>
  <c r="O3253" i="1"/>
  <c r="N3253" i="1"/>
  <c r="G3253" i="1"/>
  <c r="R3252" i="1"/>
  <c r="Q3252" i="1"/>
  <c r="P3252" i="1"/>
  <c r="N3252" i="1"/>
  <c r="M3252" i="1"/>
  <c r="O3252" i="1" s="1"/>
  <c r="L3252" i="1"/>
  <c r="K3252" i="1"/>
  <c r="J3252" i="1"/>
  <c r="I3252" i="1"/>
  <c r="H3252" i="1"/>
  <c r="F3252" i="1"/>
  <c r="G3252" i="1" s="1"/>
  <c r="B3246" i="1"/>
  <c r="B3247" i="1" s="1"/>
  <c r="S3243" i="1"/>
  <c r="C3243" i="1"/>
  <c r="A3243" i="1"/>
  <c r="A3244" i="1" s="1"/>
  <c r="A3245" i="1" s="1"/>
  <c r="A3246" i="1" s="1"/>
  <c r="A3247" i="1" s="1"/>
  <c r="A3248" i="1" s="1"/>
  <c r="A3249" i="1" s="1"/>
  <c r="A3250" i="1" s="1"/>
  <c r="A3251" i="1" s="1"/>
  <c r="A3252" i="1" s="1"/>
  <c r="A3253" i="1" s="1"/>
  <c r="A3254" i="1" s="1"/>
  <c r="A3255" i="1" s="1"/>
  <c r="A3256" i="1" s="1"/>
  <c r="A3257" i="1" s="1"/>
  <c r="R3241" i="1"/>
  <c r="O3241" i="1"/>
  <c r="N3241" i="1"/>
  <c r="G3241" i="1"/>
  <c r="R3240" i="1"/>
  <c r="O3240" i="1"/>
  <c r="N3240" i="1"/>
  <c r="G3240" i="1"/>
  <c r="R3239" i="1"/>
  <c r="O3239" i="1"/>
  <c r="N3239" i="1"/>
  <c r="G3239" i="1"/>
  <c r="R3238" i="1"/>
  <c r="O3238" i="1"/>
  <c r="N3238" i="1"/>
  <c r="G3238" i="1"/>
  <c r="R3237" i="1"/>
  <c r="Q3237" i="1"/>
  <c r="P3237" i="1"/>
  <c r="N3237" i="1"/>
  <c r="M3237" i="1"/>
  <c r="O3237" i="1" s="1"/>
  <c r="L3237" i="1"/>
  <c r="K3237" i="1"/>
  <c r="J3237" i="1"/>
  <c r="I3237" i="1"/>
  <c r="H3237" i="1"/>
  <c r="F3237" i="1"/>
  <c r="G3237" i="1" s="1"/>
  <c r="B3231" i="1"/>
  <c r="F3231" i="1" s="1"/>
  <c r="F3230" i="1" s="1"/>
  <c r="X3228" i="1" s="1"/>
  <c r="X3229" i="1" s="1"/>
  <c r="X3230" i="1" s="1"/>
  <c r="X3231" i="1" s="1"/>
  <c r="X3232" i="1" s="1"/>
  <c r="X3233" i="1" s="1"/>
  <c r="X3234" i="1" s="1"/>
  <c r="X3235" i="1" s="1"/>
  <c r="X3236" i="1" s="1"/>
  <c r="X3237" i="1" s="1"/>
  <c r="X3238" i="1" s="1"/>
  <c r="X3239" i="1" s="1"/>
  <c r="X3240" i="1" s="1"/>
  <c r="X3241" i="1" s="1"/>
  <c r="X3242" i="1" s="1"/>
  <c r="S3228" i="1"/>
  <c r="C3228" i="1"/>
  <c r="A3228" i="1"/>
  <c r="A3229" i="1" s="1"/>
  <c r="A3230" i="1" s="1"/>
  <c r="A3231" i="1" s="1"/>
  <c r="A3232" i="1" s="1"/>
  <c r="A3233" i="1" s="1"/>
  <c r="A3234" i="1" s="1"/>
  <c r="A3235" i="1" s="1"/>
  <c r="A3236" i="1" s="1"/>
  <c r="A3237" i="1" s="1"/>
  <c r="A3238" i="1" s="1"/>
  <c r="A3239" i="1" s="1"/>
  <c r="A3240" i="1" s="1"/>
  <c r="A3241" i="1" s="1"/>
  <c r="A3242" i="1" s="1"/>
  <c r="R3226" i="1"/>
  <c r="O3226" i="1"/>
  <c r="N3226" i="1"/>
  <c r="G3226" i="1"/>
  <c r="R3225" i="1"/>
  <c r="O3225" i="1"/>
  <c r="N3225" i="1"/>
  <c r="G3225" i="1"/>
  <c r="R3224" i="1"/>
  <c r="O3224" i="1"/>
  <c r="N3224" i="1"/>
  <c r="G3224" i="1"/>
  <c r="R3223" i="1"/>
  <c r="O3223" i="1"/>
  <c r="N3223" i="1"/>
  <c r="G3223" i="1"/>
  <c r="R3222" i="1"/>
  <c r="Q3222" i="1"/>
  <c r="P3222" i="1"/>
  <c r="N3222" i="1"/>
  <c r="M3222" i="1"/>
  <c r="O3222" i="1" s="1"/>
  <c r="L3222" i="1"/>
  <c r="K3222" i="1"/>
  <c r="J3222" i="1"/>
  <c r="I3222" i="1"/>
  <c r="H3222" i="1"/>
  <c r="F3222" i="1"/>
  <c r="G3222" i="1" s="1"/>
  <c r="B3216" i="1"/>
  <c r="B3217" i="1" s="1"/>
  <c r="S3213" i="1"/>
  <c r="C3213" i="1"/>
  <c r="A3213" i="1"/>
  <c r="A3214" i="1" s="1"/>
  <c r="A3215" i="1" s="1"/>
  <c r="A3216" i="1" s="1"/>
  <c r="A3217" i="1" s="1"/>
  <c r="A3218" i="1" s="1"/>
  <c r="A3219" i="1" s="1"/>
  <c r="A3220" i="1" s="1"/>
  <c r="A3221" i="1" s="1"/>
  <c r="A3222" i="1" s="1"/>
  <c r="A3223" i="1" s="1"/>
  <c r="A3224" i="1" s="1"/>
  <c r="A3225" i="1" s="1"/>
  <c r="A3226" i="1" s="1"/>
  <c r="A3227" i="1" s="1"/>
  <c r="R3211" i="1"/>
  <c r="O3211" i="1"/>
  <c r="N3211" i="1"/>
  <c r="G3211" i="1"/>
  <c r="R3210" i="1"/>
  <c r="O3210" i="1"/>
  <c r="N3210" i="1"/>
  <c r="G3210" i="1"/>
  <c r="R3209" i="1"/>
  <c r="O3209" i="1"/>
  <c r="N3209" i="1"/>
  <c r="G3209" i="1"/>
  <c r="R3208" i="1"/>
  <c r="O3208" i="1"/>
  <c r="N3208" i="1"/>
  <c r="G3208" i="1"/>
  <c r="R3207" i="1"/>
  <c r="Q3207" i="1"/>
  <c r="P3207" i="1"/>
  <c r="N3207" i="1"/>
  <c r="M3207" i="1"/>
  <c r="O3207" i="1" s="1"/>
  <c r="L3207" i="1"/>
  <c r="K3207" i="1"/>
  <c r="J3207" i="1"/>
  <c r="I3207" i="1"/>
  <c r="H3207" i="1"/>
  <c r="F3207" i="1"/>
  <c r="G3207" i="1" s="1"/>
  <c r="B3201" i="1"/>
  <c r="F3201" i="1" s="1"/>
  <c r="F3200" i="1" s="1"/>
  <c r="X3198" i="1" s="1"/>
  <c r="X3199" i="1" s="1"/>
  <c r="X3200" i="1" s="1"/>
  <c r="X3201" i="1" s="1"/>
  <c r="X3202" i="1" s="1"/>
  <c r="X3203" i="1" s="1"/>
  <c r="X3204" i="1" s="1"/>
  <c r="X3205" i="1" s="1"/>
  <c r="X3206" i="1" s="1"/>
  <c r="X3207" i="1" s="1"/>
  <c r="X3208" i="1" s="1"/>
  <c r="X3209" i="1" s="1"/>
  <c r="X3210" i="1" s="1"/>
  <c r="X3211" i="1" s="1"/>
  <c r="X3212" i="1" s="1"/>
  <c r="S3198" i="1"/>
  <c r="C3198" i="1"/>
  <c r="A3198" i="1"/>
  <c r="A3199" i="1" s="1"/>
  <c r="A3200" i="1" s="1"/>
  <c r="A3201" i="1" s="1"/>
  <c r="A3202" i="1" s="1"/>
  <c r="A3203" i="1" s="1"/>
  <c r="A3204" i="1" s="1"/>
  <c r="A3205" i="1" s="1"/>
  <c r="A3206" i="1" s="1"/>
  <c r="A3207" i="1" s="1"/>
  <c r="A3208" i="1" s="1"/>
  <c r="A3209" i="1" s="1"/>
  <c r="A3210" i="1" s="1"/>
  <c r="A3211" i="1" s="1"/>
  <c r="A3212" i="1" s="1"/>
  <c r="R3196" i="1"/>
  <c r="O3196" i="1"/>
  <c r="N3196" i="1"/>
  <c r="G3196" i="1"/>
  <c r="R3195" i="1"/>
  <c r="O3195" i="1"/>
  <c r="N3195" i="1"/>
  <c r="G3195" i="1"/>
  <c r="R3194" i="1"/>
  <c r="O3194" i="1"/>
  <c r="N3194" i="1"/>
  <c r="G3194" i="1"/>
  <c r="R3193" i="1"/>
  <c r="O3193" i="1"/>
  <c r="N3193" i="1"/>
  <c r="G3193" i="1"/>
  <c r="R3192" i="1"/>
  <c r="Q3192" i="1"/>
  <c r="P3192" i="1"/>
  <c r="N3192" i="1"/>
  <c r="M3192" i="1"/>
  <c r="O3192" i="1" s="1"/>
  <c r="L3192" i="1"/>
  <c r="K3192" i="1"/>
  <c r="J3192" i="1"/>
  <c r="I3192" i="1"/>
  <c r="H3192" i="1"/>
  <c r="F3192" i="1"/>
  <c r="G3192" i="1" s="1"/>
  <c r="B3186" i="1"/>
  <c r="B3187" i="1" s="1"/>
  <c r="S3183" i="1"/>
  <c r="C3183" i="1"/>
  <c r="A3183" i="1"/>
  <c r="A3184" i="1" s="1"/>
  <c r="A3185" i="1" s="1"/>
  <c r="A3186" i="1" s="1"/>
  <c r="A3187" i="1" s="1"/>
  <c r="A3188" i="1" s="1"/>
  <c r="A3189" i="1" s="1"/>
  <c r="A3190" i="1" s="1"/>
  <c r="A3191" i="1" s="1"/>
  <c r="A3192" i="1" s="1"/>
  <c r="A3193" i="1" s="1"/>
  <c r="A3194" i="1" s="1"/>
  <c r="A3195" i="1" s="1"/>
  <c r="A3196" i="1" s="1"/>
  <c r="A3197" i="1" s="1"/>
  <c r="R3181" i="1"/>
  <c r="O3181" i="1"/>
  <c r="N3181" i="1"/>
  <c r="G3181" i="1"/>
  <c r="R3180" i="1"/>
  <c r="O3180" i="1"/>
  <c r="N3180" i="1"/>
  <c r="G3180" i="1"/>
  <c r="R3179" i="1"/>
  <c r="O3179" i="1"/>
  <c r="N3179" i="1"/>
  <c r="G3179" i="1"/>
  <c r="R3178" i="1"/>
  <c r="O3178" i="1"/>
  <c r="N3178" i="1"/>
  <c r="G3178" i="1"/>
  <c r="R3177" i="1"/>
  <c r="Q3177" i="1"/>
  <c r="P3177" i="1"/>
  <c r="N3177" i="1"/>
  <c r="M3177" i="1"/>
  <c r="O3177" i="1" s="1"/>
  <c r="L3177" i="1"/>
  <c r="K3177" i="1"/>
  <c r="J3177" i="1"/>
  <c r="I3177" i="1"/>
  <c r="H3177" i="1"/>
  <c r="F3177" i="1"/>
  <c r="G3177" i="1" s="1"/>
  <c r="B3171" i="1"/>
  <c r="F3171" i="1" s="1"/>
  <c r="F3170" i="1" s="1"/>
  <c r="X3168" i="1" s="1"/>
  <c r="X3169" i="1" s="1"/>
  <c r="X3170" i="1" s="1"/>
  <c r="X3171" i="1" s="1"/>
  <c r="X3172" i="1" s="1"/>
  <c r="X3173" i="1" s="1"/>
  <c r="X3174" i="1" s="1"/>
  <c r="X3175" i="1" s="1"/>
  <c r="X3176" i="1" s="1"/>
  <c r="X3177" i="1" s="1"/>
  <c r="X3178" i="1" s="1"/>
  <c r="X3179" i="1" s="1"/>
  <c r="X3180" i="1" s="1"/>
  <c r="X3181" i="1" s="1"/>
  <c r="X3182" i="1" s="1"/>
  <c r="S3168" i="1"/>
  <c r="C3168" i="1"/>
  <c r="A3168" i="1"/>
  <c r="A3169" i="1" s="1"/>
  <c r="A3170" i="1" s="1"/>
  <c r="A3171" i="1" s="1"/>
  <c r="A3172" i="1" s="1"/>
  <c r="A3173" i="1" s="1"/>
  <c r="A3174" i="1" s="1"/>
  <c r="A3175" i="1" s="1"/>
  <c r="A3176" i="1" s="1"/>
  <c r="A3177" i="1" s="1"/>
  <c r="A3178" i="1" s="1"/>
  <c r="A3179" i="1" s="1"/>
  <c r="A3180" i="1" s="1"/>
  <c r="A3181" i="1" s="1"/>
  <c r="A3182" i="1" s="1"/>
  <c r="R3166" i="1"/>
  <c r="O3166" i="1"/>
  <c r="N3166" i="1"/>
  <c r="G3166" i="1"/>
  <c r="R3165" i="1"/>
  <c r="O3165" i="1"/>
  <c r="N3165" i="1"/>
  <c r="G3165" i="1"/>
  <c r="R3164" i="1"/>
  <c r="O3164" i="1"/>
  <c r="N3164" i="1"/>
  <c r="G3164" i="1"/>
  <c r="R3163" i="1"/>
  <c r="O3163" i="1"/>
  <c r="N3163" i="1"/>
  <c r="G3163" i="1"/>
  <c r="R3162" i="1"/>
  <c r="Q3162" i="1"/>
  <c r="P3162" i="1"/>
  <c r="N3162" i="1"/>
  <c r="M3162" i="1"/>
  <c r="O3162" i="1" s="1"/>
  <c r="L3162" i="1"/>
  <c r="K3162" i="1"/>
  <c r="J3162" i="1"/>
  <c r="I3162" i="1"/>
  <c r="H3162" i="1"/>
  <c r="F3162" i="1"/>
  <c r="G3162" i="1" s="1"/>
  <c r="B3156" i="1"/>
  <c r="B3157" i="1" s="1"/>
  <c r="S3153" i="1"/>
  <c r="C3153" i="1"/>
  <c r="A3153" i="1"/>
  <c r="A3154" i="1" s="1"/>
  <c r="A3155" i="1" s="1"/>
  <c r="A3156" i="1" s="1"/>
  <c r="A3157" i="1" s="1"/>
  <c r="A3158" i="1" s="1"/>
  <c r="A3159" i="1" s="1"/>
  <c r="A3160" i="1" s="1"/>
  <c r="A3161" i="1" s="1"/>
  <c r="A3162" i="1" s="1"/>
  <c r="A3163" i="1" s="1"/>
  <c r="A3164" i="1" s="1"/>
  <c r="A3165" i="1" s="1"/>
  <c r="A3166" i="1" s="1"/>
  <c r="A3167" i="1" s="1"/>
  <c r="R3151" i="1"/>
  <c r="O3151" i="1"/>
  <c r="N3151" i="1"/>
  <c r="G3151" i="1"/>
  <c r="R3150" i="1"/>
  <c r="O3150" i="1"/>
  <c r="N3150" i="1"/>
  <c r="G3150" i="1"/>
  <c r="R3149" i="1"/>
  <c r="O3149" i="1"/>
  <c r="N3149" i="1"/>
  <c r="G3149" i="1"/>
  <c r="R3148" i="1"/>
  <c r="O3148" i="1"/>
  <c r="N3148" i="1"/>
  <c r="G3148" i="1"/>
  <c r="R3147" i="1"/>
  <c r="Q3147" i="1"/>
  <c r="P3147" i="1"/>
  <c r="N3147" i="1"/>
  <c r="M3147" i="1"/>
  <c r="O3147" i="1" s="1"/>
  <c r="L3147" i="1"/>
  <c r="K3147" i="1"/>
  <c r="J3147" i="1"/>
  <c r="I3147" i="1"/>
  <c r="H3147" i="1"/>
  <c r="F3147" i="1"/>
  <c r="G3147" i="1" s="1"/>
  <c r="B3141" i="1"/>
  <c r="F3141" i="1" s="1"/>
  <c r="F3140" i="1" s="1"/>
  <c r="X3138" i="1" s="1"/>
  <c r="X3139" i="1" s="1"/>
  <c r="X3140" i="1" s="1"/>
  <c r="X3141" i="1" s="1"/>
  <c r="X3142" i="1" s="1"/>
  <c r="X3143" i="1" s="1"/>
  <c r="X3144" i="1" s="1"/>
  <c r="X3145" i="1" s="1"/>
  <c r="X3146" i="1" s="1"/>
  <c r="X3147" i="1" s="1"/>
  <c r="X3148" i="1" s="1"/>
  <c r="X3149" i="1" s="1"/>
  <c r="X3150" i="1" s="1"/>
  <c r="X3151" i="1" s="1"/>
  <c r="X3152" i="1" s="1"/>
  <c r="S3138" i="1"/>
  <c r="C3138" i="1"/>
  <c r="A3138" i="1"/>
  <c r="A3139" i="1" s="1"/>
  <c r="A3140" i="1" s="1"/>
  <c r="A3141" i="1" s="1"/>
  <c r="A3142" i="1" s="1"/>
  <c r="A3143" i="1" s="1"/>
  <c r="A3144" i="1" s="1"/>
  <c r="A3145" i="1" s="1"/>
  <c r="A3146" i="1" s="1"/>
  <c r="A3147" i="1" s="1"/>
  <c r="A3148" i="1" s="1"/>
  <c r="A3149" i="1" s="1"/>
  <c r="A3150" i="1" s="1"/>
  <c r="A3151" i="1" s="1"/>
  <c r="A3152" i="1" s="1"/>
  <c r="R3136" i="1"/>
  <c r="O3136" i="1"/>
  <c r="N3136" i="1"/>
  <c r="G3136" i="1"/>
  <c r="R3135" i="1"/>
  <c r="O3135" i="1"/>
  <c r="N3135" i="1"/>
  <c r="G3135" i="1"/>
  <c r="R3134" i="1"/>
  <c r="O3134" i="1"/>
  <c r="N3134" i="1"/>
  <c r="G3134" i="1"/>
  <c r="R3133" i="1"/>
  <c r="O3133" i="1"/>
  <c r="N3133" i="1"/>
  <c r="G3133" i="1"/>
  <c r="R3132" i="1"/>
  <c r="Q3132" i="1"/>
  <c r="P3132" i="1"/>
  <c r="O3132" i="1"/>
  <c r="M3132" i="1"/>
  <c r="L3132" i="1"/>
  <c r="K3132" i="1"/>
  <c r="J3132" i="1"/>
  <c r="I3132" i="1"/>
  <c r="H3132" i="1"/>
  <c r="G3132" i="1"/>
  <c r="F3132" i="1"/>
  <c r="N3132" i="1" s="1"/>
  <c r="B3128" i="1"/>
  <c r="B3127" i="1"/>
  <c r="B3132" i="1" s="1"/>
  <c r="B3133" i="1" s="1"/>
  <c r="B3134" i="1" s="1"/>
  <c r="B3135" i="1" s="1"/>
  <c r="B3136" i="1" s="1"/>
  <c r="B3137" i="1" s="1"/>
  <c r="F3126" i="1"/>
  <c r="B3126" i="1"/>
  <c r="F3125" i="1"/>
  <c r="X3123" i="1" s="1"/>
  <c r="X3124" i="1" s="1"/>
  <c r="X3125" i="1" s="1"/>
  <c r="X3126" i="1" s="1"/>
  <c r="X3127" i="1" s="1"/>
  <c r="X3128" i="1" s="1"/>
  <c r="X3129" i="1" s="1"/>
  <c r="X3130" i="1" s="1"/>
  <c r="X3131" i="1" s="1"/>
  <c r="X3132" i="1" s="1"/>
  <c r="X3133" i="1" s="1"/>
  <c r="X3134" i="1" s="1"/>
  <c r="X3135" i="1" s="1"/>
  <c r="X3136" i="1" s="1"/>
  <c r="X3137" i="1" s="1"/>
  <c r="S3123" i="1"/>
  <c r="C3123" i="1"/>
  <c r="A3123" i="1"/>
  <c r="A3124" i="1" s="1"/>
  <c r="A3125" i="1" s="1"/>
  <c r="A3126" i="1" s="1"/>
  <c r="A3127" i="1" s="1"/>
  <c r="A3128" i="1" s="1"/>
  <c r="A3129" i="1" s="1"/>
  <c r="A3130" i="1" s="1"/>
  <c r="A3131" i="1" s="1"/>
  <c r="A3132" i="1" s="1"/>
  <c r="A3133" i="1" s="1"/>
  <c r="A3134" i="1" s="1"/>
  <c r="A3135" i="1" s="1"/>
  <c r="A3136" i="1" s="1"/>
  <c r="A3137" i="1" s="1"/>
  <c r="R3121" i="1"/>
  <c r="O3121" i="1"/>
  <c r="N3121" i="1"/>
  <c r="G3121" i="1"/>
  <c r="R3120" i="1"/>
  <c r="O3120" i="1"/>
  <c r="N3120" i="1"/>
  <c r="G3120" i="1"/>
  <c r="R3119" i="1"/>
  <c r="O3119" i="1"/>
  <c r="N3119" i="1"/>
  <c r="G3119" i="1"/>
  <c r="R3118" i="1"/>
  <c r="O3118" i="1"/>
  <c r="N3118" i="1"/>
  <c r="G3118" i="1"/>
  <c r="R3117" i="1"/>
  <c r="Q3117" i="1"/>
  <c r="P3117" i="1"/>
  <c r="O3117" i="1"/>
  <c r="M3117" i="1"/>
  <c r="L3117" i="1"/>
  <c r="K3117" i="1"/>
  <c r="J3117" i="1"/>
  <c r="I3117" i="1"/>
  <c r="H3117" i="1"/>
  <c r="G3117" i="1"/>
  <c r="F3117" i="1"/>
  <c r="N3117" i="1" s="1"/>
  <c r="F3111" i="1"/>
  <c r="B3111" i="1"/>
  <c r="B3112" i="1" s="1"/>
  <c r="F3110" i="1"/>
  <c r="X3108" i="1" s="1"/>
  <c r="X3109" i="1" s="1"/>
  <c r="X3110" i="1" s="1"/>
  <c r="X3111" i="1" s="1"/>
  <c r="X3112" i="1" s="1"/>
  <c r="X3113" i="1" s="1"/>
  <c r="X3114" i="1" s="1"/>
  <c r="X3115" i="1" s="1"/>
  <c r="X3116" i="1" s="1"/>
  <c r="X3117" i="1" s="1"/>
  <c r="X3118" i="1" s="1"/>
  <c r="X3119" i="1" s="1"/>
  <c r="X3120" i="1" s="1"/>
  <c r="X3121" i="1" s="1"/>
  <c r="X3122" i="1" s="1"/>
  <c r="A3109" i="1"/>
  <c r="A3110" i="1" s="1"/>
  <c r="A3111" i="1" s="1"/>
  <c r="A3112" i="1" s="1"/>
  <c r="A3113" i="1" s="1"/>
  <c r="A3114" i="1" s="1"/>
  <c r="A3115" i="1" s="1"/>
  <c r="A3116" i="1" s="1"/>
  <c r="A3117" i="1" s="1"/>
  <c r="A3118" i="1" s="1"/>
  <c r="A3119" i="1" s="1"/>
  <c r="A3120" i="1" s="1"/>
  <c r="A3121" i="1" s="1"/>
  <c r="A3122" i="1" s="1"/>
  <c r="S3108" i="1"/>
  <c r="C3108" i="1"/>
  <c r="A3108" i="1"/>
  <c r="R3106" i="1"/>
  <c r="O3106" i="1"/>
  <c r="N3106" i="1"/>
  <c r="G3106" i="1"/>
  <c r="R3105" i="1"/>
  <c r="O3105" i="1"/>
  <c r="N3105" i="1"/>
  <c r="G3105" i="1"/>
  <c r="R3104" i="1"/>
  <c r="O3104" i="1"/>
  <c r="N3104" i="1"/>
  <c r="G3104" i="1"/>
  <c r="R3103" i="1"/>
  <c r="O3103" i="1"/>
  <c r="N3103" i="1"/>
  <c r="G3103" i="1"/>
  <c r="R3102" i="1"/>
  <c r="Q3102" i="1"/>
  <c r="P3102" i="1"/>
  <c r="O3102" i="1"/>
  <c r="M3102" i="1"/>
  <c r="L3102" i="1"/>
  <c r="K3102" i="1"/>
  <c r="J3102" i="1"/>
  <c r="I3102" i="1"/>
  <c r="H3102" i="1"/>
  <c r="G3102" i="1"/>
  <c r="F3102" i="1"/>
  <c r="N3102" i="1" s="1"/>
  <c r="F3096" i="1"/>
  <c r="B3096" i="1"/>
  <c r="B3097" i="1" s="1"/>
  <c r="F3095" i="1"/>
  <c r="X3093" i="1" s="1"/>
  <c r="X3094" i="1" s="1"/>
  <c r="X3095" i="1" s="1"/>
  <c r="X3096" i="1" s="1"/>
  <c r="X3097" i="1" s="1"/>
  <c r="X3098" i="1" s="1"/>
  <c r="X3099" i="1" s="1"/>
  <c r="X3100" i="1" s="1"/>
  <c r="X3101" i="1" s="1"/>
  <c r="X3102" i="1" s="1"/>
  <c r="X3103" i="1" s="1"/>
  <c r="X3104" i="1" s="1"/>
  <c r="X3105" i="1" s="1"/>
  <c r="X3106" i="1" s="1"/>
  <c r="X3107" i="1" s="1"/>
  <c r="S3093" i="1"/>
  <c r="C3093" i="1"/>
  <c r="A3093" i="1"/>
  <c r="A3094" i="1" s="1"/>
  <c r="A3095" i="1" s="1"/>
  <c r="A3096" i="1" s="1"/>
  <c r="A3097" i="1" s="1"/>
  <c r="A3098" i="1" s="1"/>
  <c r="A3099" i="1" s="1"/>
  <c r="A3100" i="1" s="1"/>
  <c r="A3101" i="1" s="1"/>
  <c r="A3102" i="1" s="1"/>
  <c r="A3103" i="1" s="1"/>
  <c r="A3104" i="1" s="1"/>
  <c r="A3105" i="1" s="1"/>
  <c r="A3106" i="1" s="1"/>
  <c r="A3107" i="1" s="1"/>
  <c r="R3091" i="1"/>
  <c r="O3091" i="1"/>
  <c r="N3091" i="1"/>
  <c r="G3091" i="1"/>
  <c r="R3090" i="1"/>
  <c r="O3090" i="1"/>
  <c r="N3090" i="1"/>
  <c r="G3090" i="1"/>
  <c r="R3089" i="1"/>
  <c r="O3089" i="1"/>
  <c r="N3089" i="1"/>
  <c r="G3089" i="1"/>
  <c r="R3088" i="1"/>
  <c r="O3088" i="1"/>
  <c r="N3088" i="1"/>
  <c r="G3088" i="1"/>
  <c r="R3087" i="1"/>
  <c r="Q3087" i="1"/>
  <c r="P3087" i="1"/>
  <c r="O3087" i="1"/>
  <c r="M3087" i="1"/>
  <c r="L3087" i="1"/>
  <c r="K3087" i="1"/>
  <c r="J3087" i="1"/>
  <c r="I3087" i="1"/>
  <c r="H3087" i="1"/>
  <c r="G3087" i="1"/>
  <c r="F3087" i="1"/>
  <c r="N3087" i="1" s="1"/>
  <c r="F3081" i="1"/>
  <c r="B3081" i="1"/>
  <c r="B3082" i="1" s="1"/>
  <c r="F3080" i="1"/>
  <c r="X3078" i="1" s="1"/>
  <c r="X3079" i="1" s="1"/>
  <c r="X3080" i="1" s="1"/>
  <c r="X3081" i="1" s="1"/>
  <c r="X3082" i="1" s="1"/>
  <c r="X3083" i="1" s="1"/>
  <c r="X3084" i="1" s="1"/>
  <c r="X3085" i="1" s="1"/>
  <c r="X3086" i="1" s="1"/>
  <c r="X3087" i="1" s="1"/>
  <c r="X3088" i="1" s="1"/>
  <c r="X3089" i="1" s="1"/>
  <c r="X3090" i="1" s="1"/>
  <c r="X3091" i="1" s="1"/>
  <c r="X3092" i="1" s="1"/>
  <c r="S3078" i="1"/>
  <c r="C3078" i="1"/>
  <c r="A3078" i="1"/>
  <c r="A3079" i="1" s="1"/>
  <c r="A3080" i="1" s="1"/>
  <c r="A3081" i="1" s="1"/>
  <c r="A3082" i="1" s="1"/>
  <c r="A3083" i="1" s="1"/>
  <c r="A3084" i="1" s="1"/>
  <c r="A3085" i="1" s="1"/>
  <c r="A3086" i="1" s="1"/>
  <c r="A3087" i="1" s="1"/>
  <c r="A3088" i="1" s="1"/>
  <c r="A3089" i="1" s="1"/>
  <c r="A3090" i="1" s="1"/>
  <c r="A3091" i="1" s="1"/>
  <c r="A3092" i="1" s="1"/>
  <c r="R3076" i="1"/>
  <c r="O3076" i="1"/>
  <c r="N3076" i="1"/>
  <c r="G3076" i="1"/>
  <c r="R3075" i="1"/>
  <c r="O3075" i="1"/>
  <c r="N3075" i="1"/>
  <c r="G3075" i="1"/>
  <c r="R3074" i="1"/>
  <c r="O3074" i="1"/>
  <c r="N3074" i="1"/>
  <c r="G3074" i="1"/>
  <c r="R3073" i="1"/>
  <c r="O3073" i="1"/>
  <c r="N3073" i="1"/>
  <c r="G3073" i="1"/>
  <c r="R3072" i="1"/>
  <c r="Q3072" i="1"/>
  <c r="P3072" i="1"/>
  <c r="O3072" i="1"/>
  <c r="M3072" i="1"/>
  <c r="L3072" i="1"/>
  <c r="K3072" i="1"/>
  <c r="J3072" i="1"/>
  <c r="I3072" i="1"/>
  <c r="H3072" i="1"/>
  <c r="G3072" i="1"/>
  <c r="F3072" i="1"/>
  <c r="N3072" i="1" s="1"/>
  <c r="F3066" i="1"/>
  <c r="B3066" i="1"/>
  <c r="B3067" i="1" s="1"/>
  <c r="F3065" i="1"/>
  <c r="A3064" i="1"/>
  <c r="A3065" i="1" s="1"/>
  <c r="A3066" i="1" s="1"/>
  <c r="A3067" i="1" s="1"/>
  <c r="A3068" i="1" s="1"/>
  <c r="A3069" i="1" s="1"/>
  <c r="A3070" i="1" s="1"/>
  <c r="A3071" i="1" s="1"/>
  <c r="A3072" i="1" s="1"/>
  <c r="A3073" i="1" s="1"/>
  <c r="A3074" i="1" s="1"/>
  <c r="A3075" i="1" s="1"/>
  <c r="A3076" i="1" s="1"/>
  <c r="A3077" i="1" s="1"/>
  <c r="X3063" i="1"/>
  <c r="X3064" i="1" s="1"/>
  <c r="X3065" i="1" s="1"/>
  <c r="X3066" i="1" s="1"/>
  <c r="X3067" i="1" s="1"/>
  <c r="X3068" i="1" s="1"/>
  <c r="X3069" i="1" s="1"/>
  <c r="X3070" i="1" s="1"/>
  <c r="X3071" i="1" s="1"/>
  <c r="X3072" i="1" s="1"/>
  <c r="X3073" i="1" s="1"/>
  <c r="X3074" i="1" s="1"/>
  <c r="X3075" i="1" s="1"/>
  <c r="X3076" i="1" s="1"/>
  <c r="X3077" i="1" s="1"/>
  <c r="S3063" i="1"/>
  <c r="C3063" i="1"/>
  <c r="A3063" i="1"/>
  <c r="R3061" i="1"/>
  <c r="O3061" i="1"/>
  <c r="N3061" i="1"/>
  <c r="G3061" i="1"/>
  <c r="R3060" i="1"/>
  <c r="O3060" i="1"/>
  <c r="N3060" i="1"/>
  <c r="G3060" i="1"/>
  <c r="R3059" i="1"/>
  <c r="O3059" i="1"/>
  <c r="N3059" i="1"/>
  <c r="G3059" i="1"/>
  <c r="R3058" i="1"/>
  <c r="O3058" i="1"/>
  <c r="N3058" i="1"/>
  <c r="G3058" i="1"/>
  <c r="R3057" i="1"/>
  <c r="Q3057" i="1"/>
  <c r="P3057" i="1"/>
  <c r="O3057" i="1"/>
  <c r="M3057" i="1"/>
  <c r="L3057" i="1"/>
  <c r="K3057" i="1"/>
  <c r="J3057" i="1"/>
  <c r="I3057" i="1"/>
  <c r="H3057" i="1"/>
  <c r="G3057" i="1"/>
  <c r="F3057" i="1"/>
  <c r="N3057" i="1" s="1"/>
  <c r="F3051" i="1"/>
  <c r="F3050" i="1" s="1"/>
  <c r="X3048" i="1" s="1"/>
  <c r="X3049" i="1" s="1"/>
  <c r="X3050" i="1" s="1"/>
  <c r="X3051" i="1" s="1"/>
  <c r="X3052" i="1" s="1"/>
  <c r="X3053" i="1" s="1"/>
  <c r="X3054" i="1" s="1"/>
  <c r="X3055" i="1" s="1"/>
  <c r="X3056" i="1" s="1"/>
  <c r="X3057" i="1" s="1"/>
  <c r="X3058" i="1" s="1"/>
  <c r="X3059" i="1" s="1"/>
  <c r="X3060" i="1" s="1"/>
  <c r="X3061" i="1" s="1"/>
  <c r="X3062" i="1" s="1"/>
  <c r="B3051" i="1"/>
  <c r="B3052" i="1" s="1"/>
  <c r="A3049" i="1"/>
  <c r="A3050" i="1" s="1"/>
  <c r="A3051" i="1" s="1"/>
  <c r="A3052" i="1" s="1"/>
  <c r="A3053" i="1" s="1"/>
  <c r="A3054" i="1" s="1"/>
  <c r="A3055" i="1" s="1"/>
  <c r="A3056" i="1" s="1"/>
  <c r="A3057" i="1" s="1"/>
  <c r="A3058" i="1" s="1"/>
  <c r="A3059" i="1" s="1"/>
  <c r="A3060" i="1" s="1"/>
  <c r="A3061" i="1" s="1"/>
  <c r="A3062" i="1" s="1"/>
  <c r="S3048" i="1"/>
  <c r="C3048" i="1"/>
  <c r="A3048" i="1"/>
  <c r="R3046" i="1"/>
  <c r="O3046" i="1"/>
  <c r="N3046" i="1"/>
  <c r="G3046" i="1"/>
  <c r="R3045" i="1"/>
  <c r="O3045" i="1"/>
  <c r="N3045" i="1"/>
  <c r="G3045" i="1"/>
  <c r="R3044" i="1"/>
  <c r="O3044" i="1"/>
  <c r="N3044" i="1"/>
  <c r="G3044" i="1"/>
  <c r="R3043" i="1"/>
  <c r="O3043" i="1"/>
  <c r="N3043" i="1"/>
  <c r="G3043" i="1"/>
  <c r="R3042" i="1"/>
  <c r="Q3042" i="1"/>
  <c r="P3042" i="1"/>
  <c r="O3042" i="1"/>
  <c r="M3042" i="1"/>
  <c r="L3042" i="1"/>
  <c r="K3042" i="1"/>
  <c r="J3042" i="1"/>
  <c r="I3042" i="1"/>
  <c r="H3042" i="1"/>
  <c r="G3042" i="1"/>
  <c r="F3042" i="1"/>
  <c r="N3042" i="1" s="1"/>
  <c r="F3036" i="1"/>
  <c r="F3035" i="1" s="1"/>
  <c r="X3033" i="1" s="1"/>
  <c r="X3034" i="1" s="1"/>
  <c r="X3035" i="1" s="1"/>
  <c r="X3036" i="1" s="1"/>
  <c r="X3037" i="1" s="1"/>
  <c r="X3038" i="1" s="1"/>
  <c r="X3039" i="1" s="1"/>
  <c r="X3040" i="1" s="1"/>
  <c r="X3041" i="1" s="1"/>
  <c r="X3042" i="1" s="1"/>
  <c r="X3043" i="1" s="1"/>
  <c r="X3044" i="1" s="1"/>
  <c r="X3045" i="1" s="1"/>
  <c r="X3046" i="1" s="1"/>
  <c r="X3047" i="1" s="1"/>
  <c r="B3036" i="1"/>
  <c r="B3037" i="1" s="1"/>
  <c r="A3034" i="1"/>
  <c r="A3035" i="1" s="1"/>
  <c r="A3036" i="1" s="1"/>
  <c r="A3037" i="1" s="1"/>
  <c r="A3038" i="1" s="1"/>
  <c r="A3039" i="1" s="1"/>
  <c r="A3040" i="1" s="1"/>
  <c r="A3041" i="1" s="1"/>
  <c r="A3042" i="1" s="1"/>
  <c r="A3043" i="1" s="1"/>
  <c r="A3044" i="1" s="1"/>
  <c r="A3045" i="1" s="1"/>
  <c r="A3046" i="1" s="1"/>
  <c r="A3047" i="1" s="1"/>
  <c r="S3033" i="1"/>
  <c r="C3033" i="1"/>
  <c r="A3033" i="1"/>
  <c r="R3031" i="1"/>
  <c r="O3031" i="1"/>
  <c r="N3031" i="1"/>
  <c r="G3031" i="1"/>
  <c r="R3030" i="1"/>
  <c r="O3030" i="1"/>
  <c r="N3030" i="1"/>
  <c r="G3030" i="1"/>
  <c r="R3029" i="1"/>
  <c r="O3029" i="1"/>
  <c r="N3029" i="1"/>
  <c r="G3029" i="1"/>
  <c r="R3028" i="1"/>
  <c r="O3028" i="1"/>
  <c r="N3028" i="1"/>
  <c r="G3028" i="1"/>
  <c r="R3027" i="1"/>
  <c r="Q3027" i="1"/>
  <c r="P3027" i="1"/>
  <c r="O3027" i="1"/>
  <c r="M3027" i="1"/>
  <c r="L3027" i="1"/>
  <c r="K3027" i="1"/>
  <c r="J3027" i="1"/>
  <c r="I3027" i="1"/>
  <c r="H3027" i="1"/>
  <c r="G3027" i="1"/>
  <c r="F3027" i="1"/>
  <c r="N3027" i="1" s="1"/>
  <c r="F3021" i="1"/>
  <c r="F3020" i="1" s="1"/>
  <c r="X3018" i="1" s="1"/>
  <c r="X3019" i="1" s="1"/>
  <c r="X3020" i="1" s="1"/>
  <c r="X3021" i="1" s="1"/>
  <c r="X3022" i="1" s="1"/>
  <c r="X3023" i="1" s="1"/>
  <c r="X3024" i="1" s="1"/>
  <c r="X3025" i="1" s="1"/>
  <c r="X3026" i="1" s="1"/>
  <c r="X3027" i="1" s="1"/>
  <c r="X3028" i="1" s="1"/>
  <c r="X3029" i="1" s="1"/>
  <c r="X3030" i="1" s="1"/>
  <c r="X3031" i="1" s="1"/>
  <c r="X3032" i="1" s="1"/>
  <c r="B3021" i="1"/>
  <c r="B3022" i="1" s="1"/>
  <c r="A3019" i="1"/>
  <c r="A3020" i="1" s="1"/>
  <c r="A3021" i="1" s="1"/>
  <c r="A3022" i="1" s="1"/>
  <c r="A3023" i="1" s="1"/>
  <c r="A3024" i="1" s="1"/>
  <c r="A3025" i="1" s="1"/>
  <c r="A3026" i="1" s="1"/>
  <c r="A3027" i="1" s="1"/>
  <c r="A3028" i="1" s="1"/>
  <c r="A3029" i="1" s="1"/>
  <c r="A3030" i="1" s="1"/>
  <c r="A3031" i="1" s="1"/>
  <c r="A3032" i="1" s="1"/>
  <c r="S3018" i="1"/>
  <c r="C3018" i="1"/>
  <c r="A3018" i="1"/>
  <c r="R3016" i="1"/>
  <c r="O3016" i="1"/>
  <c r="N3016" i="1"/>
  <c r="G3016" i="1"/>
  <c r="R3015" i="1"/>
  <c r="O3015" i="1"/>
  <c r="N3015" i="1"/>
  <c r="G3015" i="1"/>
  <c r="R3014" i="1"/>
  <c r="O3014" i="1"/>
  <c r="N3014" i="1"/>
  <c r="G3014" i="1"/>
  <c r="R3013" i="1"/>
  <c r="O3013" i="1"/>
  <c r="N3013" i="1"/>
  <c r="G3013" i="1"/>
  <c r="R3012" i="1"/>
  <c r="Q3012" i="1"/>
  <c r="P3012" i="1"/>
  <c r="O3012" i="1"/>
  <c r="M3012" i="1"/>
  <c r="L3012" i="1"/>
  <c r="K3012" i="1"/>
  <c r="J3012" i="1"/>
  <c r="I3012" i="1"/>
  <c r="H3012" i="1"/>
  <c r="G3012" i="1"/>
  <c r="F3012" i="1"/>
  <c r="N3012" i="1" s="1"/>
  <c r="F3006" i="1"/>
  <c r="F3005" i="1" s="1"/>
  <c r="X3003" i="1" s="1"/>
  <c r="X3004" i="1" s="1"/>
  <c r="X3005" i="1" s="1"/>
  <c r="X3006" i="1" s="1"/>
  <c r="X3007" i="1" s="1"/>
  <c r="X3008" i="1" s="1"/>
  <c r="X3009" i="1" s="1"/>
  <c r="X3010" i="1" s="1"/>
  <c r="X3011" i="1" s="1"/>
  <c r="X3012" i="1" s="1"/>
  <c r="X3013" i="1" s="1"/>
  <c r="X3014" i="1" s="1"/>
  <c r="X3015" i="1" s="1"/>
  <c r="X3016" i="1" s="1"/>
  <c r="X3017" i="1" s="1"/>
  <c r="B3006" i="1"/>
  <c r="B3007" i="1" s="1"/>
  <c r="A3004" i="1"/>
  <c r="A3005" i="1" s="1"/>
  <c r="A3006" i="1" s="1"/>
  <c r="A3007" i="1" s="1"/>
  <c r="A3008" i="1" s="1"/>
  <c r="A3009" i="1" s="1"/>
  <c r="A3010" i="1" s="1"/>
  <c r="A3011" i="1" s="1"/>
  <c r="A3012" i="1" s="1"/>
  <c r="A3013" i="1" s="1"/>
  <c r="A3014" i="1" s="1"/>
  <c r="A3015" i="1" s="1"/>
  <c r="A3016" i="1" s="1"/>
  <c r="A3017" i="1" s="1"/>
  <c r="S3003" i="1"/>
  <c r="C3003" i="1"/>
  <c r="A3003" i="1"/>
  <c r="R3001" i="1"/>
  <c r="O3001" i="1"/>
  <c r="N3001" i="1"/>
  <c r="G3001" i="1"/>
  <c r="R3000" i="1"/>
  <c r="O3000" i="1"/>
  <c r="N3000" i="1"/>
  <c r="G3000" i="1"/>
  <c r="R2999" i="1"/>
  <c r="O2999" i="1"/>
  <c r="N2999" i="1"/>
  <c r="G2999" i="1"/>
  <c r="R2998" i="1"/>
  <c r="O2998" i="1"/>
  <c r="N2998" i="1"/>
  <c r="G2998" i="1"/>
  <c r="R2997" i="1"/>
  <c r="Q2997" i="1"/>
  <c r="P2997" i="1"/>
  <c r="O2997" i="1"/>
  <c r="M2997" i="1"/>
  <c r="L2997" i="1"/>
  <c r="K2997" i="1"/>
  <c r="J2997" i="1"/>
  <c r="I2997" i="1"/>
  <c r="H2997" i="1"/>
  <c r="G2997" i="1"/>
  <c r="F2997" i="1"/>
  <c r="N2997" i="1" s="1"/>
  <c r="X2991" i="1"/>
  <c r="X2992" i="1" s="1"/>
  <c r="X2993" i="1" s="1"/>
  <c r="X2994" i="1" s="1"/>
  <c r="X2995" i="1" s="1"/>
  <c r="X2996" i="1" s="1"/>
  <c r="X2997" i="1" s="1"/>
  <c r="X2998" i="1" s="1"/>
  <c r="X2999" i="1" s="1"/>
  <c r="X3000" i="1" s="1"/>
  <c r="X3001" i="1" s="1"/>
  <c r="X3002" i="1" s="1"/>
  <c r="F2991" i="1"/>
  <c r="F2990" i="1" s="1"/>
  <c r="X2988" i="1" s="1"/>
  <c r="X2989" i="1" s="1"/>
  <c r="X2990" i="1" s="1"/>
  <c r="B2991" i="1"/>
  <c r="B2992" i="1" s="1"/>
  <c r="A2989" i="1"/>
  <c r="A2990" i="1" s="1"/>
  <c r="A2991" i="1" s="1"/>
  <c r="A2992" i="1" s="1"/>
  <c r="A2993" i="1" s="1"/>
  <c r="A2994" i="1" s="1"/>
  <c r="A2995" i="1" s="1"/>
  <c r="A2996" i="1" s="1"/>
  <c r="A2997" i="1" s="1"/>
  <c r="A2998" i="1" s="1"/>
  <c r="A2999" i="1" s="1"/>
  <c r="A3000" i="1" s="1"/>
  <c r="A3001" i="1" s="1"/>
  <c r="A3002" i="1" s="1"/>
  <c r="S2988" i="1"/>
  <c r="C2988" i="1"/>
  <c r="A2988" i="1"/>
  <c r="R2986" i="1"/>
  <c r="O2986" i="1"/>
  <c r="N2986" i="1"/>
  <c r="G2986" i="1"/>
  <c r="R2985" i="1"/>
  <c r="O2985" i="1"/>
  <c r="N2985" i="1"/>
  <c r="G2985" i="1"/>
  <c r="R2984" i="1"/>
  <c r="O2984" i="1"/>
  <c r="N2984" i="1"/>
  <c r="G2984" i="1"/>
  <c r="R2983" i="1"/>
  <c r="O2983" i="1"/>
  <c r="N2983" i="1"/>
  <c r="G2983" i="1"/>
  <c r="R2982" i="1"/>
  <c r="Q2982" i="1"/>
  <c r="P2982" i="1"/>
  <c r="O2982" i="1"/>
  <c r="M2982" i="1"/>
  <c r="L2982" i="1"/>
  <c r="K2982" i="1"/>
  <c r="J2982" i="1"/>
  <c r="I2982" i="1"/>
  <c r="H2982" i="1"/>
  <c r="G2982" i="1"/>
  <c r="F2982" i="1"/>
  <c r="N2982" i="1" s="1"/>
  <c r="F2976" i="1"/>
  <c r="F2975" i="1" s="1"/>
  <c r="X2973" i="1" s="1"/>
  <c r="X2974" i="1" s="1"/>
  <c r="X2975" i="1" s="1"/>
  <c r="X2976" i="1" s="1"/>
  <c r="X2977" i="1" s="1"/>
  <c r="X2978" i="1" s="1"/>
  <c r="X2979" i="1" s="1"/>
  <c r="X2980" i="1" s="1"/>
  <c r="X2981" i="1" s="1"/>
  <c r="X2982" i="1" s="1"/>
  <c r="X2983" i="1" s="1"/>
  <c r="X2984" i="1" s="1"/>
  <c r="X2985" i="1" s="1"/>
  <c r="X2986" i="1" s="1"/>
  <c r="X2987" i="1" s="1"/>
  <c r="B2976" i="1"/>
  <c r="B2977" i="1" s="1"/>
  <c r="A2974" i="1"/>
  <c r="A2975" i="1" s="1"/>
  <c r="A2976" i="1" s="1"/>
  <c r="A2977" i="1" s="1"/>
  <c r="A2978" i="1" s="1"/>
  <c r="A2979" i="1" s="1"/>
  <c r="A2980" i="1" s="1"/>
  <c r="A2981" i="1" s="1"/>
  <c r="A2982" i="1" s="1"/>
  <c r="A2983" i="1" s="1"/>
  <c r="A2984" i="1" s="1"/>
  <c r="A2985" i="1" s="1"/>
  <c r="A2986" i="1" s="1"/>
  <c r="A2987" i="1" s="1"/>
  <c r="S2973" i="1"/>
  <c r="C2973" i="1"/>
  <c r="A2973" i="1"/>
  <c r="R2971" i="1"/>
  <c r="O2971" i="1"/>
  <c r="N2971" i="1"/>
  <c r="G2971" i="1"/>
  <c r="R2970" i="1"/>
  <c r="O2970" i="1"/>
  <c r="N2970" i="1"/>
  <c r="G2970" i="1"/>
  <c r="R2969" i="1"/>
  <c r="O2969" i="1"/>
  <c r="N2969" i="1"/>
  <c r="G2969" i="1"/>
  <c r="R2968" i="1"/>
  <c r="O2968" i="1"/>
  <c r="N2968" i="1"/>
  <c r="G2968" i="1"/>
  <c r="R2967" i="1"/>
  <c r="Q2967" i="1"/>
  <c r="P2967" i="1"/>
  <c r="O2967" i="1"/>
  <c r="M2967" i="1"/>
  <c r="L2967" i="1"/>
  <c r="K2967" i="1"/>
  <c r="J2967" i="1"/>
  <c r="I2967" i="1"/>
  <c r="H2967" i="1"/>
  <c r="G2967" i="1"/>
  <c r="F2967" i="1"/>
  <c r="N2967" i="1" s="1"/>
  <c r="F2961" i="1"/>
  <c r="F2960" i="1" s="1"/>
  <c r="X2958" i="1" s="1"/>
  <c r="X2959" i="1" s="1"/>
  <c r="X2960" i="1" s="1"/>
  <c r="X2961" i="1" s="1"/>
  <c r="X2962" i="1" s="1"/>
  <c r="X2963" i="1" s="1"/>
  <c r="X2964" i="1" s="1"/>
  <c r="X2965" i="1" s="1"/>
  <c r="X2966" i="1" s="1"/>
  <c r="X2967" i="1" s="1"/>
  <c r="X2968" i="1" s="1"/>
  <c r="X2969" i="1" s="1"/>
  <c r="X2970" i="1" s="1"/>
  <c r="X2971" i="1" s="1"/>
  <c r="X2972" i="1" s="1"/>
  <c r="B2961" i="1"/>
  <c r="B2962" i="1" s="1"/>
  <c r="S2958" i="1"/>
  <c r="C2958" i="1"/>
  <c r="A2958" i="1"/>
  <c r="A2959" i="1" s="1"/>
  <c r="A2960" i="1" s="1"/>
  <c r="A2961" i="1" s="1"/>
  <c r="A2962" i="1" s="1"/>
  <c r="A2963" i="1" s="1"/>
  <c r="A2964" i="1" s="1"/>
  <c r="A2965" i="1" s="1"/>
  <c r="A2966" i="1" s="1"/>
  <c r="A2967" i="1" s="1"/>
  <c r="A2968" i="1" s="1"/>
  <c r="A2969" i="1" s="1"/>
  <c r="A2970" i="1" s="1"/>
  <c r="A2971" i="1" s="1"/>
  <c r="A2972" i="1" s="1"/>
  <c r="R2956" i="1"/>
  <c r="O2956" i="1"/>
  <c r="N2956" i="1"/>
  <c r="G2956" i="1"/>
  <c r="R2955" i="1"/>
  <c r="O2955" i="1"/>
  <c r="N2955" i="1"/>
  <c r="G2955" i="1"/>
  <c r="R2954" i="1"/>
  <c r="O2954" i="1"/>
  <c r="N2954" i="1"/>
  <c r="G2954" i="1"/>
  <c r="R2953" i="1"/>
  <c r="O2953" i="1"/>
  <c r="N2953" i="1"/>
  <c r="G2953" i="1"/>
  <c r="R2952" i="1"/>
  <c r="Q2952" i="1"/>
  <c r="P2952" i="1"/>
  <c r="O2952" i="1"/>
  <c r="M2952" i="1"/>
  <c r="L2952" i="1"/>
  <c r="K2952" i="1"/>
  <c r="J2952" i="1"/>
  <c r="I2952" i="1"/>
  <c r="H2952" i="1"/>
  <c r="G2952" i="1"/>
  <c r="F2952" i="1"/>
  <c r="N2952" i="1" s="1"/>
  <c r="F2946" i="1"/>
  <c r="F2945" i="1" s="1"/>
  <c r="X2943" i="1" s="1"/>
  <c r="X2944" i="1" s="1"/>
  <c r="B2946" i="1"/>
  <c r="B2947" i="1" s="1"/>
  <c r="X2945" i="1"/>
  <c r="X2946" i="1" s="1"/>
  <c r="X2947" i="1" s="1"/>
  <c r="X2948" i="1" s="1"/>
  <c r="X2949" i="1" s="1"/>
  <c r="X2950" i="1" s="1"/>
  <c r="X2951" i="1" s="1"/>
  <c r="X2952" i="1" s="1"/>
  <c r="X2953" i="1" s="1"/>
  <c r="X2954" i="1" s="1"/>
  <c r="X2955" i="1" s="1"/>
  <c r="X2956" i="1" s="1"/>
  <c r="X2957" i="1" s="1"/>
  <c r="S2943" i="1"/>
  <c r="C2943" i="1"/>
  <c r="A2943" i="1"/>
  <c r="A2944" i="1" s="1"/>
  <c r="A2945" i="1" s="1"/>
  <c r="A2946" i="1" s="1"/>
  <c r="A2947" i="1" s="1"/>
  <c r="A2948" i="1" s="1"/>
  <c r="A2949" i="1" s="1"/>
  <c r="A2950" i="1" s="1"/>
  <c r="A2951" i="1" s="1"/>
  <c r="A2952" i="1" s="1"/>
  <c r="A2953" i="1" s="1"/>
  <c r="A2954" i="1" s="1"/>
  <c r="A2955" i="1" s="1"/>
  <c r="A2956" i="1" s="1"/>
  <c r="A2957" i="1" s="1"/>
  <c r="R2941" i="1"/>
  <c r="O2941" i="1"/>
  <c r="N2941" i="1"/>
  <c r="G2941" i="1"/>
  <c r="R2940" i="1"/>
  <c r="O2940" i="1"/>
  <c r="N2940" i="1"/>
  <c r="G2940" i="1"/>
  <c r="R2939" i="1"/>
  <c r="O2939" i="1"/>
  <c r="N2939" i="1"/>
  <c r="G2939" i="1"/>
  <c r="R2938" i="1"/>
  <c r="O2938" i="1"/>
  <c r="N2938" i="1"/>
  <c r="G2938" i="1"/>
  <c r="R2937" i="1"/>
  <c r="Q2937" i="1"/>
  <c r="P2937" i="1"/>
  <c r="O2937" i="1"/>
  <c r="M2937" i="1"/>
  <c r="L2937" i="1"/>
  <c r="K2937" i="1"/>
  <c r="J2937" i="1"/>
  <c r="I2937" i="1"/>
  <c r="H2937" i="1"/>
  <c r="G2937" i="1"/>
  <c r="F2937" i="1"/>
  <c r="N2937" i="1" s="1"/>
  <c r="F2931" i="1"/>
  <c r="F2930" i="1" s="1"/>
  <c r="X2928" i="1" s="1"/>
  <c r="X2929" i="1" s="1"/>
  <c r="X2930" i="1" s="1"/>
  <c r="X2931" i="1" s="1"/>
  <c r="X2932" i="1" s="1"/>
  <c r="X2933" i="1" s="1"/>
  <c r="X2934" i="1" s="1"/>
  <c r="X2935" i="1" s="1"/>
  <c r="X2936" i="1" s="1"/>
  <c r="X2937" i="1" s="1"/>
  <c r="X2938" i="1" s="1"/>
  <c r="X2939" i="1" s="1"/>
  <c r="X2940" i="1" s="1"/>
  <c r="X2941" i="1" s="1"/>
  <c r="X2942" i="1" s="1"/>
  <c r="B2931" i="1"/>
  <c r="B2932" i="1" s="1"/>
  <c r="S2928" i="1"/>
  <c r="C2928" i="1"/>
  <c r="A2928" i="1"/>
  <c r="A2929" i="1" s="1"/>
  <c r="A2930" i="1" s="1"/>
  <c r="A2931" i="1" s="1"/>
  <c r="A2932" i="1" s="1"/>
  <c r="A2933" i="1" s="1"/>
  <c r="A2934" i="1" s="1"/>
  <c r="A2935" i="1" s="1"/>
  <c r="A2936" i="1" s="1"/>
  <c r="A2937" i="1" s="1"/>
  <c r="A2938" i="1" s="1"/>
  <c r="A2939" i="1" s="1"/>
  <c r="A2940" i="1" s="1"/>
  <c r="A2941" i="1" s="1"/>
  <c r="A2942" i="1" s="1"/>
  <c r="R2926" i="1"/>
  <c r="O2926" i="1"/>
  <c r="N2926" i="1"/>
  <c r="G2926" i="1"/>
  <c r="R2925" i="1"/>
  <c r="O2925" i="1"/>
  <c r="N2925" i="1"/>
  <c r="G2925" i="1"/>
  <c r="R2924" i="1"/>
  <c r="O2924" i="1"/>
  <c r="N2924" i="1"/>
  <c r="G2924" i="1"/>
  <c r="R2923" i="1"/>
  <c r="O2923" i="1"/>
  <c r="N2923" i="1"/>
  <c r="G2923" i="1"/>
  <c r="R2922" i="1"/>
  <c r="Q2922" i="1"/>
  <c r="P2922" i="1"/>
  <c r="O2922" i="1"/>
  <c r="M2922" i="1"/>
  <c r="L2922" i="1"/>
  <c r="K2922" i="1"/>
  <c r="J2922" i="1"/>
  <c r="I2922" i="1"/>
  <c r="H2922" i="1"/>
  <c r="G2922" i="1"/>
  <c r="F2922" i="1"/>
  <c r="N2922" i="1" s="1"/>
  <c r="F2916" i="1"/>
  <c r="F2915" i="1" s="1"/>
  <c r="X2913" i="1" s="1"/>
  <c r="X2914" i="1" s="1"/>
  <c r="X2915" i="1" s="1"/>
  <c r="X2916" i="1" s="1"/>
  <c r="X2917" i="1" s="1"/>
  <c r="X2918" i="1" s="1"/>
  <c r="X2919" i="1" s="1"/>
  <c r="X2920" i="1" s="1"/>
  <c r="X2921" i="1" s="1"/>
  <c r="X2922" i="1" s="1"/>
  <c r="X2923" i="1" s="1"/>
  <c r="X2924" i="1" s="1"/>
  <c r="X2925" i="1" s="1"/>
  <c r="X2926" i="1" s="1"/>
  <c r="X2927" i="1" s="1"/>
  <c r="B2916" i="1"/>
  <c r="B2917" i="1" s="1"/>
  <c r="S2913" i="1"/>
  <c r="C2913" i="1"/>
  <c r="A2913" i="1"/>
  <c r="A2914" i="1" s="1"/>
  <c r="A2915" i="1" s="1"/>
  <c r="A2916" i="1" s="1"/>
  <c r="A2917" i="1" s="1"/>
  <c r="A2918" i="1" s="1"/>
  <c r="A2919" i="1" s="1"/>
  <c r="A2920" i="1" s="1"/>
  <c r="A2921" i="1" s="1"/>
  <c r="A2922" i="1" s="1"/>
  <c r="A2923" i="1" s="1"/>
  <c r="A2924" i="1" s="1"/>
  <c r="A2925" i="1" s="1"/>
  <c r="A2926" i="1" s="1"/>
  <c r="A2927" i="1" s="1"/>
  <c r="R2911" i="1"/>
  <c r="O2911" i="1"/>
  <c r="N2911" i="1"/>
  <c r="G2911" i="1"/>
  <c r="R2910" i="1"/>
  <c r="O2910" i="1"/>
  <c r="N2910" i="1"/>
  <c r="G2910" i="1"/>
  <c r="R2909" i="1"/>
  <c r="O2909" i="1"/>
  <c r="N2909" i="1"/>
  <c r="G2909" i="1"/>
  <c r="R2908" i="1"/>
  <c r="O2908" i="1"/>
  <c r="N2908" i="1"/>
  <c r="G2908" i="1"/>
  <c r="R2907" i="1"/>
  <c r="Q2907" i="1"/>
  <c r="P2907" i="1"/>
  <c r="O2907" i="1"/>
  <c r="M2907" i="1"/>
  <c r="L2907" i="1"/>
  <c r="K2907" i="1"/>
  <c r="J2907" i="1"/>
  <c r="I2907" i="1"/>
  <c r="H2907" i="1"/>
  <c r="G2907" i="1"/>
  <c r="F2907" i="1"/>
  <c r="N2907" i="1" s="1"/>
  <c r="F2901" i="1"/>
  <c r="F2900" i="1" s="1"/>
  <c r="B2901" i="1"/>
  <c r="B2902" i="1" s="1"/>
  <c r="X2900" i="1"/>
  <c r="X2901" i="1" s="1"/>
  <c r="X2902" i="1" s="1"/>
  <c r="X2903" i="1" s="1"/>
  <c r="X2904" i="1" s="1"/>
  <c r="X2905" i="1" s="1"/>
  <c r="X2906" i="1" s="1"/>
  <c r="X2907" i="1" s="1"/>
  <c r="X2908" i="1" s="1"/>
  <c r="X2909" i="1" s="1"/>
  <c r="X2910" i="1" s="1"/>
  <c r="X2911" i="1" s="1"/>
  <c r="X2912" i="1" s="1"/>
  <c r="A2899" i="1"/>
  <c r="A2900" i="1" s="1"/>
  <c r="A2901" i="1" s="1"/>
  <c r="A2902" i="1" s="1"/>
  <c r="A2903" i="1" s="1"/>
  <c r="A2904" i="1" s="1"/>
  <c r="A2905" i="1" s="1"/>
  <c r="A2906" i="1" s="1"/>
  <c r="A2907" i="1" s="1"/>
  <c r="A2908" i="1" s="1"/>
  <c r="A2909" i="1" s="1"/>
  <c r="A2910" i="1" s="1"/>
  <c r="A2911" i="1" s="1"/>
  <c r="A2912" i="1" s="1"/>
  <c r="X2898" i="1"/>
  <c r="X2899" i="1" s="1"/>
  <c r="S2898" i="1"/>
  <c r="C2898" i="1"/>
  <c r="A2898" i="1"/>
  <c r="R2896" i="1"/>
  <c r="O2896" i="1"/>
  <c r="N2896" i="1"/>
  <c r="G2896" i="1"/>
  <c r="R2895" i="1"/>
  <c r="O2895" i="1"/>
  <c r="N2895" i="1"/>
  <c r="G2895" i="1"/>
  <c r="R2894" i="1"/>
  <c r="O2894" i="1"/>
  <c r="N2894" i="1"/>
  <c r="G2894" i="1"/>
  <c r="R2893" i="1"/>
  <c r="O2893" i="1"/>
  <c r="N2893" i="1"/>
  <c r="G2893" i="1"/>
  <c r="R2892" i="1"/>
  <c r="Q2892" i="1"/>
  <c r="P2892" i="1"/>
  <c r="M2892" i="1"/>
  <c r="L2892" i="1"/>
  <c r="K2892" i="1"/>
  <c r="J2892" i="1"/>
  <c r="I2892" i="1"/>
  <c r="H2892" i="1"/>
  <c r="F2892" i="1"/>
  <c r="O2892" i="1" s="1"/>
  <c r="F2886" i="1"/>
  <c r="F2885" i="1" s="1"/>
  <c r="X2883" i="1" s="1"/>
  <c r="X2884" i="1" s="1"/>
  <c r="X2885" i="1" s="1"/>
  <c r="X2886" i="1" s="1"/>
  <c r="X2887" i="1" s="1"/>
  <c r="X2888" i="1" s="1"/>
  <c r="X2889" i="1" s="1"/>
  <c r="X2890" i="1" s="1"/>
  <c r="X2891" i="1" s="1"/>
  <c r="X2892" i="1" s="1"/>
  <c r="X2893" i="1" s="1"/>
  <c r="X2894" i="1" s="1"/>
  <c r="X2895" i="1" s="1"/>
  <c r="X2896" i="1" s="1"/>
  <c r="X2897" i="1" s="1"/>
  <c r="B2886" i="1"/>
  <c r="B2887" i="1" s="1"/>
  <c r="S2883" i="1"/>
  <c r="C2883" i="1"/>
  <c r="A2883" i="1"/>
  <c r="A2884" i="1" s="1"/>
  <c r="A2885" i="1" s="1"/>
  <c r="A2886" i="1" s="1"/>
  <c r="A2887" i="1" s="1"/>
  <c r="A2888" i="1" s="1"/>
  <c r="A2889" i="1" s="1"/>
  <c r="A2890" i="1" s="1"/>
  <c r="A2891" i="1" s="1"/>
  <c r="A2892" i="1" s="1"/>
  <c r="A2893" i="1" s="1"/>
  <c r="A2894" i="1" s="1"/>
  <c r="A2895" i="1" s="1"/>
  <c r="A2896" i="1" s="1"/>
  <c r="A2897" i="1" s="1"/>
  <c r="R2881" i="1"/>
  <c r="O2881" i="1"/>
  <c r="N2881" i="1"/>
  <c r="G2881" i="1"/>
  <c r="R2880" i="1"/>
  <c r="O2880" i="1"/>
  <c r="N2880" i="1"/>
  <c r="G2880" i="1"/>
  <c r="R2879" i="1"/>
  <c r="O2879" i="1"/>
  <c r="N2879" i="1"/>
  <c r="G2879" i="1"/>
  <c r="R2878" i="1"/>
  <c r="O2878" i="1"/>
  <c r="N2878" i="1"/>
  <c r="G2878" i="1"/>
  <c r="R2877" i="1"/>
  <c r="Q2877" i="1"/>
  <c r="P2877" i="1"/>
  <c r="O2877" i="1"/>
  <c r="M2877" i="1"/>
  <c r="L2877" i="1"/>
  <c r="K2877" i="1"/>
  <c r="J2877" i="1"/>
  <c r="I2877" i="1"/>
  <c r="H2877" i="1"/>
  <c r="G2877" i="1"/>
  <c r="F2877" i="1"/>
  <c r="N2877" i="1" s="1"/>
  <c r="F2871" i="1"/>
  <c r="B2871" i="1"/>
  <c r="B2872" i="1" s="1"/>
  <c r="F2870" i="1"/>
  <c r="X2868" i="1" s="1"/>
  <c r="X2869" i="1" s="1"/>
  <c r="X2870" i="1" s="1"/>
  <c r="X2871" i="1" s="1"/>
  <c r="X2872" i="1" s="1"/>
  <c r="X2873" i="1" s="1"/>
  <c r="X2874" i="1" s="1"/>
  <c r="X2875" i="1" s="1"/>
  <c r="X2876" i="1" s="1"/>
  <c r="X2877" i="1" s="1"/>
  <c r="X2878" i="1" s="1"/>
  <c r="X2879" i="1" s="1"/>
  <c r="X2880" i="1" s="1"/>
  <c r="X2881" i="1" s="1"/>
  <c r="X2882" i="1" s="1"/>
  <c r="A2869" i="1"/>
  <c r="A2870" i="1" s="1"/>
  <c r="A2871" i="1" s="1"/>
  <c r="A2872" i="1" s="1"/>
  <c r="A2873" i="1" s="1"/>
  <c r="A2874" i="1" s="1"/>
  <c r="A2875" i="1" s="1"/>
  <c r="A2876" i="1" s="1"/>
  <c r="A2877" i="1" s="1"/>
  <c r="A2878" i="1" s="1"/>
  <c r="A2879" i="1" s="1"/>
  <c r="A2880" i="1" s="1"/>
  <c r="A2881" i="1" s="1"/>
  <c r="A2882" i="1" s="1"/>
  <c r="S2868" i="1"/>
  <c r="C2868" i="1"/>
  <c r="A2868" i="1"/>
  <c r="R2866" i="1"/>
  <c r="O2866" i="1"/>
  <c r="N2866" i="1"/>
  <c r="G2866" i="1"/>
  <c r="R2865" i="1"/>
  <c r="O2865" i="1"/>
  <c r="N2865" i="1"/>
  <c r="G2865" i="1"/>
  <c r="R2864" i="1"/>
  <c r="O2864" i="1"/>
  <c r="N2864" i="1"/>
  <c r="G2864" i="1"/>
  <c r="B2864" i="1"/>
  <c r="B2865" i="1" s="1"/>
  <c r="B2866" i="1" s="1"/>
  <c r="B2867" i="1" s="1"/>
  <c r="R2863" i="1"/>
  <c r="O2863" i="1"/>
  <c r="N2863" i="1"/>
  <c r="G2863" i="1"/>
  <c r="Q2862" i="1"/>
  <c r="P2862" i="1"/>
  <c r="R2862" i="1" s="1"/>
  <c r="O2862" i="1"/>
  <c r="M2862" i="1"/>
  <c r="L2862" i="1"/>
  <c r="K2862" i="1"/>
  <c r="J2862" i="1"/>
  <c r="I2862" i="1"/>
  <c r="H2862" i="1"/>
  <c r="G2862" i="1"/>
  <c r="F2862" i="1"/>
  <c r="N2862" i="1" s="1"/>
  <c r="F2856" i="1"/>
  <c r="F2855" i="1" s="1"/>
  <c r="X2853" i="1" s="1"/>
  <c r="X2854" i="1" s="1"/>
  <c r="X2855" i="1" s="1"/>
  <c r="X2856" i="1" s="1"/>
  <c r="X2857" i="1" s="1"/>
  <c r="X2858" i="1" s="1"/>
  <c r="X2859" i="1" s="1"/>
  <c r="X2860" i="1" s="1"/>
  <c r="X2861" i="1" s="1"/>
  <c r="X2862" i="1" s="1"/>
  <c r="X2863" i="1" s="1"/>
  <c r="X2864" i="1" s="1"/>
  <c r="X2865" i="1" s="1"/>
  <c r="X2866" i="1" s="1"/>
  <c r="X2867" i="1" s="1"/>
  <c r="B2856" i="1"/>
  <c r="B2857" i="1" s="1"/>
  <c r="B2862" i="1" s="1"/>
  <c r="B2863" i="1" s="1"/>
  <c r="S2853" i="1"/>
  <c r="C2853" i="1"/>
  <c r="A2853" i="1"/>
  <c r="A2854" i="1" s="1"/>
  <c r="A2855" i="1" s="1"/>
  <c r="A2856" i="1" s="1"/>
  <c r="A2857" i="1" s="1"/>
  <c r="A2858" i="1" s="1"/>
  <c r="A2859" i="1" s="1"/>
  <c r="A2860" i="1" s="1"/>
  <c r="A2861" i="1" s="1"/>
  <c r="A2862" i="1" s="1"/>
  <c r="A2863" i="1" s="1"/>
  <c r="A2864" i="1" s="1"/>
  <c r="A2865" i="1" s="1"/>
  <c r="A2866" i="1" s="1"/>
  <c r="A2867" i="1" s="1"/>
  <c r="R2851" i="1"/>
  <c r="O2851" i="1"/>
  <c r="N2851" i="1"/>
  <c r="G2851" i="1"/>
  <c r="R2850" i="1"/>
  <c r="O2850" i="1"/>
  <c r="N2850" i="1"/>
  <c r="G2850" i="1"/>
  <c r="R2849" i="1"/>
  <c r="O2849" i="1"/>
  <c r="N2849" i="1"/>
  <c r="G2849" i="1"/>
  <c r="B2849" i="1"/>
  <c r="B2850" i="1" s="1"/>
  <c r="B2851" i="1" s="1"/>
  <c r="B2852" i="1" s="1"/>
  <c r="R2848" i="1"/>
  <c r="O2848" i="1"/>
  <c r="N2848" i="1"/>
  <c r="G2848" i="1"/>
  <c r="R2847" i="1"/>
  <c r="Q2847" i="1"/>
  <c r="P2847" i="1"/>
  <c r="O2847" i="1"/>
  <c r="M2847" i="1"/>
  <c r="L2847" i="1"/>
  <c r="K2847" i="1"/>
  <c r="J2847" i="1"/>
  <c r="I2847" i="1"/>
  <c r="H2847" i="1"/>
  <c r="G2847" i="1"/>
  <c r="F2847" i="1"/>
  <c r="N2847" i="1" s="1"/>
  <c r="B2843" i="1"/>
  <c r="F2841" i="1"/>
  <c r="F2840" i="1" s="1"/>
  <c r="X2838" i="1" s="1"/>
  <c r="X2839" i="1" s="1"/>
  <c r="X2840" i="1" s="1"/>
  <c r="X2841" i="1" s="1"/>
  <c r="X2842" i="1" s="1"/>
  <c r="X2843" i="1" s="1"/>
  <c r="X2844" i="1" s="1"/>
  <c r="X2845" i="1" s="1"/>
  <c r="X2846" i="1" s="1"/>
  <c r="X2847" i="1" s="1"/>
  <c r="X2848" i="1" s="1"/>
  <c r="X2849" i="1" s="1"/>
  <c r="X2850" i="1" s="1"/>
  <c r="X2851" i="1" s="1"/>
  <c r="X2852" i="1" s="1"/>
  <c r="B2841" i="1"/>
  <c r="B2842" i="1" s="1"/>
  <c r="B2847" i="1" s="1"/>
  <c r="B2848" i="1" s="1"/>
  <c r="S2838" i="1"/>
  <c r="C2838" i="1"/>
  <c r="A2838" i="1"/>
  <c r="A2839" i="1" s="1"/>
  <c r="A2840" i="1" s="1"/>
  <c r="A2841" i="1" s="1"/>
  <c r="A2842" i="1" s="1"/>
  <c r="A2843" i="1" s="1"/>
  <c r="A2844" i="1" s="1"/>
  <c r="A2845" i="1" s="1"/>
  <c r="A2846" i="1" s="1"/>
  <c r="A2847" i="1" s="1"/>
  <c r="A2848" i="1" s="1"/>
  <c r="A2849" i="1" s="1"/>
  <c r="A2850" i="1" s="1"/>
  <c r="A2851" i="1" s="1"/>
  <c r="A2852" i="1" s="1"/>
  <c r="R2836" i="1"/>
  <c r="O2836" i="1"/>
  <c r="N2836" i="1"/>
  <c r="G2836" i="1"/>
  <c r="R2835" i="1"/>
  <c r="O2835" i="1"/>
  <c r="N2835" i="1"/>
  <c r="G2835" i="1"/>
  <c r="R2834" i="1"/>
  <c r="O2834" i="1"/>
  <c r="N2834" i="1"/>
  <c r="G2834" i="1"/>
  <c r="R2833" i="1"/>
  <c r="O2833" i="1"/>
  <c r="N2833" i="1"/>
  <c r="G2833" i="1"/>
  <c r="R2832" i="1"/>
  <c r="Q2832" i="1"/>
  <c r="P2832" i="1"/>
  <c r="M2832" i="1"/>
  <c r="L2832" i="1"/>
  <c r="K2832" i="1"/>
  <c r="J2832" i="1"/>
  <c r="I2832" i="1"/>
  <c r="H2832" i="1"/>
  <c r="F2832" i="1"/>
  <c r="O2832" i="1" s="1"/>
  <c r="F2826" i="1"/>
  <c r="B2826" i="1"/>
  <c r="B2827" i="1" s="1"/>
  <c r="B2832" i="1" s="1"/>
  <c r="B2833" i="1" s="1"/>
  <c r="B2834" i="1" s="1"/>
  <c r="B2835" i="1" s="1"/>
  <c r="B2836" i="1" s="1"/>
  <c r="B2837" i="1" s="1"/>
  <c r="F2825" i="1"/>
  <c r="X2823" i="1" s="1"/>
  <c r="X2824" i="1" s="1"/>
  <c r="X2825" i="1" s="1"/>
  <c r="X2826" i="1" s="1"/>
  <c r="X2827" i="1" s="1"/>
  <c r="X2828" i="1" s="1"/>
  <c r="X2829" i="1" s="1"/>
  <c r="X2830" i="1" s="1"/>
  <c r="X2831" i="1" s="1"/>
  <c r="X2832" i="1" s="1"/>
  <c r="X2833" i="1" s="1"/>
  <c r="X2834" i="1" s="1"/>
  <c r="X2835" i="1" s="1"/>
  <c r="X2836" i="1" s="1"/>
  <c r="X2837" i="1" s="1"/>
  <c r="S2823" i="1"/>
  <c r="C2823" i="1"/>
  <c r="A2823" i="1"/>
  <c r="A2824" i="1" s="1"/>
  <c r="A2825" i="1" s="1"/>
  <c r="A2826" i="1" s="1"/>
  <c r="A2827" i="1" s="1"/>
  <c r="A2828" i="1" s="1"/>
  <c r="A2829" i="1" s="1"/>
  <c r="A2830" i="1" s="1"/>
  <c r="A2831" i="1" s="1"/>
  <c r="A2832" i="1" s="1"/>
  <c r="A2833" i="1" s="1"/>
  <c r="A2834" i="1" s="1"/>
  <c r="A2835" i="1" s="1"/>
  <c r="A2836" i="1" s="1"/>
  <c r="A2837" i="1" s="1"/>
  <c r="R2821" i="1"/>
  <c r="O2821" i="1"/>
  <c r="N2821" i="1"/>
  <c r="G2821" i="1"/>
  <c r="R2820" i="1"/>
  <c r="O2820" i="1"/>
  <c r="N2820" i="1"/>
  <c r="G2820" i="1"/>
  <c r="R2819" i="1"/>
  <c r="O2819" i="1"/>
  <c r="N2819" i="1"/>
  <c r="G2819" i="1"/>
  <c r="R2818" i="1"/>
  <c r="O2818" i="1"/>
  <c r="N2818" i="1"/>
  <c r="G2818" i="1"/>
  <c r="Q2817" i="1"/>
  <c r="P2817" i="1"/>
  <c r="R2817" i="1" s="1"/>
  <c r="O2817" i="1"/>
  <c r="M2817" i="1"/>
  <c r="L2817" i="1"/>
  <c r="K2817" i="1"/>
  <c r="J2817" i="1"/>
  <c r="I2817" i="1"/>
  <c r="H2817" i="1"/>
  <c r="G2817" i="1"/>
  <c r="F2817" i="1"/>
  <c r="N2817" i="1" s="1"/>
  <c r="F2811" i="1"/>
  <c r="B2811" i="1"/>
  <c r="B2812" i="1" s="1"/>
  <c r="B2817" i="1" s="1"/>
  <c r="B2818" i="1" s="1"/>
  <c r="B2819" i="1" s="1"/>
  <c r="B2820" i="1" s="1"/>
  <c r="B2821" i="1" s="1"/>
  <c r="B2822" i="1" s="1"/>
  <c r="F2810" i="1"/>
  <c r="X2808" i="1" s="1"/>
  <c r="X2809" i="1" s="1"/>
  <c r="X2810" i="1" s="1"/>
  <c r="X2811" i="1" s="1"/>
  <c r="X2812" i="1" s="1"/>
  <c r="X2813" i="1" s="1"/>
  <c r="X2814" i="1" s="1"/>
  <c r="X2815" i="1" s="1"/>
  <c r="X2816" i="1" s="1"/>
  <c r="X2817" i="1" s="1"/>
  <c r="X2818" i="1" s="1"/>
  <c r="X2819" i="1" s="1"/>
  <c r="X2820" i="1" s="1"/>
  <c r="X2821" i="1" s="1"/>
  <c r="X2822" i="1" s="1"/>
  <c r="S2808" i="1"/>
  <c r="C2808" i="1"/>
  <c r="A2808" i="1"/>
  <c r="A2809" i="1" s="1"/>
  <c r="A2810" i="1" s="1"/>
  <c r="A2811" i="1" s="1"/>
  <c r="A2812" i="1" s="1"/>
  <c r="A2813" i="1" s="1"/>
  <c r="A2814" i="1" s="1"/>
  <c r="A2815" i="1" s="1"/>
  <c r="A2816" i="1" s="1"/>
  <c r="A2817" i="1" s="1"/>
  <c r="A2818" i="1" s="1"/>
  <c r="A2819" i="1" s="1"/>
  <c r="A2820" i="1" s="1"/>
  <c r="A2821" i="1" s="1"/>
  <c r="A2822" i="1" s="1"/>
  <c r="R2806" i="1"/>
  <c r="O2806" i="1"/>
  <c r="N2806" i="1"/>
  <c r="G2806" i="1"/>
  <c r="R2805" i="1"/>
  <c r="O2805" i="1"/>
  <c r="N2805" i="1"/>
  <c r="G2805" i="1"/>
  <c r="R2804" i="1"/>
  <c r="O2804" i="1"/>
  <c r="N2804" i="1"/>
  <c r="G2804" i="1"/>
  <c r="R2803" i="1"/>
  <c r="O2803" i="1"/>
  <c r="N2803" i="1"/>
  <c r="G2803" i="1"/>
  <c r="Q2802" i="1"/>
  <c r="P2802" i="1"/>
  <c r="R2802" i="1" s="1"/>
  <c r="M2802" i="1"/>
  <c r="L2802" i="1"/>
  <c r="K2802" i="1"/>
  <c r="J2802" i="1"/>
  <c r="I2802" i="1"/>
  <c r="H2802" i="1"/>
  <c r="F2802" i="1"/>
  <c r="O2802" i="1" s="1"/>
  <c r="B2798" i="1"/>
  <c r="F2796" i="1"/>
  <c r="B2796" i="1"/>
  <c r="B2797" i="1" s="1"/>
  <c r="B2802" i="1" s="1"/>
  <c r="B2803" i="1" s="1"/>
  <c r="B2804" i="1" s="1"/>
  <c r="B2805" i="1" s="1"/>
  <c r="B2806" i="1" s="1"/>
  <c r="B2807" i="1" s="1"/>
  <c r="F2795" i="1"/>
  <c r="X2793" i="1" s="1"/>
  <c r="X2794" i="1" s="1"/>
  <c r="X2795" i="1" s="1"/>
  <c r="X2796" i="1" s="1"/>
  <c r="X2797" i="1" s="1"/>
  <c r="X2798" i="1" s="1"/>
  <c r="X2799" i="1" s="1"/>
  <c r="X2800" i="1" s="1"/>
  <c r="X2801" i="1" s="1"/>
  <c r="X2802" i="1" s="1"/>
  <c r="X2803" i="1" s="1"/>
  <c r="X2804" i="1" s="1"/>
  <c r="X2805" i="1" s="1"/>
  <c r="X2806" i="1" s="1"/>
  <c r="X2807" i="1" s="1"/>
  <c r="S2793" i="1"/>
  <c r="C2793" i="1"/>
  <c r="A2793" i="1"/>
  <c r="A2794" i="1" s="1"/>
  <c r="A2795" i="1" s="1"/>
  <c r="A2796" i="1" s="1"/>
  <c r="A2797" i="1" s="1"/>
  <c r="A2798" i="1" s="1"/>
  <c r="A2799" i="1" s="1"/>
  <c r="A2800" i="1" s="1"/>
  <c r="A2801" i="1" s="1"/>
  <c r="A2802" i="1" s="1"/>
  <c r="A2803" i="1" s="1"/>
  <c r="A2804" i="1" s="1"/>
  <c r="A2805" i="1" s="1"/>
  <c r="A2806" i="1" s="1"/>
  <c r="A2807" i="1" s="1"/>
  <c r="R2791" i="1"/>
  <c r="O2791" i="1"/>
  <c r="N2791" i="1"/>
  <c r="G2791" i="1"/>
  <c r="R2790" i="1"/>
  <c r="O2790" i="1"/>
  <c r="N2790" i="1"/>
  <c r="G2790" i="1"/>
  <c r="R2789" i="1"/>
  <c r="O2789" i="1"/>
  <c r="N2789" i="1"/>
  <c r="G2789" i="1"/>
  <c r="B2789" i="1"/>
  <c r="B2790" i="1" s="1"/>
  <c r="B2791" i="1" s="1"/>
  <c r="B2792" i="1" s="1"/>
  <c r="R2788" i="1"/>
  <c r="O2788" i="1"/>
  <c r="N2788" i="1"/>
  <c r="G2788" i="1"/>
  <c r="Q2787" i="1"/>
  <c r="P2787" i="1"/>
  <c r="R2787" i="1" s="1"/>
  <c r="O2787" i="1"/>
  <c r="M2787" i="1"/>
  <c r="L2787" i="1"/>
  <c r="K2787" i="1"/>
  <c r="J2787" i="1"/>
  <c r="I2787" i="1"/>
  <c r="H2787" i="1"/>
  <c r="G2787" i="1"/>
  <c r="F2787" i="1"/>
  <c r="N2787" i="1" s="1"/>
  <c r="B2783" i="1"/>
  <c r="F2781" i="1"/>
  <c r="B2781" i="1"/>
  <c r="B2782" i="1" s="1"/>
  <c r="B2787" i="1" s="1"/>
  <c r="B2788" i="1" s="1"/>
  <c r="F2780" i="1"/>
  <c r="A2779" i="1"/>
  <c r="A2780" i="1" s="1"/>
  <c r="A2781" i="1" s="1"/>
  <c r="A2782" i="1" s="1"/>
  <c r="A2783" i="1" s="1"/>
  <c r="A2784" i="1" s="1"/>
  <c r="A2785" i="1" s="1"/>
  <c r="A2786" i="1" s="1"/>
  <c r="A2787" i="1" s="1"/>
  <c r="A2788" i="1" s="1"/>
  <c r="A2789" i="1" s="1"/>
  <c r="A2790" i="1" s="1"/>
  <c r="A2791" i="1" s="1"/>
  <c r="A2792" i="1" s="1"/>
  <c r="X2778" i="1"/>
  <c r="X2779" i="1" s="1"/>
  <c r="X2780" i="1" s="1"/>
  <c r="X2781" i="1" s="1"/>
  <c r="X2782" i="1" s="1"/>
  <c r="X2783" i="1" s="1"/>
  <c r="X2784" i="1" s="1"/>
  <c r="X2785" i="1" s="1"/>
  <c r="X2786" i="1" s="1"/>
  <c r="X2787" i="1" s="1"/>
  <c r="X2788" i="1" s="1"/>
  <c r="X2789" i="1" s="1"/>
  <c r="X2790" i="1" s="1"/>
  <c r="X2791" i="1" s="1"/>
  <c r="X2792" i="1" s="1"/>
  <c r="S2778" i="1"/>
  <c r="C2778" i="1"/>
  <c r="A2778" i="1"/>
  <c r="R2776" i="1"/>
  <c r="O2776" i="1"/>
  <c r="N2776" i="1"/>
  <c r="G2776" i="1"/>
  <c r="R2775" i="1"/>
  <c r="O2775" i="1"/>
  <c r="N2775" i="1"/>
  <c r="G2775" i="1"/>
  <c r="R2774" i="1"/>
  <c r="O2774" i="1"/>
  <c r="N2774" i="1"/>
  <c r="G2774" i="1"/>
  <c r="B2774" i="1"/>
  <c r="B2775" i="1" s="1"/>
  <c r="B2776" i="1" s="1"/>
  <c r="B2777" i="1" s="1"/>
  <c r="R2773" i="1"/>
  <c r="O2773" i="1"/>
  <c r="N2773" i="1"/>
  <c r="G2773" i="1"/>
  <c r="R2772" i="1"/>
  <c r="Q2772" i="1"/>
  <c r="P2772" i="1"/>
  <c r="M2772" i="1"/>
  <c r="L2772" i="1"/>
  <c r="K2772" i="1"/>
  <c r="J2772" i="1"/>
  <c r="I2772" i="1"/>
  <c r="H2772" i="1"/>
  <c r="F2772" i="1"/>
  <c r="O2772" i="1" s="1"/>
  <c r="B2768" i="1"/>
  <c r="F2766" i="1"/>
  <c r="F2765" i="1" s="1"/>
  <c r="X2763" i="1" s="1"/>
  <c r="X2764" i="1" s="1"/>
  <c r="X2765" i="1" s="1"/>
  <c r="X2766" i="1" s="1"/>
  <c r="X2767" i="1" s="1"/>
  <c r="X2768" i="1" s="1"/>
  <c r="X2769" i="1" s="1"/>
  <c r="X2770" i="1" s="1"/>
  <c r="X2771" i="1" s="1"/>
  <c r="X2772" i="1" s="1"/>
  <c r="X2773" i="1" s="1"/>
  <c r="X2774" i="1" s="1"/>
  <c r="X2775" i="1" s="1"/>
  <c r="X2776" i="1" s="1"/>
  <c r="X2777" i="1" s="1"/>
  <c r="B2766" i="1"/>
  <c r="B2767" i="1" s="1"/>
  <c r="B2772" i="1" s="1"/>
  <c r="B2773" i="1" s="1"/>
  <c r="A2764" i="1"/>
  <c r="A2765" i="1" s="1"/>
  <c r="A2766" i="1" s="1"/>
  <c r="A2767" i="1" s="1"/>
  <c r="A2768" i="1" s="1"/>
  <c r="A2769" i="1" s="1"/>
  <c r="A2770" i="1" s="1"/>
  <c r="A2771" i="1" s="1"/>
  <c r="A2772" i="1" s="1"/>
  <c r="A2773" i="1" s="1"/>
  <c r="A2774" i="1" s="1"/>
  <c r="A2775" i="1" s="1"/>
  <c r="A2776" i="1" s="1"/>
  <c r="A2777" i="1" s="1"/>
  <c r="S2763" i="1"/>
  <c r="C2763" i="1"/>
  <c r="A2763" i="1"/>
  <c r="R2761" i="1"/>
  <c r="O2761" i="1"/>
  <c r="N2761" i="1"/>
  <c r="G2761" i="1"/>
  <c r="R2760" i="1"/>
  <c r="O2760" i="1"/>
  <c r="N2760" i="1"/>
  <c r="G2760" i="1"/>
  <c r="R2759" i="1"/>
  <c r="O2759" i="1"/>
  <c r="N2759" i="1"/>
  <c r="G2759" i="1"/>
  <c r="R2758" i="1"/>
  <c r="O2758" i="1"/>
  <c r="N2758" i="1"/>
  <c r="G2758" i="1"/>
  <c r="R2757" i="1"/>
  <c r="Q2757" i="1"/>
  <c r="P2757" i="1"/>
  <c r="M2757" i="1"/>
  <c r="L2757" i="1"/>
  <c r="K2757" i="1"/>
  <c r="J2757" i="1"/>
  <c r="I2757" i="1"/>
  <c r="H2757" i="1"/>
  <c r="F2757" i="1"/>
  <c r="N2757" i="1" s="1"/>
  <c r="F2751" i="1"/>
  <c r="B2751" i="1"/>
  <c r="B2752" i="1" s="1"/>
  <c r="B2757" i="1" s="1"/>
  <c r="B2758" i="1" s="1"/>
  <c r="B2759" i="1" s="1"/>
  <c r="B2760" i="1" s="1"/>
  <c r="B2761" i="1" s="1"/>
  <c r="B2762" i="1" s="1"/>
  <c r="F2750" i="1"/>
  <c r="X2749" i="1"/>
  <c r="X2750" i="1" s="1"/>
  <c r="X2751" i="1" s="1"/>
  <c r="X2752" i="1" s="1"/>
  <c r="X2753" i="1" s="1"/>
  <c r="X2754" i="1" s="1"/>
  <c r="X2755" i="1" s="1"/>
  <c r="X2756" i="1" s="1"/>
  <c r="X2757" i="1" s="1"/>
  <c r="X2758" i="1" s="1"/>
  <c r="X2759" i="1" s="1"/>
  <c r="X2760" i="1" s="1"/>
  <c r="X2761" i="1" s="1"/>
  <c r="X2762" i="1" s="1"/>
  <c r="A2749" i="1"/>
  <c r="A2750" i="1" s="1"/>
  <c r="A2751" i="1" s="1"/>
  <c r="A2752" i="1" s="1"/>
  <c r="A2753" i="1" s="1"/>
  <c r="A2754" i="1" s="1"/>
  <c r="A2755" i="1" s="1"/>
  <c r="A2756" i="1" s="1"/>
  <c r="A2757" i="1" s="1"/>
  <c r="A2758" i="1" s="1"/>
  <c r="A2759" i="1" s="1"/>
  <c r="A2760" i="1" s="1"/>
  <c r="A2761" i="1" s="1"/>
  <c r="A2762" i="1" s="1"/>
  <c r="X2748" i="1"/>
  <c r="S2748" i="1"/>
  <c r="C2748" i="1"/>
  <c r="A2748" i="1"/>
  <c r="R2746" i="1"/>
  <c r="O2746" i="1"/>
  <c r="N2746" i="1"/>
  <c r="G2746" i="1"/>
  <c r="R2745" i="1"/>
  <c r="O2745" i="1"/>
  <c r="N2745" i="1"/>
  <c r="G2745" i="1"/>
  <c r="R2744" i="1"/>
  <c r="O2744" i="1"/>
  <c r="N2744" i="1"/>
  <c r="G2744" i="1"/>
  <c r="B2744" i="1"/>
  <c r="B2745" i="1" s="1"/>
  <c r="B2746" i="1" s="1"/>
  <c r="B2747" i="1" s="1"/>
  <c r="R2743" i="1"/>
  <c r="O2743" i="1"/>
  <c r="N2743" i="1"/>
  <c r="G2743" i="1"/>
  <c r="Q2742" i="1"/>
  <c r="P2742" i="1"/>
  <c r="R2742" i="1" s="1"/>
  <c r="O2742" i="1"/>
  <c r="M2742" i="1"/>
  <c r="L2742" i="1"/>
  <c r="K2742" i="1"/>
  <c r="J2742" i="1"/>
  <c r="I2742" i="1"/>
  <c r="H2742" i="1"/>
  <c r="G2742" i="1"/>
  <c r="F2742" i="1"/>
  <c r="N2742" i="1" s="1"/>
  <c r="F2736" i="1"/>
  <c r="F2735" i="1" s="1"/>
  <c r="X2733" i="1" s="1"/>
  <c r="X2734" i="1" s="1"/>
  <c r="X2735" i="1" s="1"/>
  <c r="X2736" i="1" s="1"/>
  <c r="X2737" i="1" s="1"/>
  <c r="X2738" i="1" s="1"/>
  <c r="X2739" i="1" s="1"/>
  <c r="X2740" i="1" s="1"/>
  <c r="X2741" i="1" s="1"/>
  <c r="X2742" i="1" s="1"/>
  <c r="X2743" i="1" s="1"/>
  <c r="X2744" i="1" s="1"/>
  <c r="X2745" i="1" s="1"/>
  <c r="X2746" i="1" s="1"/>
  <c r="X2747" i="1" s="1"/>
  <c r="B2736" i="1"/>
  <c r="B2737" i="1" s="1"/>
  <c r="B2742" i="1" s="1"/>
  <c r="B2743" i="1" s="1"/>
  <c r="S2733" i="1"/>
  <c r="C2733" i="1"/>
  <c r="A2733" i="1"/>
  <c r="A2734" i="1" s="1"/>
  <c r="A2735" i="1" s="1"/>
  <c r="A2736" i="1" s="1"/>
  <c r="A2737" i="1" s="1"/>
  <c r="A2738" i="1" s="1"/>
  <c r="A2739" i="1" s="1"/>
  <c r="A2740" i="1" s="1"/>
  <c r="A2741" i="1" s="1"/>
  <c r="A2742" i="1" s="1"/>
  <c r="A2743" i="1" s="1"/>
  <c r="A2744" i="1" s="1"/>
  <c r="A2745" i="1" s="1"/>
  <c r="A2746" i="1" s="1"/>
  <c r="A2747" i="1" s="1"/>
  <c r="R2731" i="1"/>
  <c r="O2731" i="1"/>
  <c r="N2731" i="1"/>
  <c r="G2731" i="1"/>
  <c r="R2730" i="1"/>
  <c r="O2730" i="1"/>
  <c r="N2730" i="1"/>
  <c r="G2730" i="1"/>
  <c r="R2729" i="1"/>
  <c r="O2729" i="1"/>
  <c r="N2729" i="1"/>
  <c r="G2729" i="1"/>
  <c r="R2728" i="1"/>
  <c r="O2728" i="1"/>
  <c r="N2728" i="1"/>
  <c r="G2728" i="1"/>
  <c r="Q2727" i="1"/>
  <c r="R2727" i="1" s="1"/>
  <c r="P2727" i="1"/>
  <c r="O2727" i="1"/>
  <c r="M2727" i="1"/>
  <c r="L2727" i="1"/>
  <c r="K2727" i="1"/>
  <c r="J2727" i="1"/>
  <c r="I2727" i="1"/>
  <c r="H2727" i="1"/>
  <c r="G2727" i="1"/>
  <c r="F2727" i="1"/>
  <c r="N2727" i="1" s="1"/>
  <c r="B2722" i="1"/>
  <c r="B2723" i="1" s="1"/>
  <c r="F2721" i="1"/>
  <c r="B2721" i="1"/>
  <c r="F2720" i="1"/>
  <c r="X2718" i="1" s="1"/>
  <c r="X2719" i="1" s="1"/>
  <c r="X2720" i="1" s="1"/>
  <c r="X2721" i="1" s="1"/>
  <c r="X2722" i="1" s="1"/>
  <c r="X2723" i="1" s="1"/>
  <c r="X2724" i="1" s="1"/>
  <c r="X2725" i="1" s="1"/>
  <c r="X2726" i="1" s="1"/>
  <c r="X2727" i="1" s="1"/>
  <c r="X2728" i="1" s="1"/>
  <c r="X2729" i="1" s="1"/>
  <c r="X2730" i="1" s="1"/>
  <c r="X2731" i="1" s="1"/>
  <c r="X2732" i="1" s="1"/>
  <c r="A2719" i="1"/>
  <c r="A2720" i="1" s="1"/>
  <c r="A2721" i="1" s="1"/>
  <c r="A2722" i="1" s="1"/>
  <c r="A2723" i="1" s="1"/>
  <c r="A2724" i="1" s="1"/>
  <c r="A2725" i="1" s="1"/>
  <c r="A2726" i="1" s="1"/>
  <c r="A2727" i="1" s="1"/>
  <c r="A2728" i="1" s="1"/>
  <c r="A2729" i="1" s="1"/>
  <c r="A2730" i="1" s="1"/>
  <c r="A2731" i="1" s="1"/>
  <c r="A2732" i="1" s="1"/>
  <c r="S2718" i="1"/>
  <c r="C2718" i="1"/>
  <c r="A2718" i="1"/>
  <c r="R2716" i="1"/>
  <c r="O2716" i="1"/>
  <c r="N2716" i="1"/>
  <c r="G2716" i="1"/>
  <c r="R2715" i="1"/>
  <c r="O2715" i="1"/>
  <c r="N2715" i="1"/>
  <c r="G2715" i="1"/>
  <c r="R2714" i="1"/>
  <c r="O2714" i="1"/>
  <c r="N2714" i="1"/>
  <c r="G2714" i="1"/>
  <c r="R2713" i="1"/>
  <c r="O2713" i="1"/>
  <c r="N2713" i="1"/>
  <c r="G2713" i="1"/>
  <c r="Q2712" i="1"/>
  <c r="R2712" i="1" s="1"/>
  <c r="P2712" i="1"/>
  <c r="O2712" i="1"/>
  <c r="M2712" i="1"/>
  <c r="L2712" i="1"/>
  <c r="K2712" i="1"/>
  <c r="J2712" i="1"/>
  <c r="I2712" i="1"/>
  <c r="H2712" i="1"/>
  <c r="G2712" i="1"/>
  <c r="F2712" i="1"/>
  <c r="N2712" i="1" s="1"/>
  <c r="B2707" i="1"/>
  <c r="B2708" i="1" s="1"/>
  <c r="F2706" i="1"/>
  <c r="B2706" i="1"/>
  <c r="F2705" i="1"/>
  <c r="X2703" i="1" s="1"/>
  <c r="X2704" i="1" s="1"/>
  <c r="X2705" i="1" s="1"/>
  <c r="X2706" i="1" s="1"/>
  <c r="X2707" i="1" s="1"/>
  <c r="X2708" i="1" s="1"/>
  <c r="X2709" i="1" s="1"/>
  <c r="X2710" i="1" s="1"/>
  <c r="X2711" i="1" s="1"/>
  <c r="X2712" i="1" s="1"/>
  <c r="X2713" i="1" s="1"/>
  <c r="X2714" i="1" s="1"/>
  <c r="X2715" i="1" s="1"/>
  <c r="X2716" i="1" s="1"/>
  <c r="X2717" i="1" s="1"/>
  <c r="A2704" i="1"/>
  <c r="A2705" i="1" s="1"/>
  <c r="A2706" i="1" s="1"/>
  <c r="A2707" i="1" s="1"/>
  <c r="A2708" i="1" s="1"/>
  <c r="A2709" i="1" s="1"/>
  <c r="A2710" i="1" s="1"/>
  <c r="A2711" i="1" s="1"/>
  <c r="A2712" i="1" s="1"/>
  <c r="A2713" i="1" s="1"/>
  <c r="A2714" i="1" s="1"/>
  <c r="A2715" i="1" s="1"/>
  <c r="A2716" i="1" s="1"/>
  <c r="A2717" i="1" s="1"/>
  <c r="S2703" i="1"/>
  <c r="C2703" i="1"/>
  <c r="A2703" i="1"/>
  <c r="R2701" i="1"/>
  <c r="O2701" i="1"/>
  <c r="N2701" i="1"/>
  <c r="G2701" i="1"/>
  <c r="R2700" i="1"/>
  <c r="O2700" i="1"/>
  <c r="N2700" i="1"/>
  <c r="G2700" i="1"/>
  <c r="R2699" i="1"/>
  <c r="O2699" i="1"/>
  <c r="N2699" i="1"/>
  <c r="G2699" i="1"/>
  <c r="R2698" i="1"/>
  <c r="O2698" i="1"/>
  <c r="N2698" i="1"/>
  <c r="G2698" i="1"/>
  <c r="Q2697" i="1"/>
  <c r="R2697" i="1" s="1"/>
  <c r="P2697" i="1"/>
  <c r="O2697" i="1"/>
  <c r="M2697" i="1"/>
  <c r="N2697" i="1" s="1"/>
  <c r="L2697" i="1"/>
  <c r="K2697" i="1"/>
  <c r="J2697" i="1"/>
  <c r="I2697" i="1"/>
  <c r="H2697" i="1"/>
  <c r="G2697" i="1"/>
  <c r="F2697" i="1"/>
  <c r="B2692" i="1"/>
  <c r="B2693" i="1" s="1"/>
  <c r="B2691" i="1"/>
  <c r="F2691" i="1" s="1"/>
  <c r="F2690" i="1" s="1"/>
  <c r="X2688" i="1" s="1"/>
  <c r="X2689" i="1" s="1"/>
  <c r="X2690" i="1" s="1"/>
  <c r="X2691" i="1" s="1"/>
  <c r="X2692" i="1" s="1"/>
  <c r="X2693" i="1" s="1"/>
  <c r="X2694" i="1" s="1"/>
  <c r="X2695" i="1" s="1"/>
  <c r="X2696" i="1" s="1"/>
  <c r="X2697" i="1" s="1"/>
  <c r="X2698" i="1" s="1"/>
  <c r="X2699" i="1" s="1"/>
  <c r="X2700" i="1" s="1"/>
  <c r="X2701" i="1" s="1"/>
  <c r="X2702" i="1" s="1"/>
  <c r="A2689" i="1"/>
  <c r="A2690" i="1" s="1"/>
  <c r="A2691" i="1" s="1"/>
  <c r="A2692" i="1" s="1"/>
  <c r="A2693" i="1" s="1"/>
  <c r="A2694" i="1" s="1"/>
  <c r="A2695" i="1" s="1"/>
  <c r="A2696" i="1" s="1"/>
  <c r="A2697" i="1" s="1"/>
  <c r="A2698" i="1" s="1"/>
  <c r="A2699" i="1" s="1"/>
  <c r="A2700" i="1" s="1"/>
  <c r="A2701" i="1" s="1"/>
  <c r="A2702" i="1" s="1"/>
  <c r="S2688" i="1"/>
  <c r="C2688" i="1"/>
  <c r="A2688" i="1"/>
  <c r="R2686" i="1"/>
  <c r="O2686" i="1"/>
  <c r="N2686" i="1"/>
  <c r="G2686" i="1"/>
  <c r="R2685" i="1"/>
  <c r="O2685" i="1"/>
  <c r="N2685" i="1"/>
  <c r="G2685" i="1"/>
  <c r="R2684" i="1"/>
  <c r="O2684" i="1"/>
  <c r="N2684" i="1"/>
  <c r="G2684" i="1"/>
  <c r="R2683" i="1"/>
  <c r="O2683" i="1"/>
  <c r="N2683" i="1"/>
  <c r="G2683" i="1"/>
  <c r="Q2682" i="1"/>
  <c r="R2682" i="1" s="1"/>
  <c r="P2682" i="1"/>
  <c r="O2682" i="1"/>
  <c r="M2682" i="1"/>
  <c r="N2682" i="1" s="1"/>
  <c r="L2682" i="1"/>
  <c r="K2682" i="1"/>
  <c r="J2682" i="1"/>
  <c r="I2682" i="1"/>
  <c r="H2682" i="1"/>
  <c r="G2682" i="1"/>
  <c r="F2682" i="1"/>
  <c r="B2677" i="1"/>
  <c r="B2678" i="1" s="1"/>
  <c r="B2676" i="1"/>
  <c r="F2676" i="1" s="1"/>
  <c r="F2675" i="1" s="1"/>
  <c r="X2673" i="1" s="1"/>
  <c r="X2674" i="1" s="1"/>
  <c r="X2675" i="1" s="1"/>
  <c r="X2676" i="1" s="1"/>
  <c r="X2677" i="1" s="1"/>
  <c r="X2678" i="1" s="1"/>
  <c r="X2679" i="1" s="1"/>
  <c r="X2680" i="1" s="1"/>
  <c r="X2681" i="1" s="1"/>
  <c r="X2682" i="1" s="1"/>
  <c r="X2683" i="1" s="1"/>
  <c r="X2684" i="1" s="1"/>
  <c r="X2685" i="1" s="1"/>
  <c r="X2686" i="1" s="1"/>
  <c r="X2687" i="1" s="1"/>
  <c r="A2674" i="1"/>
  <c r="A2675" i="1" s="1"/>
  <c r="A2676" i="1" s="1"/>
  <c r="A2677" i="1" s="1"/>
  <c r="A2678" i="1" s="1"/>
  <c r="A2679" i="1" s="1"/>
  <c r="A2680" i="1" s="1"/>
  <c r="A2681" i="1" s="1"/>
  <c r="A2682" i="1" s="1"/>
  <c r="A2683" i="1" s="1"/>
  <c r="A2684" i="1" s="1"/>
  <c r="A2685" i="1" s="1"/>
  <c r="A2686" i="1" s="1"/>
  <c r="A2687" i="1" s="1"/>
  <c r="S2673" i="1"/>
  <c r="C2673" i="1"/>
  <c r="A2673" i="1"/>
  <c r="R2671" i="1"/>
  <c r="O2671" i="1"/>
  <c r="N2671" i="1"/>
  <c r="G2671" i="1"/>
  <c r="R2670" i="1"/>
  <c r="O2670" i="1"/>
  <c r="N2670" i="1"/>
  <c r="G2670" i="1"/>
  <c r="R2669" i="1"/>
  <c r="O2669" i="1"/>
  <c r="N2669" i="1"/>
  <c r="G2669" i="1"/>
  <c r="R2668" i="1"/>
  <c r="O2668" i="1"/>
  <c r="N2668" i="1"/>
  <c r="G2668" i="1"/>
  <c r="Q2667" i="1"/>
  <c r="R2667" i="1" s="1"/>
  <c r="P2667" i="1"/>
  <c r="O2667" i="1"/>
  <c r="M2667" i="1"/>
  <c r="N2667" i="1" s="1"/>
  <c r="L2667" i="1"/>
  <c r="K2667" i="1"/>
  <c r="J2667" i="1"/>
  <c r="I2667" i="1"/>
  <c r="H2667" i="1"/>
  <c r="G2667" i="1"/>
  <c r="F2667" i="1"/>
  <c r="B2662" i="1"/>
  <c r="B2663" i="1" s="1"/>
  <c r="F2661" i="1"/>
  <c r="B2661" i="1"/>
  <c r="F2660" i="1"/>
  <c r="X2658" i="1" s="1"/>
  <c r="X2659" i="1" s="1"/>
  <c r="X2660" i="1" s="1"/>
  <c r="X2661" i="1" s="1"/>
  <c r="X2662" i="1" s="1"/>
  <c r="X2663" i="1" s="1"/>
  <c r="X2664" i="1" s="1"/>
  <c r="X2665" i="1" s="1"/>
  <c r="X2666" i="1" s="1"/>
  <c r="X2667" i="1" s="1"/>
  <c r="X2668" i="1" s="1"/>
  <c r="X2669" i="1" s="1"/>
  <c r="X2670" i="1" s="1"/>
  <c r="X2671" i="1" s="1"/>
  <c r="X2672" i="1" s="1"/>
  <c r="A2659" i="1"/>
  <c r="A2660" i="1" s="1"/>
  <c r="A2661" i="1" s="1"/>
  <c r="A2662" i="1" s="1"/>
  <c r="A2663" i="1" s="1"/>
  <c r="A2664" i="1" s="1"/>
  <c r="A2665" i="1" s="1"/>
  <c r="A2666" i="1" s="1"/>
  <c r="A2667" i="1" s="1"/>
  <c r="A2668" i="1" s="1"/>
  <c r="A2669" i="1" s="1"/>
  <c r="A2670" i="1" s="1"/>
  <c r="A2671" i="1" s="1"/>
  <c r="A2672" i="1" s="1"/>
  <c r="S2658" i="1"/>
  <c r="C2658" i="1"/>
  <c r="A2658" i="1"/>
  <c r="R2656" i="1"/>
  <c r="O2656" i="1"/>
  <c r="N2656" i="1"/>
  <c r="G2656" i="1"/>
  <c r="R2655" i="1"/>
  <c r="O2655" i="1"/>
  <c r="N2655" i="1"/>
  <c r="G2655" i="1"/>
  <c r="R2654" i="1"/>
  <c r="O2654" i="1"/>
  <c r="N2654" i="1"/>
  <c r="G2654" i="1"/>
  <c r="R2653" i="1"/>
  <c r="O2653" i="1"/>
  <c r="N2653" i="1"/>
  <c r="G2653" i="1"/>
  <c r="Q2652" i="1"/>
  <c r="R2652" i="1" s="1"/>
  <c r="P2652" i="1"/>
  <c r="O2652" i="1"/>
  <c r="M2652" i="1"/>
  <c r="N2652" i="1" s="1"/>
  <c r="L2652" i="1"/>
  <c r="K2652" i="1"/>
  <c r="J2652" i="1"/>
  <c r="I2652" i="1"/>
  <c r="H2652" i="1"/>
  <c r="G2652" i="1"/>
  <c r="F2652" i="1"/>
  <c r="B2647" i="1"/>
  <c r="B2648" i="1" s="1"/>
  <c r="B2646" i="1"/>
  <c r="F2646" i="1" s="1"/>
  <c r="F2645" i="1" s="1"/>
  <c r="X2643" i="1" s="1"/>
  <c r="X2644" i="1" s="1"/>
  <c r="X2645" i="1" s="1"/>
  <c r="X2646" i="1" s="1"/>
  <c r="X2647" i="1" s="1"/>
  <c r="X2648" i="1" s="1"/>
  <c r="X2649" i="1" s="1"/>
  <c r="X2650" i="1" s="1"/>
  <c r="X2651" i="1" s="1"/>
  <c r="X2652" i="1" s="1"/>
  <c r="X2653" i="1" s="1"/>
  <c r="X2654" i="1" s="1"/>
  <c r="X2655" i="1" s="1"/>
  <c r="X2656" i="1" s="1"/>
  <c r="X2657" i="1" s="1"/>
  <c r="A2644" i="1"/>
  <c r="A2645" i="1" s="1"/>
  <c r="A2646" i="1" s="1"/>
  <c r="A2647" i="1" s="1"/>
  <c r="A2648" i="1" s="1"/>
  <c r="A2649" i="1" s="1"/>
  <c r="A2650" i="1" s="1"/>
  <c r="A2651" i="1" s="1"/>
  <c r="A2652" i="1" s="1"/>
  <c r="A2653" i="1" s="1"/>
  <c r="A2654" i="1" s="1"/>
  <c r="A2655" i="1" s="1"/>
  <c r="A2656" i="1" s="1"/>
  <c r="A2657" i="1" s="1"/>
  <c r="S2643" i="1"/>
  <c r="C2643" i="1"/>
  <c r="A2643" i="1"/>
  <c r="R2641" i="1"/>
  <c r="O2641" i="1"/>
  <c r="N2641" i="1"/>
  <c r="G2641" i="1"/>
  <c r="R2640" i="1"/>
  <c r="O2640" i="1"/>
  <c r="N2640" i="1"/>
  <c r="G2640" i="1"/>
  <c r="R2639" i="1"/>
  <c r="O2639" i="1"/>
  <c r="N2639" i="1"/>
  <c r="G2639" i="1"/>
  <c r="R2638" i="1"/>
  <c r="O2638" i="1"/>
  <c r="N2638" i="1"/>
  <c r="G2638" i="1"/>
  <c r="Q2637" i="1"/>
  <c r="R2637" i="1" s="1"/>
  <c r="P2637" i="1"/>
  <c r="O2637" i="1"/>
  <c r="M2637" i="1"/>
  <c r="N2637" i="1" s="1"/>
  <c r="L2637" i="1"/>
  <c r="K2637" i="1"/>
  <c r="J2637" i="1"/>
  <c r="I2637" i="1"/>
  <c r="H2637" i="1"/>
  <c r="G2637" i="1"/>
  <c r="F2637" i="1"/>
  <c r="B2632" i="1"/>
  <c r="B2633" i="1" s="1"/>
  <c r="B2631" i="1"/>
  <c r="F2631" i="1" s="1"/>
  <c r="F2630" i="1" s="1"/>
  <c r="X2628" i="1" s="1"/>
  <c r="X2629" i="1" s="1"/>
  <c r="X2630" i="1" s="1"/>
  <c r="X2631" i="1" s="1"/>
  <c r="X2632" i="1" s="1"/>
  <c r="X2633" i="1" s="1"/>
  <c r="X2634" i="1" s="1"/>
  <c r="X2635" i="1" s="1"/>
  <c r="X2636" i="1" s="1"/>
  <c r="X2637" i="1" s="1"/>
  <c r="X2638" i="1" s="1"/>
  <c r="X2639" i="1" s="1"/>
  <c r="X2640" i="1" s="1"/>
  <c r="X2641" i="1" s="1"/>
  <c r="X2642" i="1" s="1"/>
  <c r="A2629" i="1"/>
  <c r="A2630" i="1" s="1"/>
  <c r="A2631" i="1" s="1"/>
  <c r="A2632" i="1" s="1"/>
  <c r="A2633" i="1" s="1"/>
  <c r="A2634" i="1" s="1"/>
  <c r="A2635" i="1" s="1"/>
  <c r="A2636" i="1" s="1"/>
  <c r="A2637" i="1" s="1"/>
  <c r="A2638" i="1" s="1"/>
  <c r="A2639" i="1" s="1"/>
  <c r="A2640" i="1" s="1"/>
  <c r="A2641" i="1" s="1"/>
  <c r="A2642" i="1" s="1"/>
  <c r="S2628" i="1"/>
  <c r="C2628" i="1"/>
  <c r="A2628" i="1"/>
  <c r="R2626" i="1"/>
  <c r="O2626" i="1"/>
  <c r="N2626" i="1"/>
  <c r="G2626" i="1"/>
  <c r="R2625" i="1"/>
  <c r="O2625" i="1"/>
  <c r="N2625" i="1"/>
  <c r="G2625" i="1"/>
  <c r="R2624" i="1"/>
  <c r="O2624" i="1"/>
  <c r="N2624" i="1"/>
  <c r="G2624" i="1"/>
  <c r="R2623" i="1"/>
  <c r="O2623" i="1"/>
  <c r="N2623" i="1"/>
  <c r="G2623" i="1"/>
  <c r="Q2622" i="1"/>
  <c r="R2622" i="1" s="1"/>
  <c r="P2622" i="1"/>
  <c r="O2622" i="1"/>
  <c r="M2622" i="1"/>
  <c r="N2622" i="1" s="1"/>
  <c r="L2622" i="1"/>
  <c r="K2622" i="1"/>
  <c r="J2622" i="1"/>
  <c r="I2622" i="1"/>
  <c r="H2622" i="1"/>
  <c r="G2622" i="1"/>
  <c r="F2622" i="1"/>
  <c r="B2617" i="1"/>
  <c r="B2618" i="1" s="1"/>
  <c r="B2616" i="1"/>
  <c r="F2616" i="1" s="1"/>
  <c r="F2615" i="1" s="1"/>
  <c r="X2613" i="1" s="1"/>
  <c r="X2614" i="1" s="1"/>
  <c r="X2615" i="1" s="1"/>
  <c r="X2616" i="1" s="1"/>
  <c r="X2617" i="1" s="1"/>
  <c r="X2618" i="1" s="1"/>
  <c r="X2619" i="1" s="1"/>
  <c r="X2620" i="1" s="1"/>
  <c r="X2621" i="1" s="1"/>
  <c r="X2622" i="1" s="1"/>
  <c r="X2623" i="1" s="1"/>
  <c r="X2624" i="1" s="1"/>
  <c r="X2625" i="1" s="1"/>
  <c r="X2626" i="1" s="1"/>
  <c r="X2627" i="1" s="1"/>
  <c r="A2614" i="1"/>
  <c r="A2615" i="1" s="1"/>
  <c r="A2616" i="1" s="1"/>
  <c r="A2617" i="1" s="1"/>
  <c r="A2618" i="1" s="1"/>
  <c r="A2619" i="1" s="1"/>
  <c r="A2620" i="1" s="1"/>
  <c r="A2621" i="1" s="1"/>
  <c r="A2622" i="1" s="1"/>
  <c r="A2623" i="1" s="1"/>
  <c r="A2624" i="1" s="1"/>
  <c r="A2625" i="1" s="1"/>
  <c r="A2626" i="1" s="1"/>
  <c r="A2627" i="1" s="1"/>
  <c r="S2613" i="1"/>
  <c r="C2613" i="1"/>
  <c r="A2613" i="1"/>
  <c r="R2611" i="1"/>
  <c r="O2611" i="1"/>
  <c r="N2611" i="1"/>
  <c r="G2611" i="1"/>
  <c r="R2610" i="1"/>
  <c r="O2610" i="1"/>
  <c r="N2610" i="1"/>
  <c r="G2610" i="1"/>
  <c r="R2609" i="1"/>
  <c r="O2609" i="1"/>
  <c r="N2609" i="1"/>
  <c r="G2609" i="1"/>
  <c r="R2608" i="1"/>
  <c r="O2608" i="1"/>
  <c r="N2608" i="1"/>
  <c r="G2608" i="1"/>
  <c r="Q2607" i="1"/>
  <c r="R2607" i="1" s="1"/>
  <c r="P2607" i="1"/>
  <c r="O2607" i="1"/>
  <c r="M2607" i="1"/>
  <c r="N2607" i="1" s="1"/>
  <c r="L2607" i="1"/>
  <c r="K2607" i="1"/>
  <c r="J2607" i="1"/>
  <c r="I2607" i="1"/>
  <c r="H2607" i="1"/>
  <c r="G2607" i="1"/>
  <c r="F2607" i="1"/>
  <c r="B2602" i="1"/>
  <c r="B2603" i="1" s="1"/>
  <c r="B2601" i="1"/>
  <c r="F2601" i="1" s="1"/>
  <c r="F2600" i="1" s="1"/>
  <c r="X2598" i="1" s="1"/>
  <c r="X2599" i="1" s="1"/>
  <c r="X2600" i="1" s="1"/>
  <c r="X2601" i="1" s="1"/>
  <c r="X2602" i="1" s="1"/>
  <c r="X2603" i="1" s="1"/>
  <c r="X2604" i="1" s="1"/>
  <c r="X2605" i="1" s="1"/>
  <c r="X2606" i="1" s="1"/>
  <c r="X2607" i="1" s="1"/>
  <c r="X2608" i="1" s="1"/>
  <c r="X2609" i="1" s="1"/>
  <c r="X2610" i="1" s="1"/>
  <c r="X2611" i="1" s="1"/>
  <c r="X2612" i="1" s="1"/>
  <c r="A2599" i="1"/>
  <c r="A2600" i="1" s="1"/>
  <c r="A2601" i="1" s="1"/>
  <c r="A2602" i="1" s="1"/>
  <c r="A2603" i="1" s="1"/>
  <c r="A2604" i="1" s="1"/>
  <c r="A2605" i="1" s="1"/>
  <c r="A2606" i="1" s="1"/>
  <c r="A2607" i="1" s="1"/>
  <c r="A2608" i="1" s="1"/>
  <c r="A2609" i="1" s="1"/>
  <c r="A2610" i="1" s="1"/>
  <c r="A2611" i="1" s="1"/>
  <c r="A2612" i="1" s="1"/>
  <c r="S2598" i="1"/>
  <c r="C2598" i="1"/>
  <c r="A2598" i="1"/>
  <c r="R2596" i="1"/>
  <c r="O2596" i="1"/>
  <c r="N2596" i="1"/>
  <c r="G2596" i="1"/>
  <c r="R2595" i="1"/>
  <c r="O2595" i="1"/>
  <c r="N2595" i="1"/>
  <c r="G2595" i="1"/>
  <c r="R2594" i="1"/>
  <c r="O2594" i="1"/>
  <c r="N2594" i="1"/>
  <c r="G2594" i="1"/>
  <c r="R2593" i="1"/>
  <c r="O2593" i="1"/>
  <c r="N2593" i="1"/>
  <c r="G2593" i="1"/>
  <c r="Q2592" i="1"/>
  <c r="R2592" i="1" s="1"/>
  <c r="P2592" i="1"/>
  <c r="O2592" i="1"/>
  <c r="M2592" i="1"/>
  <c r="N2592" i="1" s="1"/>
  <c r="L2592" i="1"/>
  <c r="K2592" i="1"/>
  <c r="J2592" i="1"/>
  <c r="I2592" i="1"/>
  <c r="H2592" i="1"/>
  <c r="G2592" i="1"/>
  <c r="F2592" i="1"/>
  <c r="B2587" i="1"/>
  <c r="B2588" i="1" s="1"/>
  <c r="B2586" i="1"/>
  <c r="F2586" i="1" s="1"/>
  <c r="F2585" i="1" s="1"/>
  <c r="X2583" i="1" s="1"/>
  <c r="X2584" i="1" s="1"/>
  <c r="X2585" i="1" s="1"/>
  <c r="X2586" i="1" s="1"/>
  <c r="X2587" i="1" s="1"/>
  <c r="X2588" i="1" s="1"/>
  <c r="X2589" i="1" s="1"/>
  <c r="X2590" i="1" s="1"/>
  <c r="X2591" i="1" s="1"/>
  <c r="X2592" i="1" s="1"/>
  <c r="X2593" i="1" s="1"/>
  <c r="X2594" i="1" s="1"/>
  <c r="X2595" i="1" s="1"/>
  <c r="X2596" i="1" s="1"/>
  <c r="X2597" i="1" s="1"/>
  <c r="A2584" i="1"/>
  <c r="A2585" i="1" s="1"/>
  <c r="A2586" i="1" s="1"/>
  <c r="A2587" i="1" s="1"/>
  <c r="A2588" i="1" s="1"/>
  <c r="A2589" i="1" s="1"/>
  <c r="A2590" i="1" s="1"/>
  <c r="A2591" i="1" s="1"/>
  <c r="A2592" i="1" s="1"/>
  <c r="A2593" i="1" s="1"/>
  <c r="A2594" i="1" s="1"/>
  <c r="A2595" i="1" s="1"/>
  <c r="A2596" i="1" s="1"/>
  <c r="A2597" i="1" s="1"/>
  <c r="S2583" i="1"/>
  <c r="C2583" i="1"/>
  <c r="A2583" i="1"/>
  <c r="R2581" i="1"/>
  <c r="O2581" i="1"/>
  <c r="N2581" i="1"/>
  <c r="G2581" i="1"/>
  <c r="R2580" i="1"/>
  <c r="O2580" i="1"/>
  <c r="N2580" i="1"/>
  <c r="G2580" i="1"/>
  <c r="R2579" i="1"/>
  <c r="O2579" i="1"/>
  <c r="N2579" i="1"/>
  <c r="G2579" i="1"/>
  <c r="R2578" i="1"/>
  <c r="O2578" i="1"/>
  <c r="N2578" i="1"/>
  <c r="G2578" i="1"/>
  <c r="Q2577" i="1"/>
  <c r="R2577" i="1" s="1"/>
  <c r="P2577" i="1"/>
  <c r="O2577" i="1"/>
  <c r="M2577" i="1"/>
  <c r="N2577" i="1" s="1"/>
  <c r="L2577" i="1"/>
  <c r="K2577" i="1"/>
  <c r="J2577" i="1"/>
  <c r="I2577" i="1"/>
  <c r="H2577" i="1"/>
  <c r="G2577" i="1"/>
  <c r="F2577" i="1"/>
  <c r="B2572" i="1"/>
  <c r="B2573" i="1" s="1"/>
  <c r="B2571" i="1"/>
  <c r="F2571" i="1" s="1"/>
  <c r="F2570" i="1" s="1"/>
  <c r="X2568" i="1" s="1"/>
  <c r="X2569" i="1" s="1"/>
  <c r="X2570" i="1" s="1"/>
  <c r="X2571" i="1" s="1"/>
  <c r="X2572" i="1" s="1"/>
  <c r="X2573" i="1" s="1"/>
  <c r="X2574" i="1" s="1"/>
  <c r="X2575" i="1" s="1"/>
  <c r="X2576" i="1" s="1"/>
  <c r="X2577" i="1" s="1"/>
  <c r="X2578" i="1" s="1"/>
  <c r="X2579" i="1" s="1"/>
  <c r="X2580" i="1" s="1"/>
  <c r="X2581" i="1" s="1"/>
  <c r="X2582" i="1" s="1"/>
  <c r="A2569" i="1"/>
  <c r="A2570" i="1" s="1"/>
  <c r="A2571" i="1" s="1"/>
  <c r="A2572" i="1" s="1"/>
  <c r="A2573" i="1" s="1"/>
  <c r="A2574" i="1" s="1"/>
  <c r="A2575" i="1" s="1"/>
  <c r="A2576" i="1" s="1"/>
  <c r="A2577" i="1" s="1"/>
  <c r="A2578" i="1" s="1"/>
  <c r="A2579" i="1" s="1"/>
  <c r="A2580" i="1" s="1"/>
  <c r="A2581" i="1" s="1"/>
  <c r="A2582" i="1" s="1"/>
  <c r="S2568" i="1"/>
  <c r="C2568" i="1"/>
  <c r="A2568" i="1"/>
  <c r="R2566" i="1"/>
  <c r="O2566" i="1"/>
  <c r="N2566" i="1"/>
  <c r="G2566" i="1"/>
  <c r="R2565" i="1"/>
  <c r="O2565" i="1"/>
  <c r="N2565" i="1"/>
  <c r="G2565" i="1"/>
  <c r="R2564" i="1"/>
  <c r="O2564" i="1"/>
  <c r="N2564" i="1"/>
  <c r="G2564" i="1"/>
  <c r="R2563" i="1"/>
  <c r="O2563" i="1"/>
  <c r="N2563" i="1"/>
  <c r="G2563" i="1"/>
  <c r="Q2562" i="1"/>
  <c r="P2562" i="1"/>
  <c r="R2562" i="1" s="1"/>
  <c r="O2562" i="1"/>
  <c r="M2562" i="1"/>
  <c r="N2562" i="1" s="1"/>
  <c r="L2562" i="1"/>
  <c r="K2562" i="1"/>
  <c r="J2562" i="1"/>
  <c r="I2562" i="1"/>
  <c r="H2562" i="1"/>
  <c r="G2562" i="1"/>
  <c r="F2562" i="1"/>
  <c r="B2557" i="1"/>
  <c r="B2558" i="1" s="1"/>
  <c r="B2556" i="1"/>
  <c r="F2556" i="1" s="1"/>
  <c r="F2555" i="1" s="1"/>
  <c r="X2553" i="1" s="1"/>
  <c r="X2554" i="1" s="1"/>
  <c r="X2555" i="1" s="1"/>
  <c r="X2556" i="1" s="1"/>
  <c r="X2557" i="1" s="1"/>
  <c r="X2558" i="1" s="1"/>
  <c r="X2559" i="1" s="1"/>
  <c r="X2560" i="1" s="1"/>
  <c r="X2561" i="1" s="1"/>
  <c r="X2562" i="1" s="1"/>
  <c r="X2563" i="1" s="1"/>
  <c r="X2564" i="1" s="1"/>
  <c r="X2565" i="1" s="1"/>
  <c r="X2566" i="1" s="1"/>
  <c r="X2567" i="1" s="1"/>
  <c r="A2554" i="1"/>
  <c r="A2555" i="1" s="1"/>
  <c r="A2556" i="1" s="1"/>
  <c r="A2557" i="1" s="1"/>
  <c r="A2558" i="1" s="1"/>
  <c r="A2559" i="1" s="1"/>
  <c r="A2560" i="1" s="1"/>
  <c r="A2561" i="1" s="1"/>
  <c r="A2562" i="1" s="1"/>
  <c r="A2563" i="1" s="1"/>
  <c r="A2564" i="1" s="1"/>
  <c r="A2565" i="1" s="1"/>
  <c r="A2566" i="1" s="1"/>
  <c r="A2567" i="1" s="1"/>
  <c r="S2553" i="1"/>
  <c r="C2553" i="1"/>
  <c r="A2553" i="1"/>
  <c r="R2551" i="1"/>
  <c r="O2551" i="1"/>
  <c r="N2551" i="1"/>
  <c r="G2551" i="1"/>
  <c r="R2550" i="1"/>
  <c r="O2550" i="1"/>
  <c r="N2550" i="1"/>
  <c r="G2550" i="1"/>
  <c r="R2549" i="1"/>
  <c r="O2549" i="1"/>
  <c r="N2549" i="1"/>
  <c r="G2549" i="1"/>
  <c r="R2548" i="1"/>
  <c r="O2548" i="1"/>
  <c r="N2548" i="1"/>
  <c r="G2548" i="1"/>
  <c r="Q2547" i="1"/>
  <c r="P2547" i="1"/>
  <c r="R2547" i="1" s="1"/>
  <c r="O2547" i="1"/>
  <c r="M2547" i="1"/>
  <c r="L2547" i="1"/>
  <c r="K2547" i="1"/>
  <c r="J2547" i="1"/>
  <c r="I2547" i="1"/>
  <c r="H2547" i="1"/>
  <c r="G2547" i="1"/>
  <c r="F2547" i="1"/>
  <c r="N2547" i="1" s="1"/>
  <c r="B2542" i="1"/>
  <c r="B2543" i="1" s="1"/>
  <c r="B2541" i="1"/>
  <c r="F2541" i="1" s="1"/>
  <c r="F2540" i="1" s="1"/>
  <c r="X2538" i="1" s="1"/>
  <c r="X2539" i="1" s="1"/>
  <c r="X2540" i="1" s="1"/>
  <c r="X2541" i="1" s="1"/>
  <c r="X2542" i="1" s="1"/>
  <c r="X2543" i="1" s="1"/>
  <c r="X2544" i="1" s="1"/>
  <c r="X2545" i="1" s="1"/>
  <c r="X2546" i="1" s="1"/>
  <c r="X2547" i="1" s="1"/>
  <c r="X2548" i="1" s="1"/>
  <c r="X2549" i="1" s="1"/>
  <c r="X2550" i="1" s="1"/>
  <c r="X2551" i="1" s="1"/>
  <c r="X2552" i="1" s="1"/>
  <c r="A2539" i="1"/>
  <c r="A2540" i="1" s="1"/>
  <c r="A2541" i="1" s="1"/>
  <c r="A2542" i="1" s="1"/>
  <c r="A2543" i="1" s="1"/>
  <c r="A2544" i="1" s="1"/>
  <c r="A2545" i="1" s="1"/>
  <c r="A2546" i="1" s="1"/>
  <c r="A2547" i="1" s="1"/>
  <c r="A2548" i="1" s="1"/>
  <c r="A2549" i="1" s="1"/>
  <c r="A2550" i="1" s="1"/>
  <c r="A2551" i="1" s="1"/>
  <c r="A2552" i="1" s="1"/>
  <c r="S2538" i="1"/>
  <c r="C2538" i="1"/>
  <c r="A2538" i="1"/>
  <c r="R2536" i="1"/>
  <c r="O2536" i="1"/>
  <c r="N2536" i="1"/>
  <c r="G2536" i="1"/>
  <c r="R2535" i="1"/>
  <c r="O2535" i="1"/>
  <c r="N2535" i="1"/>
  <c r="G2535" i="1"/>
  <c r="R2534" i="1"/>
  <c r="O2534" i="1"/>
  <c r="N2534" i="1"/>
  <c r="G2534" i="1"/>
  <c r="R2533" i="1"/>
  <c r="O2533" i="1"/>
  <c r="N2533" i="1"/>
  <c r="G2533" i="1"/>
  <c r="Q2532" i="1"/>
  <c r="P2532" i="1"/>
  <c r="R2532" i="1" s="1"/>
  <c r="O2532" i="1"/>
  <c r="M2532" i="1"/>
  <c r="N2532" i="1" s="1"/>
  <c r="L2532" i="1"/>
  <c r="K2532" i="1"/>
  <c r="J2532" i="1"/>
  <c r="I2532" i="1"/>
  <c r="H2532" i="1"/>
  <c r="G2532" i="1"/>
  <c r="F2532" i="1"/>
  <c r="B2527" i="1"/>
  <c r="B2528" i="1" s="1"/>
  <c r="B2526" i="1"/>
  <c r="F2526" i="1" s="1"/>
  <c r="F2525" i="1" s="1"/>
  <c r="X2523" i="1" s="1"/>
  <c r="X2524" i="1" s="1"/>
  <c r="X2525" i="1" s="1"/>
  <c r="X2526" i="1" s="1"/>
  <c r="X2527" i="1" s="1"/>
  <c r="X2528" i="1" s="1"/>
  <c r="X2529" i="1" s="1"/>
  <c r="X2530" i="1" s="1"/>
  <c r="X2531" i="1" s="1"/>
  <c r="X2532" i="1" s="1"/>
  <c r="X2533" i="1" s="1"/>
  <c r="X2534" i="1" s="1"/>
  <c r="X2535" i="1" s="1"/>
  <c r="X2536" i="1" s="1"/>
  <c r="X2537" i="1" s="1"/>
  <c r="A2524" i="1"/>
  <c r="A2525" i="1" s="1"/>
  <c r="A2526" i="1" s="1"/>
  <c r="A2527" i="1" s="1"/>
  <c r="A2528" i="1" s="1"/>
  <c r="A2529" i="1" s="1"/>
  <c r="A2530" i="1" s="1"/>
  <c r="A2531" i="1" s="1"/>
  <c r="A2532" i="1" s="1"/>
  <c r="A2533" i="1" s="1"/>
  <c r="A2534" i="1" s="1"/>
  <c r="A2535" i="1" s="1"/>
  <c r="A2536" i="1" s="1"/>
  <c r="A2537" i="1" s="1"/>
  <c r="S2523" i="1"/>
  <c r="C2523" i="1"/>
  <c r="A2523" i="1"/>
  <c r="R2521" i="1"/>
  <c r="O2521" i="1"/>
  <c r="N2521" i="1"/>
  <c r="G2521" i="1"/>
  <c r="R2520" i="1"/>
  <c r="O2520" i="1"/>
  <c r="N2520" i="1"/>
  <c r="G2520" i="1"/>
  <c r="R2519" i="1"/>
  <c r="O2519" i="1"/>
  <c r="N2519" i="1"/>
  <c r="G2519" i="1"/>
  <c r="R2518" i="1"/>
  <c r="O2518" i="1"/>
  <c r="N2518" i="1"/>
  <c r="G2518" i="1"/>
  <c r="Q2517" i="1"/>
  <c r="P2517" i="1"/>
  <c r="R2517" i="1" s="1"/>
  <c r="O2517" i="1"/>
  <c r="M2517" i="1"/>
  <c r="N2517" i="1" s="1"/>
  <c r="L2517" i="1"/>
  <c r="K2517" i="1"/>
  <c r="J2517" i="1"/>
  <c r="I2517" i="1"/>
  <c r="H2517" i="1"/>
  <c r="G2517" i="1"/>
  <c r="F2517" i="1"/>
  <c r="B2512" i="1"/>
  <c r="B2513" i="1" s="1"/>
  <c r="B2511" i="1"/>
  <c r="F2511" i="1" s="1"/>
  <c r="F2510" i="1" s="1"/>
  <c r="X2508" i="1" s="1"/>
  <c r="X2509" i="1" s="1"/>
  <c r="X2510" i="1" s="1"/>
  <c r="X2511" i="1" s="1"/>
  <c r="X2512" i="1" s="1"/>
  <c r="X2513" i="1" s="1"/>
  <c r="X2514" i="1" s="1"/>
  <c r="X2515" i="1" s="1"/>
  <c r="X2516" i="1" s="1"/>
  <c r="X2517" i="1" s="1"/>
  <c r="X2518" i="1" s="1"/>
  <c r="X2519" i="1" s="1"/>
  <c r="X2520" i="1" s="1"/>
  <c r="X2521" i="1" s="1"/>
  <c r="X2522" i="1" s="1"/>
  <c r="A2509" i="1"/>
  <c r="A2510" i="1" s="1"/>
  <c r="A2511" i="1" s="1"/>
  <c r="A2512" i="1" s="1"/>
  <c r="A2513" i="1" s="1"/>
  <c r="A2514" i="1" s="1"/>
  <c r="A2515" i="1" s="1"/>
  <c r="A2516" i="1" s="1"/>
  <c r="A2517" i="1" s="1"/>
  <c r="A2518" i="1" s="1"/>
  <c r="A2519" i="1" s="1"/>
  <c r="A2520" i="1" s="1"/>
  <c r="A2521" i="1" s="1"/>
  <c r="A2522" i="1" s="1"/>
  <c r="S2508" i="1"/>
  <c r="C2508" i="1"/>
  <c r="A2508" i="1"/>
  <c r="R2506" i="1"/>
  <c r="O2506" i="1"/>
  <c r="N2506" i="1"/>
  <c r="G2506" i="1"/>
  <c r="R2505" i="1"/>
  <c r="O2505" i="1"/>
  <c r="N2505" i="1"/>
  <c r="G2505" i="1"/>
  <c r="R2504" i="1"/>
  <c r="O2504" i="1"/>
  <c r="N2504" i="1"/>
  <c r="G2504" i="1"/>
  <c r="R2503" i="1"/>
  <c r="O2503" i="1"/>
  <c r="N2503" i="1"/>
  <c r="G2503" i="1"/>
  <c r="Q2502" i="1"/>
  <c r="P2502" i="1"/>
  <c r="R2502" i="1" s="1"/>
  <c r="O2502" i="1"/>
  <c r="M2502" i="1"/>
  <c r="N2502" i="1" s="1"/>
  <c r="L2502" i="1"/>
  <c r="K2502" i="1"/>
  <c r="J2502" i="1"/>
  <c r="I2502" i="1"/>
  <c r="H2502" i="1"/>
  <c r="G2502" i="1"/>
  <c r="F2502" i="1"/>
  <c r="B2497" i="1"/>
  <c r="B2498" i="1" s="1"/>
  <c r="B2496" i="1"/>
  <c r="F2496" i="1" s="1"/>
  <c r="F2495" i="1" s="1"/>
  <c r="X2493" i="1" s="1"/>
  <c r="X2494" i="1" s="1"/>
  <c r="X2495" i="1" s="1"/>
  <c r="X2496" i="1" s="1"/>
  <c r="X2497" i="1" s="1"/>
  <c r="X2498" i="1" s="1"/>
  <c r="X2499" i="1" s="1"/>
  <c r="X2500" i="1" s="1"/>
  <c r="X2501" i="1" s="1"/>
  <c r="X2502" i="1" s="1"/>
  <c r="X2503" i="1" s="1"/>
  <c r="X2504" i="1" s="1"/>
  <c r="X2505" i="1" s="1"/>
  <c r="X2506" i="1" s="1"/>
  <c r="X2507" i="1" s="1"/>
  <c r="A2494" i="1"/>
  <c r="A2495" i="1" s="1"/>
  <c r="A2496" i="1" s="1"/>
  <c r="A2497" i="1" s="1"/>
  <c r="A2498" i="1" s="1"/>
  <c r="A2499" i="1" s="1"/>
  <c r="A2500" i="1" s="1"/>
  <c r="A2501" i="1" s="1"/>
  <c r="A2502" i="1" s="1"/>
  <c r="A2503" i="1" s="1"/>
  <c r="A2504" i="1" s="1"/>
  <c r="A2505" i="1" s="1"/>
  <c r="A2506" i="1" s="1"/>
  <c r="A2507" i="1" s="1"/>
  <c r="S2493" i="1"/>
  <c r="C2493" i="1"/>
  <c r="A2493" i="1"/>
  <c r="R2491" i="1"/>
  <c r="O2491" i="1"/>
  <c r="N2491" i="1"/>
  <c r="G2491" i="1"/>
  <c r="R2490" i="1"/>
  <c r="O2490" i="1"/>
  <c r="N2490" i="1"/>
  <c r="G2490" i="1"/>
  <c r="R2489" i="1"/>
  <c r="O2489" i="1"/>
  <c r="N2489" i="1"/>
  <c r="G2489" i="1"/>
  <c r="R2488" i="1"/>
  <c r="O2488" i="1"/>
  <c r="N2488" i="1"/>
  <c r="G2488" i="1"/>
  <c r="Q2487" i="1"/>
  <c r="P2487" i="1"/>
  <c r="R2487" i="1" s="1"/>
  <c r="O2487" i="1"/>
  <c r="M2487" i="1"/>
  <c r="N2487" i="1" s="1"/>
  <c r="L2487" i="1"/>
  <c r="K2487" i="1"/>
  <c r="J2487" i="1"/>
  <c r="I2487" i="1"/>
  <c r="H2487" i="1"/>
  <c r="G2487" i="1"/>
  <c r="F2487" i="1"/>
  <c r="B2482" i="1"/>
  <c r="B2483" i="1" s="1"/>
  <c r="B2481" i="1"/>
  <c r="F2481" i="1" s="1"/>
  <c r="F2480" i="1" s="1"/>
  <c r="X2478" i="1" s="1"/>
  <c r="X2479" i="1" s="1"/>
  <c r="X2480" i="1" s="1"/>
  <c r="X2481" i="1" s="1"/>
  <c r="X2482" i="1" s="1"/>
  <c r="X2483" i="1" s="1"/>
  <c r="X2484" i="1" s="1"/>
  <c r="X2485" i="1" s="1"/>
  <c r="X2486" i="1" s="1"/>
  <c r="X2487" i="1" s="1"/>
  <c r="X2488" i="1" s="1"/>
  <c r="X2489" i="1" s="1"/>
  <c r="X2490" i="1" s="1"/>
  <c r="X2491" i="1" s="1"/>
  <c r="X2492" i="1" s="1"/>
  <c r="A2479" i="1"/>
  <c r="A2480" i="1" s="1"/>
  <c r="A2481" i="1" s="1"/>
  <c r="A2482" i="1" s="1"/>
  <c r="A2483" i="1" s="1"/>
  <c r="A2484" i="1" s="1"/>
  <c r="A2485" i="1" s="1"/>
  <c r="A2486" i="1" s="1"/>
  <c r="A2487" i="1" s="1"/>
  <c r="A2488" i="1" s="1"/>
  <c r="A2489" i="1" s="1"/>
  <c r="A2490" i="1" s="1"/>
  <c r="A2491" i="1" s="1"/>
  <c r="A2492" i="1" s="1"/>
  <c r="S2478" i="1"/>
  <c r="C2478" i="1"/>
  <c r="A2478" i="1"/>
  <c r="R2476" i="1"/>
  <c r="O2476" i="1"/>
  <c r="N2476" i="1"/>
  <c r="G2476" i="1"/>
  <c r="R2475" i="1"/>
  <c r="O2475" i="1"/>
  <c r="N2475" i="1"/>
  <c r="G2475" i="1"/>
  <c r="R2474" i="1"/>
  <c r="O2474" i="1"/>
  <c r="N2474" i="1"/>
  <c r="G2474" i="1"/>
  <c r="R2473" i="1"/>
  <c r="O2473" i="1"/>
  <c r="N2473" i="1"/>
  <c r="G2473" i="1"/>
  <c r="Q2472" i="1"/>
  <c r="P2472" i="1"/>
  <c r="R2472" i="1" s="1"/>
  <c r="O2472" i="1"/>
  <c r="M2472" i="1"/>
  <c r="N2472" i="1" s="1"/>
  <c r="L2472" i="1"/>
  <c r="K2472" i="1"/>
  <c r="J2472" i="1"/>
  <c r="I2472" i="1"/>
  <c r="H2472" i="1"/>
  <c r="G2472" i="1"/>
  <c r="F2472" i="1"/>
  <c r="B2467" i="1"/>
  <c r="B2468" i="1" s="1"/>
  <c r="B2466" i="1"/>
  <c r="F2466" i="1" s="1"/>
  <c r="F2465" i="1" s="1"/>
  <c r="X2463" i="1" s="1"/>
  <c r="X2464" i="1" s="1"/>
  <c r="X2465" i="1" s="1"/>
  <c r="X2466" i="1" s="1"/>
  <c r="X2467" i="1" s="1"/>
  <c r="X2468" i="1" s="1"/>
  <c r="X2469" i="1" s="1"/>
  <c r="X2470" i="1" s="1"/>
  <c r="X2471" i="1" s="1"/>
  <c r="X2472" i="1" s="1"/>
  <c r="X2473" i="1" s="1"/>
  <c r="X2474" i="1" s="1"/>
  <c r="X2475" i="1" s="1"/>
  <c r="X2476" i="1" s="1"/>
  <c r="X2477" i="1" s="1"/>
  <c r="A2464" i="1"/>
  <c r="A2465" i="1" s="1"/>
  <c r="A2466" i="1" s="1"/>
  <c r="A2467" i="1" s="1"/>
  <c r="A2468" i="1" s="1"/>
  <c r="A2469" i="1" s="1"/>
  <c r="A2470" i="1" s="1"/>
  <c r="A2471" i="1" s="1"/>
  <c r="A2472" i="1" s="1"/>
  <c r="A2473" i="1" s="1"/>
  <c r="A2474" i="1" s="1"/>
  <c r="A2475" i="1" s="1"/>
  <c r="A2476" i="1" s="1"/>
  <c r="A2477" i="1" s="1"/>
  <c r="S2463" i="1"/>
  <c r="C2463" i="1"/>
  <c r="A2463" i="1"/>
  <c r="R2461" i="1"/>
  <c r="O2461" i="1"/>
  <c r="N2461" i="1"/>
  <c r="G2461" i="1"/>
  <c r="R2460" i="1"/>
  <c r="O2460" i="1"/>
  <c r="N2460" i="1"/>
  <c r="G2460" i="1"/>
  <c r="R2459" i="1"/>
  <c r="O2459" i="1"/>
  <c r="N2459" i="1"/>
  <c r="G2459" i="1"/>
  <c r="R2458" i="1"/>
  <c r="O2458" i="1"/>
  <c r="N2458" i="1"/>
  <c r="G2458" i="1"/>
  <c r="Q2457" i="1"/>
  <c r="P2457" i="1"/>
  <c r="R2457" i="1" s="1"/>
  <c r="O2457" i="1"/>
  <c r="M2457" i="1"/>
  <c r="N2457" i="1" s="1"/>
  <c r="L2457" i="1"/>
  <c r="K2457" i="1"/>
  <c r="J2457" i="1"/>
  <c r="I2457" i="1"/>
  <c r="H2457" i="1"/>
  <c r="G2457" i="1"/>
  <c r="F2457" i="1"/>
  <c r="B2452" i="1"/>
  <c r="B2453" i="1" s="1"/>
  <c r="B2451" i="1"/>
  <c r="F2451" i="1" s="1"/>
  <c r="F2450" i="1" s="1"/>
  <c r="X2448" i="1" s="1"/>
  <c r="X2449" i="1" s="1"/>
  <c r="X2450" i="1" s="1"/>
  <c r="X2451" i="1" s="1"/>
  <c r="X2452" i="1" s="1"/>
  <c r="X2453" i="1" s="1"/>
  <c r="X2454" i="1" s="1"/>
  <c r="X2455" i="1" s="1"/>
  <c r="X2456" i="1" s="1"/>
  <c r="X2457" i="1" s="1"/>
  <c r="X2458" i="1" s="1"/>
  <c r="X2459" i="1" s="1"/>
  <c r="X2460" i="1" s="1"/>
  <c r="X2461" i="1" s="1"/>
  <c r="X2462" i="1" s="1"/>
  <c r="A2449" i="1"/>
  <c r="A2450" i="1" s="1"/>
  <c r="A2451" i="1" s="1"/>
  <c r="A2452" i="1" s="1"/>
  <c r="A2453" i="1" s="1"/>
  <c r="A2454" i="1" s="1"/>
  <c r="A2455" i="1" s="1"/>
  <c r="A2456" i="1" s="1"/>
  <c r="A2457" i="1" s="1"/>
  <c r="A2458" i="1" s="1"/>
  <c r="A2459" i="1" s="1"/>
  <c r="A2460" i="1" s="1"/>
  <c r="A2461" i="1" s="1"/>
  <c r="A2462" i="1" s="1"/>
  <c r="S2448" i="1"/>
  <c r="C2448" i="1"/>
  <c r="A2448" i="1"/>
  <c r="R2446" i="1"/>
  <c r="O2446" i="1"/>
  <c r="N2446" i="1"/>
  <c r="G2446" i="1"/>
  <c r="R2445" i="1"/>
  <c r="O2445" i="1"/>
  <c r="N2445" i="1"/>
  <c r="G2445" i="1"/>
  <c r="R2444" i="1"/>
  <c r="O2444" i="1"/>
  <c r="N2444" i="1"/>
  <c r="G2444" i="1"/>
  <c r="R2443" i="1"/>
  <c r="O2443" i="1"/>
  <c r="N2443" i="1"/>
  <c r="G2443" i="1"/>
  <c r="Q2442" i="1"/>
  <c r="P2442" i="1"/>
  <c r="R2442" i="1" s="1"/>
  <c r="O2442" i="1"/>
  <c r="M2442" i="1"/>
  <c r="N2442" i="1" s="1"/>
  <c r="L2442" i="1"/>
  <c r="K2442" i="1"/>
  <c r="J2442" i="1"/>
  <c r="I2442" i="1"/>
  <c r="H2442" i="1"/>
  <c r="G2442" i="1"/>
  <c r="F2442" i="1"/>
  <c r="B2438" i="1"/>
  <c r="B2437" i="1"/>
  <c r="B2442" i="1" s="1"/>
  <c r="B2443" i="1" s="1"/>
  <c r="B2444" i="1" s="1"/>
  <c r="B2445" i="1" s="1"/>
  <c r="B2446" i="1" s="1"/>
  <c r="B2447" i="1" s="1"/>
  <c r="B2436" i="1"/>
  <c r="F2436" i="1" s="1"/>
  <c r="F2435" i="1" s="1"/>
  <c r="X2433" i="1" s="1"/>
  <c r="X2434" i="1" s="1"/>
  <c r="X2435" i="1" s="1"/>
  <c r="X2436" i="1" s="1"/>
  <c r="X2437" i="1" s="1"/>
  <c r="X2438" i="1" s="1"/>
  <c r="X2439" i="1" s="1"/>
  <c r="X2440" i="1" s="1"/>
  <c r="X2441" i="1" s="1"/>
  <c r="X2442" i="1" s="1"/>
  <c r="X2443" i="1" s="1"/>
  <c r="X2444" i="1" s="1"/>
  <c r="X2445" i="1" s="1"/>
  <c r="X2446" i="1" s="1"/>
  <c r="X2447" i="1" s="1"/>
  <c r="A2434" i="1"/>
  <c r="A2435" i="1" s="1"/>
  <c r="A2436" i="1" s="1"/>
  <c r="A2437" i="1" s="1"/>
  <c r="A2438" i="1" s="1"/>
  <c r="A2439" i="1" s="1"/>
  <c r="A2440" i="1" s="1"/>
  <c r="A2441" i="1" s="1"/>
  <c r="A2442" i="1" s="1"/>
  <c r="A2443" i="1" s="1"/>
  <c r="A2444" i="1" s="1"/>
  <c r="A2445" i="1" s="1"/>
  <c r="A2446" i="1" s="1"/>
  <c r="A2447" i="1" s="1"/>
  <c r="S2433" i="1"/>
  <c r="C2433" i="1"/>
  <c r="A2433" i="1"/>
  <c r="R2431" i="1"/>
  <c r="O2431" i="1"/>
  <c r="N2431" i="1"/>
  <c r="G2431" i="1"/>
  <c r="R2430" i="1"/>
  <c r="O2430" i="1"/>
  <c r="N2430" i="1"/>
  <c r="G2430" i="1"/>
  <c r="R2429" i="1"/>
  <c r="O2429" i="1"/>
  <c r="N2429" i="1"/>
  <c r="G2429" i="1"/>
  <c r="R2428" i="1"/>
  <c r="O2428" i="1"/>
  <c r="N2428" i="1"/>
  <c r="G2428" i="1"/>
  <c r="Q2427" i="1"/>
  <c r="P2427" i="1"/>
  <c r="R2427" i="1" s="1"/>
  <c r="O2427" i="1"/>
  <c r="M2427" i="1"/>
  <c r="N2427" i="1" s="1"/>
  <c r="L2427" i="1"/>
  <c r="K2427" i="1"/>
  <c r="J2427" i="1"/>
  <c r="I2427" i="1"/>
  <c r="H2427" i="1"/>
  <c r="G2427" i="1"/>
  <c r="F2427" i="1"/>
  <c r="B2423" i="1"/>
  <c r="B2422" i="1"/>
  <c r="B2427" i="1" s="1"/>
  <c r="B2428" i="1" s="1"/>
  <c r="B2429" i="1" s="1"/>
  <c r="B2430" i="1" s="1"/>
  <c r="B2431" i="1" s="1"/>
  <c r="B2432" i="1" s="1"/>
  <c r="B2421" i="1"/>
  <c r="F2421" i="1" s="1"/>
  <c r="F2420" i="1" s="1"/>
  <c r="X2418" i="1" s="1"/>
  <c r="X2419" i="1" s="1"/>
  <c r="X2420" i="1" s="1"/>
  <c r="X2421" i="1" s="1"/>
  <c r="X2422" i="1" s="1"/>
  <c r="X2423" i="1" s="1"/>
  <c r="X2424" i="1" s="1"/>
  <c r="X2425" i="1" s="1"/>
  <c r="X2426" i="1" s="1"/>
  <c r="X2427" i="1" s="1"/>
  <c r="X2428" i="1" s="1"/>
  <c r="X2429" i="1" s="1"/>
  <c r="X2430" i="1" s="1"/>
  <c r="X2431" i="1" s="1"/>
  <c r="X2432" i="1" s="1"/>
  <c r="A2419" i="1"/>
  <c r="A2420" i="1" s="1"/>
  <c r="A2421" i="1" s="1"/>
  <c r="A2422" i="1" s="1"/>
  <c r="A2423" i="1" s="1"/>
  <c r="A2424" i="1" s="1"/>
  <c r="A2425" i="1" s="1"/>
  <c r="A2426" i="1" s="1"/>
  <c r="A2427" i="1" s="1"/>
  <c r="A2428" i="1" s="1"/>
  <c r="A2429" i="1" s="1"/>
  <c r="A2430" i="1" s="1"/>
  <c r="A2431" i="1" s="1"/>
  <c r="A2432" i="1" s="1"/>
  <c r="S2418" i="1"/>
  <c r="C2418" i="1"/>
  <c r="A2418" i="1"/>
  <c r="R2416" i="1"/>
  <c r="O2416" i="1"/>
  <c r="N2416" i="1"/>
  <c r="G2416" i="1"/>
  <c r="R2415" i="1"/>
  <c r="O2415" i="1"/>
  <c r="N2415" i="1"/>
  <c r="G2415" i="1"/>
  <c r="R2414" i="1"/>
  <c r="O2414" i="1"/>
  <c r="N2414" i="1"/>
  <c r="G2414" i="1"/>
  <c r="R2413" i="1"/>
  <c r="O2413" i="1"/>
  <c r="N2413" i="1"/>
  <c r="G2413" i="1"/>
  <c r="Q2412" i="1"/>
  <c r="P2412" i="1"/>
  <c r="R2412" i="1" s="1"/>
  <c r="O2412" i="1"/>
  <c r="M2412" i="1"/>
  <c r="N2412" i="1" s="1"/>
  <c r="L2412" i="1"/>
  <c r="K2412" i="1"/>
  <c r="J2412" i="1"/>
  <c r="I2412" i="1"/>
  <c r="H2412" i="1"/>
  <c r="G2412" i="1"/>
  <c r="F2412" i="1"/>
  <c r="B2408" i="1"/>
  <c r="B2407" i="1"/>
  <c r="B2412" i="1" s="1"/>
  <c r="B2413" i="1" s="1"/>
  <c r="B2414" i="1" s="1"/>
  <c r="B2415" i="1" s="1"/>
  <c r="B2416" i="1" s="1"/>
  <c r="B2417" i="1" s="1"/>
  <c r="B2406" i="1"/>
  <c r="F2406" i="1" s="1"/>
  <c r="F2405" i="1"/>
  <c r="X2403" i="1" s="1"/>
  <c r="X2404" i="1" s="1"/>
  <c r="X2405" i="1" s="1"/>
  <c r="X2406" i="1" s="1"/>
  <c r="X2407" i="1" s="1"/>
  <c r="X2408" i="1" s="1"/>
  <c r="X2409" i="1" s="1"/>
  <c r="X2410" i="1" s="1"/>
  <c r="X2411" i="1" s="1"/>
  <c r="X2412" i="1" s="1"/>
  <c r="X2413" i="1" s="1"/>
  <c r="X2414" i="1" s="1"/>
  <c r="X2415" i="1" s="1"/>
  <c r="X2416" i="1" s="1"/>
  <c r="X2417" i="1" s="1"/>
  <c r="A2405" i="1"/>
  <c r="A2406" i="1" s="1"/>
  <c r="A2407" i="1" s="1"/>
  <c r="A2408" i="1" s="1"/>
  <c r="A2409" i="1" s="1"/>
  <c r="A2410" i="1" s="1"/>
  <c r="A2411" i="1" s="1"/>
  <c r="A2412" i="1" s="1"/>
  <c r="A2413" i="1" s="1"/>
  <c r="A2414" i="1" s="1"/>
  <c r="A2415" i="1" s="1"/>
  <c r="A2416" i="1" s="1"/>
  <c r="A2417" i="1" s="1"/>
  <c r="A2404" i="1"/>
  <c r="S2403" i="1"/>
  <c r="C2403" i="1"/>
  <c r="A2403" i="1"/>
  <c r="R2401" i="1"/>
  <c r="O2401" i="1"/>
  <c r="N2401" i="1"/>
  <c r="G2401" i="1"/>
  <c r="R2400" i="1"/>
  <c r="O2400" i="1"/>
  <c r="N2400" i="1"/>
  <c r="G2400" i="1"/>
  <c r="R2399" i="1"/>
  <c r="O2399" i="1"/>
  <c r="N2399" i="1"/>
  <c r="G2399" i="1"/>
  <c r="R2398" i="1"/>
  <c r="O2398" i="1"/>
  <c r="N2398" i="1"/>
  <c r="G2398" i="1"/>
  <c r="Q2397" i="1"/>
  <c r="P2397" i="1"/>
  <c r="R2397" i="1" s="1"/>
  <c r="O2397" i="1"/>
  <c r="M2397" i="1"/>
  <c r="N2397" i="1" s="1"/>
  <c r="L2397" i="1"/>
  <c r="K2397" i="1"/>
  <c r="J2397" i="1"/>
  <c r="I2397" i="1"/>
  <c r="H2397" i="1"/>
  <c r="G2397" i="1"/>
  <c r="F2397" i="1"/>
  <c r="B2393" i="1"/>
  <c r="B2392" i="1"/>
  <c r="B2397" i="1" s="1"/>
  <c r="B2398" i="1" s="1"/>
  <c r="B2399" i="1" s="1"/>
  <c r="B2400" i="1" s="1"/>
  <c r="B2401" i="1" s="1"/>
  <c r="B2402" i="1" s="1"/>
  <c r="B2391" i="1"/>
  <c r="F2391" i="1" s="1"/>
  <c r="F2390" i="1"/>
  <c r="X2388" i="1" s="1"/>
  <c r="X2389" i="1" s="1"/>
  <c r="X2390" i="1" s="1"/>
  <c r="X2391" i="1" s="1"/>
  <c r="X2392" i="1" s="1"/>
  <c r="X2393" i="1" s="1"/>
  <c r="X2394" i="1" s="1"/>
  <c r="X2395" i="1" s="1"/>
  <c r="X2396" i="1" s="1"/>
  <c r="X2397" i="1" s="1"/>
  <c r="X2398" i="1" s="1"/>
  <c r="X2399" i="1" s="1"/>
  <c r="X2400" i="1" s="1"/>
  <c r="X2401" i="1" s="1"/>
  <c r="X2402" i="1" s="1"/>
  <c r="S2388" i="1"/>
  <c r="C2388" i="1"/>
  <c r="A2388" i="1"/>
  <c r="A2389" i="1" s="1"/>
  <c r="A2390" i="1" s="1"/>
  <c r="A2391" i="1" s="1"/>
  <c r="A2392" i="1" s="1"/>
  <c r="A2393" i="1" s="1"/>
  <c r="A2394" i="1" s="1"/>
  <c r="A2395" i="1" s="1"/>
  <c r="A2396" i="1" s="1"/>
  <c r="A2397" i="1" s="1"/>
  <c r="A2398" i="1" s="1"/>
  <c r="A2399" i="1" s="1"/>
  <c r="A2400" i="1" s="1"/>
  <c r="A2401" i="1" s="1"/>
  <c r="A2402" i="1" s="1"/>
  <c r="R2386" i="1"/>
  <c r="O2386" i="1"/>
  <c r="N2386" i="1"/>
  <c r="G2386" i="1"/>
  <c r="B2386" i="1"/>
  <c r="B2387" i="1" s="1"/>
  <c r="R2385" i="1"/>
  <c r="O2385" i="1"/>
  <c r="N2385" i="1"/>
  <c r="G2385" i="1"/>
  <c r="B2385" i="1"/>
  <c r="R2384" i="1"/>
  <c r="O2384" i="1"/>
  <c r="N2384" i="1"/>
  <c r="G2384" i="1"/>
  <c r="B2384" i="1"/>
  <c r="R2383" i="1"/>
  <c r="O2383" i="1"/>
  <c r="N2383" i="1"/>
  <c r="G2383" i="1"/>
  <c r="Q2382" i="1"/>
  <c r="G2382" i="1" s="1"/>
  <c r="P2382" i="1"/>
  <c r="R2382" i="1" s="1"/>
  <c r="O2382" i="1"/>
  <c r="M2382" i="1"/>
  <c r="N2382" i="1" s="1"/>
  <c r="L2382" i="1"/>
  <c r="K2382" i="1"/>
  <c r="J2382" i="1"/>
  <c r="I2382" i="1"/>
  <c r="H2382" i="1"/>
  <c r="F2382" i="1"/>
  <c r="B2378" i="1"/>
  <c r="B2377" i="1"/>
  <c r="B2382" i="1" s="1"/>
  <c r="B2383" i="1" s="1"/>
  <c r="B2376" i="1"/>
  <c r="F2376" i="1" s="1"/>
  <c r="F2375" i="1" s="1"/>
  <c r="X2373" i="1" s="1"/>
  <c r="X2374" i="1" s="1"/>
  <c r="X2375" i="1" s="1"/>
  <c r="X2376" i="1" s="1"/>
  <c r="X2377" i="1" s="1"/>
  <c r="X2378" i="1" s="1"/>
  <c r="X2379" i="1" s="1"/>
  <c r="X2380" i="1" s="1"/>
  <c r="X2381" i="1" s="1"/>
  <c r="X2382" i="1" s="1"/>
  <c r="X2383" i="1" s="1"/>
  <c r="X2384" i="1" s="1"/>
  <c r="X2385" i="1" s="1"/>
  <c r="X2386" i="1" s="1"/>
  <c r="X2387" i="1" s="1"/>
  <c r="S2373" i="1"/>
  <c r="C2373" i="1"/>
  <c r="A2373" i="1"/>
  <c r="A2374" i="1" s="1"/>
  <c r="A2375" i="1" s="1"/>
  <c r="A2376" i="1" s="1"/>
  <c r="A2377" i="1" s="1"/>
  <c r="A2378" i="1" s="1"/>
  <c r="A2379" i="1" s="1"/>
  <c r="A2380" i="1" s="1"/>
  <c r="A2381" i="1" s="1"/>
  <c r="A2382" i="1" s="1"/>
  <c r="A2383" i="1" s="1"/>
  <c r="A2384" i="1" s="1"/>
  <c r="A2385" i="1" s="1"/>
  <c r="A2386" i="1" s="1"/>
  <c r="A2387" i="1" s="1"/>
  <c r="R2371" i="1"/>
  <c r="O2371" i="1"/>
  <c r="N2371" i="1"/>
  <c r="G2371" i="1"/>
  <c r="R2370" i="1"/>
  <c r="O2370" i="1"/>
  <c r="N2370" i="1"/>
  <c r="G2370" i="1"/>
  <c r="B2370" i="1"/>
  <c r="B2371" i="1" s="1"/>
  <c r="B2372" i="1" s="1"/>
  <c r="R2369" i="1"/>
  <c r="O2369" i="1"/>
  <c r="N2369" i="1"/>
  <c r="G2369" i="1"/>
  <c r="B2369" i="1"/>
  <c r="R2368" i="1"/>
  <c r="O2368" i="1"/>
  <c r="N2368" i="1"/>
  <c r="G2368" i="1"/>
  <c r="R2367" i="1"/>
  <c r="Q2367" i="1"/>
  <c r="G2367" i="1" s="1"/>
  <c r="P2367" i="1"/>
  <c r="O2367" i="1"/>
  <c r="M2367" i="1"/>
  <c r="N2367" i="1" s="1"/>
  <c r="L2367" i="1"/>
  <c r="K2367" i="1"/>
  <c r="J2367" i="1"/>
  <c r="I2367" i="1"/>
  <c r="H2367" i="1"/>
  <c r="F2367" i="1"/>
  <c r="B2363" i="1"/>
  <c r="B2362" i="1"/>
  <c r="B2367" i="1" s="1"/>
  <c r="B2368" i="1" s="1"/>
  <c r="B2361" i="1"/>
  <c r="F2361" i="1" s="1"/>
  <c r="F2360" i="1" s="1"/>
  <c r="X2358" i="1" s="1"/>
  <c r="X2359" i="1" s="1"/>
  <c r="X2360" i="1" s="1"/>
  <c r="X2361" i="1" s="1"/>
  <c r="X2362" i="1" s="1"/>
  <c r="X2363" i="1" s="1"/>
  <c r="X2364" i="1" s="1"/>
  <c r="X2365" i="1" s="1"/>
  <c r="X2366" i="1" s="1"/>
  <c r="X2367" i="1" s="1"/>
  <c r="X2368" i="1" s="1"/>
  <c r="X2369" i="1" s="1"/>
  <c r="X2370" i="1" s="1"/>
  <c r="X2371" i="1" s="1"/>
  <c r="X2372" i="1" s="1"/>
  <c r="S2358" i="1"/>
  <c r="C2358" i="1"/>
  <c r="A2358" i="1"/>
  <c r="A2359" i="1" s="1"/>
  <c r="A2360" i="1" s="1"/>
  <c r="A2361" i="1" s="1"/>
  <c r="A2362" i="1" s="1"/>
  <c r="A2363" i="1" s="1"/>
  <c r="A2364" i="1" s="1"/>
  <c r="A2365" i="1" s="1"/>
  <c r="A2366" i="1" s="1"/>
  <c r="A2367" i="1" s="1"/>
  <c r="A2368" i="1" s="1"/>
  <c r="A2369" i="1" s="1"/>
  <c r="A2370" i="1" s="1"/>
  <c r="A2371" i="1" s="1"/>
  <c r="A2372" i="1" s="1"/>
  <c r="R2356" i="1"/>
  <c r="O2356" i="1"/>
  <c r="N2356" i="1"/>
  <c r="G2356" i="1"/>
  <c r="R2355" i="1"/>
  <c r="O2355" i="1"/>
  <c r="N2355" i="1"/>
  <c r="G2355" i="1"/>
  <c r="R2354" i="1"/>
  <c r="O2354" i="1"/>
  <c r="N2354" i="1"/>
  <c r="G2354" i="1"/>
  <c r="B2354" i="1"/>
  <c r="B2355" i="1" s="1"/>
  <c r="B2356" i="1" s="1"/>
  <c r="B2357" i="1" s="1"/>
  <c r="R2353" i="1"/>
  <c r="O2353" i="1"/>
  <c r="N2353" i="1"/>
  <c r="G2353" i="1"/>
  <c r="R2352" i="1"/>
  <c r="Q2352" i="1"/>
  <c r="P2352" i="1"/>
  <c r="O2352" i="1"/>
  <c r="M2352" i="1"/>
  <c r="N2352" i="1" s="1"/>
  <c r="L2352" i="1"/>
  <c r="K2352" i="1"/>
  <c r="J2352" i="1"/>
  <c r="I2352" i="1"/>
  <c r="H2352" i="1"/>
  <c r="G2352" i="1"/>
  <c r="F2352" i="1"/>
  <c r="B2348" i="1"/>
  <c r="B2347" i="1"/>
  <c r="B2352" i="1" s="1"/>
  <c r="B2353" i="1" s="1"/>
  <c r="B2346" i="1"/>
  <c r="F2346" i="1" s="1"/>
  <c r="F2345" i="1" s="1"/>
  <c r="X2343" i="1" s="1"/>
  <c r="X2344" i="1" s="1"/>
  <c r="X2345" i="1" s="1"/>
  <c r="X2346" i="1" s="1"/>
  <c r="X2347" i="1" s="1"/>
  <c r="X2348" i="1" s="1"/>
  <c r="X2349" i="1" s="1"/>
  <c r="X2350" i="1" s="1"/>
  <c r="X2351" i="1" s="1"/>
  <c r="X2352" i="1" s="1"/>
  <c r="X2353" i="1" s="1"/>
  <c r="X2354" i="1" s="1"/>
  <c r="X2355" i="1" s="1"/>
  <c r="X2356" i="1" s="1"/>
  <c r="X2357" i="1" s="1"/>
  <c r="A2344" i="1"/>
  <c r="A2345" i="1" s="1"/>
  <c r="A2346" i="1" s="1"/>
  <c r="A2347" i="1" s="1"/>
  <c r="A2348" i="1" s="1"/>
  <c r="A2349" i="1" s="1"/>
  <c r="A2350" i="1" s="1"/>
  <c r="A2351" i="1" s="1"/>
  <c r="A2352" i="1" s="1"/>
  <c r="A2353" i="1" s="1"/>
  <c r="A2354" i="1" s="1"/>
  <c r="A2355" i="1" s="1"/>
  <c r="A2356" i="1" s="1"/>
  <c r="A2357" i="1" s="1"/>
  <c r="S2343" i="1"/>
  <c r="C2343" i="1"/>
  <c r="A2343" i="1"/>
  <c r="R2341" i="1"/>
  <c r="O2341" i="1"/>
  <c r="N2341" i="1"/>
  <c r="G2341" i="1"/>
  <c r="R2340" i="1"/>
  <c r="O2340" i="1"/>
  <c r="N2340" i="1"/>
  <c r="G2340" i="1"/>
  <c r="R2339" i="1"/>
  <c r="O2339" i="1"/>
  <c r="N2339" i="1"/>
  <c r="G2339" i="1"/>
  <c r="B2339" i="1"/>
  <c r="B2340" i="1" s="1"/>
  <c r="B2341" i="1" s="1"/>
  <c r="B2342" i="1" s="1"/>
  <c r="R2338" i="1"/>
  <c r="O2338" i="1"/>
  <c r="N2338" i="1"/>
  <c r="G2338" i="1"/>
  <c r="Q2337" i="1"/>
  <c r="R2337" i="1" s="1"/>
  <c r="P2337" i="1"/>
  <c r="O2337" i="1"/>
  <c r="M2337" i="1"/>
  <c r="N2337" i="1" s="1"/>
  <c r="L2337" i="1"/>
  <c r="K2337" i="1"/>
  <c r="J2337" i="1"/>
  <c r="I2337" i="1"/>
  <c r="H2337" i="1"/>
  <c r="F2337" i="1"/>
  <c r="B2332" i="1"/>
  <c r="B2337" i="1" s="1"/>
  <c r="B2338" i="1" s="1"/>
  <c r="B2331" i="1"/>
  <c r="F2331" i="1" s="1"/>
  <c r="F2330" i="1" s="1"/>
  <c r="X2328" i="1" s="1"/>
  <c r="X2329" i="1" s="1"/>
  <c r="X2330" i="1" s="1"/>
  <c r="X2331" i="1" s="1"/>
  <c r="X2332" i="1" s="1"/>
  <c r="X2333" i="1" s="1"/>
  <c r="X2334" i="1" s="1"/>
  <c r="X2335" i="1" s="1"/>
  <c r="X2336" i="1" s="1"/>
  <c r="X2337" i="1" s="1"/>
  <c r="X2338" i="1" s="1"/>
  <c r="X2339" i="1" s="1"/>
  <c r="X2340" i="1" s="1"/>
  <c r="X2341" i="1" s="1"/>
  <c r="X2342" i="1" s="1"/>
  <c r="A2329" i="1"/>
  <c r="A2330" i="1" s="1"/>
  <c r="A2331" i="1" s="1"/>
  <c r="A2332" i="1" s="1"/>
  <c r="A2333" i="1" s="1"/>
  <c r="A2334" i="1" s="1"/>
  <c r="A2335" i="1" s="1"/>
  <c r="A2336" i="1" s="1"/>
  <c r="A2337" i="1" s="1"/>
  <c r="A2338" i="1" s="1"/>
  <c r="A2339" i="1" s="1"/>
  <c r="A2340" i="1" s="1"/>
  <c r="A2341" i="1" s="1"/>
  <c r="A2342" i="1" s="1"/>
  <c r="S2328" i="1"/>
  <c r="C2328" i="1"/>
  <c r="A2328" i="1"/>
  <c r="R2326" i="1"/>
  <c r="O2326" i="1"/>
  <c r="N2326" i="1"/>
  <c r="G2326" i="1"/>
  <c r="R2325" i="1"/>
  <c r="O2325" i="1"/>
  <c r="N2325" i="1"/>
  <c r="G2325" i="1"/>
  <c r="R2324" i="1"/>
  <c r="O2324" i="1"/>
  <c r="N2324" i="1"/>
  <c r="G2324" i="1"/>
  <c r="R2323" i="1"/>
  <c r="O2323" i="1"/>
  <c r="N2323" i="1"/>
  <c r="G2323" i="1"/>
  <c r="R2322" i="1"/>
  <c r="Q2322" i="1"/>
  <c r="G2322" i="1" s="1"/>
  <c r="P2322" i="1"/>
  <c r="O2322" i="1"/>
  <c r="M2322" i="1"/>
  <c r="N2322" i="1" s="1"/>
  <c r="L2322" i="1"/>
  <c r="K2322" i="1"/>
  <c r="J2322" i="1"/>
  <c r="I2322" i="1"/>
  <c r="H2322" i="1"/>
  <c r="F2322" i="1"/>
  <c r="B2317" i="1"/>
  <c r="B2322" i="1" s="1"/>
  <c r="B2323" i="1" s="1"/>
  <c r="B2324" i="1" s="1"/>
  <c r="B2325" i="1" s="1"/>
  <c r="B2326" i="1" s="1"/>
  <c r="B2327" i="1" s="1"/>
  <c r="B2316" i="1"/>
  <c r="F2316" i="1" s="1"/>
  <c r="F2315" i="1" s="1"/>
  <c r="X2313" i="1" s="1"/>
  <c r="X2314" i="1" s="1"/>
  <c r="X2315" i="1" s="1"/>
  <c r="X2316" i="1" s="1"/>
  <c r="X2317" i="1" s="1"/>
  <c r="X2318" i="1" s="1"/>
  <c r="X2319" i="1" s="1"/>
  <c r="X2320" i="1" s="1"/>
  <c r="X2321" i="1" s="1"/>
  <c r="X2322" i="1" s="1"/>
  <c r="X2323" i="1" s="1"/>
  <c r="X2324" i="1" s="1"/>
  <c r="X2325" i="1" s="1"/>
  <c r="X2326" i="1" s="1"/>
  <c r="X2327" i="1" s="1"/>
  <c r="A2314" i="1"/>
  <c r="A2315" i="1" s="1"/>
  <c r="A2316" i="1" s="1"/>
  <c r="A2317" i="1" s="1"/>
  <c r="A2318" i="1" s="1"/>
  <c r="A2319" i="1" s="1"/>
  <c r="A2320" i="1" s="1"/>
  <c r="A2321" i="1" s="1"/>
  <c r="A2322" i="1" s="1"/>
  <c r="A2323" i="1" s="1"/>
  <c r="A2324" i="1" s="1"/>
  <c r="A2325" i="1" s="1"/>
  <c r="A2326" i="1" s="1"/>
  <c r="A2327" i="1" s="1"/>
  <c r="S2313" i="1"/>
  <c r="C2313" i="1"/>
  <c r="A2313" i="1"/>
  <c r="R2311" i="1"/>
  <c r="O2311" i="1"/>
  <c r="N2311" i="1"/>
  <c r="G2311" i="1"/>
  <c r="R2310" i="1"/>
  <c r="O2310" i="1"/>
  <c r="N2310" i="1"/>
  <c r="G2310" i="1"/>
  <c r="R2309" i="1"/>
  <c r="O2309" i="1"/>
  <c r="N2309" i="1"/>
  <c r="G2309" i="1"/>
  <c r="R2308" i="1"/>
  <c r="O2308" i="1"/>
  <c r="N2308" i="1"/>
  <c r="G2308" i="1"/>
  <c r="Q2307" i="1"/>
  <c r="P2307" i="1"/>
  <c r="R2307" i="1" s="1"/>
  <c r="O2307" i="1"/>
  <c r="M2307" i="1"/>
  <c r="N2307" i="1" s="1"/>
  <c r="L2307" i="1"/>
  <c r="K2307" i="1"/>
  <c r="J2307" i="1"/>
  <c r="I2307" i="1"/>
  <c r="H2307" i="1"/>
  <c r="G2307" i="1"/>
  <c r="F2307" i="1"/>
  <c r="B2301" i="1"/>
  <c r="B2302" i="1" s="1"/>
  <c r="A2299" i="1"/>
  <c r="A2300" i="1" s="1"/>
  <c r="A2301" i="1" s="1"/>
  <c r="A2302" i="1" s="1"/>
  <c r="A2303" i="1" s="1"/>
  <c r="A2304" i="1" s="1"/>
  <c r="A2305" i="1" s="1"/>
  <c r="A2306" i="1" s="1"/>
  <c r="A2307" i="1" s="1"/>
  <c r="A2308" i="1" s="1"/>
  <c r="A2309" i="1" s="1"/>
  <c r="A2310" i="1" s="1"/>
  <c r="A2311" i="1" s="1"/>
  <c r="A2312" i="1" s="1"/>
  <c r="S2298" i="1"/>
  <c r="C2298" i="1"/>
  <c r="A2298" i="1"/>
  <c r="R2296" i="1"/>
  <c r="O2296" i="1"/>
  <c r="N2296" i="1"/>
  <c r="G2296" i="1"/>
  <c r="R2295" i="1"/>
  <c r="O2295" i="1"/>
  <c r="N2295" i="1"/>
  <c r="G2295" i="1"/>
  <c r="R2294" i="1"/>
  <c r="O2294" i="1"/>
  <c r="N2294" i="1"/>
  <c r="G2294" i="1"/>
  <c r="R2293" i="1"/>
  <c r="O2293" i="1"/>
  <c r="N2293" i="1"/>
  <c r="G2293" i="1"/>
  <c r="Q2292" i="1"/>
  <c r="P2292" i="1"/>
  <c r="R2292" i="1" s="1"/>
  <c r="O2292" i="1"/>
  <c r="M2292" i="1"/>
  <c r="N2292" i="1" s="1"/>
  <c r="L2292" i="1"/>
  <c r="K2292" i="1"/>
  <c r="J2292" i="1"/>
  <c r="I2292" i="1"/>
  <c r="H2292" i="1"/>
  <c r="G2292" i="1"/>
  <c r="F2292" i="1"/>
  <c r="B2286" i="1"/>
  <c r="B2287" i="1" s="1"/>
  <c r="A2284" i="1"/>
  <c r="A2285" i="1" s="1"/>
  <c r="A2286" i="1" s="1"/>
  <c r="A2287" i="1" s="1"/>
  <c r="A2288" i="1" s="1"/>
  <c r="A2289" i="1" s="1"/>
  <c r="A2290" i="1" s="1"/>
  <c r="A2291" i="1" s="1"/>
  <c r="A2292" i="1" s="1"/>
  <c r="A2293" i="1" s="1"/>
  <c r="A2294" i="1" s="1"/>
  <c r="A2295" i="1" s="1"/>
  <c r="A2296" i="1" s="1"/>
  <c r="A2297" i="1" s="1"/>
  <c r="S2283" i="1"/>
  <c r="C2283" i="1"/>
  <c r="A2283" i="1"/>
  <c r="R2281" i="1"/>
  <c r="O2281" i="1"/>
  <c r="N2281" i="1"/>
  <c r="G2281" i="1"/>
  <c r="R2280" i="1"/>
  <c r="O2280" i="1"/>
  <c r="N2280" i="1"/>
  <c r="G2280" i="1"/>
  <c r="R2279" i="1"/>
  <c r="O2279" i="1"/>
  <c r="N2279" i="1"/>
  <c r="G2279" i="1"/>
  <c r="R2278" i="1"/>
  <c r="O2278" i="1"/>
  <c r="N2278" i="1"/>
  <c r="G2278" i="1"/>
  <c r="Q2277" i="1"/>
  <c r="P2277" i="1"/>
  <c r="R2277" i="1" s="1"/>
  <c r="O2277" i="1"/>
  <c r="M2277" i="1"/>
  <c r="N2277" i="1" s="1"/>
  <c r="L2277" i="1"/>
  <c r="K2277" i="1"/>
  <c r="J2277" i="1"/>
  <c r="I2277" i="1"/>
  <c r="H2277" i="1"/>
  <c r="G2277" i="1"/>
  <c r="F2277" i="1"/>
  <c r="B2271" i="1"/>
  <c r="B2272" i="1" s="1"/>
  <c r="A2269" i="1"/>
  <c r="A2270" i="1" s="1"/>
  <c r="A2271" i="1" s="1"/>
  <c r="A2272" i="1" s="1"/>
  <c r="A2273" i="1" s="1"/>
  <c r="A2274" i="1" s="1"/>
  <c r="A2275" i="1" s="1"/>
  <c r="A2276" i="1" s="1"/>
  <c r="A2277" i="1" s="1"/>
  <c r="A2278" i="1" s="1"/>
  <c r="A2279" i="1" s="1"/>
  <c r="A2280" i="1" s="1"/>
  <c r="A2281" i="1" s="1"/>
  <c r="A2282" i="1" s="1"/>
  <c r="S2268" i="1"/>
  <c r="C2268" i="1"/>
  <c r="A2268" i="1"/>
  <c r="R2266" i="1"/>
  <c r="O2266" i="1"/>
  <c r="N2266" i="1"/>
  <c r="G2266" i="1"/>
  <c r="R2265" i="1"/>
  <c r="O2265" i="1"/>
  <c r="N2265" i="1"/>
  <c r="G2265" i="1"/>
  <c r="R2264" i="1"/>
  <c r="O2264" i="1"/>
  <c r="N2264" i="1"/>
  <c r="G2264" i="1"/>
  <c r="R2263" i="1"/>
  <c r="O2263" i="1"/>
  <c r="N2263" i="1"/>
  <c r="G2263" i="1"/>
  <c r="Q2262" i="1"/>
  <c r="P2262" i="1"/>
  <c r="R2262" i="1" s="1"/>
  <c r="O2262" i="1"/>
  <c r="M2262" i="1"/>
  <c r="N2262" i="1" s="1"/>
  <c r="L2262" i="1"/>
  <c r="K2262" i="1"/>
  <c r="J2262" i="1"/>
  <c r="I2262" i="1"/>
  <c r="H2262" i="1"/>
  <c r="G2262" i="1"/>
  <c r="F2262" i="1"/>
  <c r="B2256" i="1"/>
  <c r="B2257" i="1" s="1"/>
  <c r="A2254" i="1"/>
  <c r="A2255" i="1" s="1"/>
  <c r="A2256" i="1" s="1"/>
  <c r="A2257" i="1" s="1"/>
  <c r="A2258" i="1" s="1"/>
  <c r="A2259" i="1" s="1"/>
  <c r="A2260" i="1" s="1"/>
  <c r="A2261" i="1" s="1"/>
  <c r="A2262" i="1" s="1"/>
  <c r="A2263" i="1" s="1"/>
  <c r="A2264" i="1" s="1"/>
  <c r="A2265" i="1" s="1"/>
  <c r="A2266" i="1" s="1"/>
  <c r="A2267" i="1" s="1"/>
  <c r="S2253" i="1"/>
  <c r="C2253" i="1"/>
  <c r="A2253" i="1"/>
  <c r="R2251" i="1"/>
  <c r="O2251" i="1"/>
  <c r="N2251" i="1"/>
  <c r="G2251" i="1"/>
  <c r="R2250" i="1"/>
  <c r="O2250" i="1"/>
  <c r="N2250" i="1"/>
  <c r="G2250" i="1"/>
  <c r="R2249" i="1"/>
  <c r="O2249" i="1"/>
  <c r="N2249" i="1"/>
  <c r="G2249" i="1"/>
  <c r="R2248" i="1"/>
  <c r="O2248" i="1"/>
  <c r="N2248" i="1"/>
  <c r="G2248" i="1"/>
  <c r="Q2247" i="1"/>
  <c r="P2247" i="1"/>
  <c r="R2247" i="1" s="1"/>
  <c r="O2247" i="1"/>
  <c r="M2247" i="1"/>
  <c r="N2247" i="1" s="1"/>
  <c r="L2247" i="1"/>
  <c r="K2247" i="1"/>
  <c r="J2247" i="1"/>
  <c r="I2247" i="1"/>
  <c r="H2247" i="1"/>
  <c r="G2247" i="1"/>
  <c r="F2247" i="1"/>
  <c r="B2241" i="1"/>
  <c r="B2242" i="1" s="1"/>
  <c r="A2239" i="1"/>
  <c r="A2240" i="1" s="1"/>
  <c r="A2241" i="1" s="1"/>
  <c r="A2242" i="1" s="1"/>
  <c r="A2243" i="1" s="1"/>
  <c r="A2244" i="1" s="1"/>
  <c r="A2245" i="1" s="1"/>
  <c r="A2246" i="1" s="1"/>
  <c r="A2247" i="1" s="1"/>
  <c r="A2248" i="1" s="1"/>
  <c r="A2249" i="1" s="1"/>
  <c r="A2250" i="1" s="1"/>
  <c r="A2251" i="1" s="1"/>
  <c r="A2252" i="1" s="1"/>
  <c r="S2238" i="1"/>
  <c r="C2238" i="1"/>
  <c r="A2238" i="1"/>
  <c r="R2236" i="1"/>
  <c r="O2236" i="1"/>
  <c r="N2236" i="1"/>
  <c r="G2236" i="1"/>
  <c r="R2235" i="1"/>
  <c r="O2235" i="1"/>
  <c r="N2235" i="1"/>
  <c r="G2235" i="1"/>
  <c r="R2234" i="1"/>
  <c r="O2234" i="1"/>
  <c r="N2234" i="1"/>
  <c r="G2234" i="1"/>
  <c r="R2233" i="1"/>
  <c r="O2233" i="1"/>
  <c r="N2233" i="1"/>
  <c r="G2233" i="1"/>
  <c r="Q2232" i="1"/>
  <c r="P2232" i="1"/>
  <c r="R2232" i="1" s="1"/>
  <c r="O2232" i="1"/>
  <c r="M2232" i="1"/>
  <c r="N2232" i="1" s="1"/>
  <c r="L2232" i="1"/>
  <c r="K2232" i="1"/>
  <c r="J2232" i="1"/>
  <c r="I2232" i="1"/>
  <c r="H2232" i="1"/>
  <c r="G2232" i="1"/>
  <c r="F2232" i="1"/>
  <c r="B2226" i="1"/>
  <c r="B2227" i="1" s="1"/>
  <c r="A2224" i="1"/>
  <c r="A2225" i="1" s="1"/>
  <c r="A2226" i="1" s="1"/>
  <c r="A2227" i="1" s="1"/>
  <c r="A2228" i="1" s="1"/>
  <c r="A2229" i="1" s="1"/>
  <c r="A2230" i="1" s="1"/>
  <c r="A2231" i="1" s="1"/>
  <c r="A2232" i="1" s="1"/>
  <c r="A2233" i="1" s="1"/>
  <c r="A2234" i="1" s="1"/>
  <c r="A2235" i="1" s="1"/>
  <c r="A2236" i="1" s="1"/>
  <c r="A2237" i="1" s="1"/>
  <c r="S2223" i="1"/>
  <c r="C2223" i="1"/>
  <c r="A2223" i="1"/>
  <c r="R2221" i="1"/>
  <c r="O2221" i="1"/>
  <c r="N2221" i="1"/>
  <c r="G2221" i="1"/>
  <c r="R2220" i="1"/>
  <c r="O2220" i="1"/>
  <c r="N2220" i="1"/>
  <c r="G2220" i="1"/>
  <c r="R2219" i="1"/>
  <c r="O2219" i="1"/>
  <c r="N2219" i="1"/>
  <c r="G2219" i="1"/>
  <c r="R2218" i="1"/>
  <c r="O2218" i="1"/>
  <c r="N2218" i="1"/>
  <c r="G2218" i="1"/>
  <c r="Q2217" i="1"/>
  <c r="P2217" i="1"/>
  <c r="R2217" i="1" s="1"/>
  <c r="O2217" i="1"/>
  <c r="M2217" i="1"/>
  <c r="N2217" i="1" s="1"/>
  <c r="L2217" i="1"/>
  <c r="K2217" i="1"/>
  <c r="J2217" i="1"/>
  <c r="I2217" i="1"/>
  <c r="H2217" i="1"/>
  <c r="G2217" i="1"/>
  <c r="F2217" i="1"/>
  <c r="B2211" i="1"/>
  <c r="B2212" i="1" s="1"/>
  <c r="A2209" i="1"/>
  <c r="A2210" i="1" s="1"/>
  <c r="A2211" i="1" s="1"/>
  <c r="A2212" i="1" s="1"/>
  <c r="A2213" i="1" s="1"/>
  <c r="A2214" i="1" s="1"/>
  <c r="A2215" i="1" s="1"/>
  <c r="A2216" i="1" s="1"/>
  <c r="A2217" i="1" s="1"/>
  <c r="A2218" i="1" s="1"/>
  <c r="A2219" i="1" s="1"/>
  <c r="A2220" i="1" s="1"/>
  <c r="A2221" i="1" s="1"/>
  <c r="A2222" i="1" s="1"/>
  <c r="S2208" i="1"/>
  <c r="C2208" i="1"/>
  <c r="A2208" i="1"/>
  <c r="R2206" i="1"/>
  <c r="O2206" i="1"/>
  <c r="N2206" i="1"/>
  <c r="G2206" i="1"/>
  <c r="R2205" i="1"/>
  <c r="O2205" i="1"/>
  <c r="N2205" i="1"/>
  <c r="G2205" i="1"/>
  <c r="R2204" i="1"/>
  <c r="O2204" i="1"/>
  <c r="N2204" i="1"/>
  <c r="G2204" i="1"/>
  <c r="R2203" i="1"/>
  <c r="O2203" i="1"/>
  <c r="N2203" i="1"/>
  <c r="G2203" i="1"/>
  <c r="Q2202" i="1"/>
  <c r="P2202" i="1"/>
  <c r="R2202" i="1" s="1"/>
  <c r="O2202" i="1"/>
  <c r="M2202" i="1"/>
  <c r="N2202" i="1" s="1"/>
  <c r="L2202" i="1"/>
  <c r="K2202" i="1"/>
  <c r="J2202" i="1"/>
  <c r="I2202" i="1"/>
  <c r="H2202" i="1"/>
  <c r="G2202" i="1"/>
  <c r="F2202" i="1"/>
  <c r="B2196" i="1"/>
  <c r="B2197" i="1" s="1"/>
  <c r="A2194" i="1"/>
  <c r="A2195" i="1" s="1"/>
  <c r="A2196" i="1" s="1"/>
  <c r="A2197" i="1" s="1"/>
  <c r="A2198" i="1" s="1"/>
  <c r="A2199" i="1" s="1"/>
  <c r="A2200" i="1" s="1"/>
  <c r="A2201" i="1" s="1"/>
  <c r="A2202" i="1" s="1"/>
  <c r="A2203" i="1" s="1"/>
  <c r="A2204" i="1" s="1"/>
  <c r="A2205" i="1" s="1"/>
  <c r="A2206" i="1" s="1"/>
  <c r="A2207" i="1" s="1"/>
  <c r="S2193" i="1"/>
  <c r="C2193" i="1"/>
  <c r="A2193" i="1"/>
  <c r="R2191" i="1"/>
  <c r="O2191" i="1"/>
  <c r="N2191" i="1"/>
  <c r="G2191" i="1"/>
  <c r="R2190" i="1"/>
  <c r="O2190" i="1"/>
  <c r="N2190" i="1"/>
  <c r="G2190" i="1"/>
  <c r="R2189" i="1"/>
  <c r="O2189" i="1"/>
  <c r="N2189" i="1"/>
  <c r="G2189" i="1"/>
  <c r="R2188" i="1"/>
  <c r="O2188" i="1"/>
  <c r="N2188" i="1"/>
  <c r="G2188" i="1"/>
  <c r="Q2187" i="1"/>
  <c r="P2187" i="1"/>
  <c r="R2187" i="1" s="1"/>
  <c r="O2187" i="1"/>
  <c r="M2187" i="1"/>
  <c r="N2187" i="1" s="1"/>
  <c r="L2187" i="1"/>
  <c r="K2187" i="1"/>
  <c r="J2187" i="1"/>
  <c r="I2187" i="1"/>
  <c r="H2187" i="1"/>
  <c r="G2187" i="1"/>
  <c r="F2187" i="1"/>
  <c r="B2181" i="1"/>
  <c r="B2182" i="1" s="1"/>
  <c r="A2179" i="1"/>
  <c r="A2180" i="1" s="1"/>
  <c r="A2181" i="1" s="1"/>
  <c r="A2182" i="1" s="1"/>
  <c r="A2183" i="1" s="1"/>
  <c r="A2184" i="1" s="1"/>
  <c r="A2185" i="1" s="1"/>
  <c r="A2186" i="1" s="1"/>
  <c r="A2187" i="1" s="1"/>
  <c r="A2188" i="1" s="1"/>
  <c r="A2189" i="1" s="1"/>
  <c r="A2190" i="1" s="1"/>
  <c r="A2191" i="1" s="1"/>
  <c r="A2192" i="1" s="1"/>
  <c r="S2178" i="1"/>
  <c r="C2178" i="1"/>
  <c r="A2178" i="1"/>
  <c r="R2176" i="1"/>
  <c r="O2176" i="1"/>
  <c r="N2176" i="1"/>
  <c r="G2176" i="1"/>
  <c r="R2175" i="1"/>
  <c r="O2175" i="1"/>
  <c r="N2175" i="1"/>
  <c r="G2175" i="1"/>
  <c r="R2174" i="1"/>
  <c r="O2174" i="1"/>
  <c r="N2174" i="1"/>
  <c r="G2174" i="1"/>
  <c r="R2173" i="1"/>
  <c r="O2173" i="1"/>
  <c r="N2173" i="1"/>
  <c r="G2173" i="1"/>
  <c r="Q2172" i="1"/>
  <c r="P2172" i="1"/>
  <c r="R2172" i="1" s="1"/>
  <c r="O2172" i="1"/>
  <c r="M2172" i="1"/>
  <c r="N2172" i="1" s="1"/>
  <c r="L2172" i="1"/>
  <c r="K2172" i="1"/>
  <c r="J2172" i="1"/>
  <c r="I2172" i="1"/>
  <c r="H2172" i="1"/>
  <c r="G2172" i="1"/>
  <c r="F2172" i="1"/>
  <c r="B2166" i="1"/>
  <c r="B2167" i="1" s="1"/>
  <c r="A2164" i="1"/>
  <c r="A2165" i="1" s="1"/>
  <c r="A2166" i="1" s="1"/>
  <c r="A2167" i="1" s="1"/>
  <c r="A2168" i="1" s="1"/>
  <c r="A2169" i="1" s="1"/>
  <c r="A2170" i="1" s="1"/>
  <c r="A2171" i="1" s="1"/>
  <c r="A2172" i="1" s="1"/>
  <c r="A2173" i="1" s="1"/>
  <c r="A2174" i="1" s="1"/>
  <c r="A2175" i="1" s="1"/>
  <c r="A2176" i="1" s="1"/>
  <c r="A2177" i="1" s="1"/>
  <c r="S2163" i="1"/>
  <c r="C2163" i="1"/>
  <c r="A2163" i="1"/>
  <c r="R2161" i="1"/>
  <c r="O2161" i="1"/>
  <c r="N2161" i="1"/>
  <c r="G2161" i="1"/>
  <c r="R2160" i="1"/>
  <c r="O2160" i="1"/>
  <c r="N2160" i="1"/>
  <c r="G2160" i="1"/>
  <c r="R2159" i="1"/>
  <c r="O2159" i="1"/>
  <c r="N2159" i="1"/>
  <c r="G2159" i="1"/>
  <c r="R2158" i="1"/>
  <c r="O2158" i="1"/>
  <c r="N2158" i="1"/>
  <c r="G2158" i="1"/>
  <c r="Q2157" i="1"/>
  <c r="P2157" i="1"/>
  <c r="R2157" i="1" s="1"/>
  <c r="O2157" i="1"/>
  <c r="M2157" i="1"/>
  <c r="N2157" i="1" s="1"/>
  <c r="L2157" i="1"/>
  <c r="K2157" i="1"/>
  <c r="J2157" i="1"/>
  <c r="I2157" i="1"/>
  <c r="H2157" i="1"/>
  <c r="G2157" i="1"/>
  <c r="F2157" i="1"/>
  <c r="B2151" i="1"/>
  <c r="B2152" i="1" s="1"/>
  <c r="A2149" i="1"/>
  <c r="A2150" i="1" s="1"/>
  <c r="A2151" i="1" s="1"/>
  <c r="A2152" i="1" s="1"/>
  <c r="A2153" i="1" s="1"/>
  <c r="A2154" i="1" s="1"/>
  <c r="A2155" i="1" s="1"/>
  <c r="A2156" i="1" s="1"/>
  <c r="A2157" i="1" s="1"/>
  <c r="A2158" i="1" s="1"/>
  <c r="A2159" i="1" s="1"/>
  <c r="A2160" i="1" s="1"/>
  <c r="A2161" i="1" s="1"/>
  <c r="A2162" i="1" s="1"/>
  <c r="S2148" i="1"/>
  <c r="C2148" i="1"/>
  <c r="A2148" i="1"/>
  <c r="R2146" i="1"/>
  <c r="O2146" i="1"/>
  <c r="N2146" i="1"/>
  <c r="G2146" i="1"/>
  <c r="R2145" i="1"/>
  <c r="O2145" i="1"/>
  <c r="N2145" i="1"/>
  <c r="G2145" i="1"/>
  <c r="R2144" i="1"/>
  <c r="O2144" i="1"/>
  <c r="N2144" i="1"/>
  <c r="G2144" i="1"/>
  <c r="R2143" i="1"/>
  <c r="O2143" i="1"/>
  <c r="N2143" i="1"/>
  <c r="G2143" i="1"/>
  <c r="Q2142" i="1"/>
  <c r="P2142" i="1"/>
  <c r="R2142" i="1" s="1"/>
  <c r="O2142" i="1"/>
  <c r="M2142" i="1"/>
  <c r="N2142" i="1" s="1"/>
  <c r="L2142" i="1"/>
  <c r="K2142" i="1"/>
  <c r="J2142" i="1"/>
  <c r="I2142" i="1"/>
  <c r="H2142" i="1"/>
  <c r="G2142" i="1"/>
  <c r="F2142" i="1"/>
  <c r="B2136" i="1"/>
  <c r="B2137" i="1" s="1"/>
  <c r="A2134" i="1"/>
  <c r="A2135" i="1" s="1"/>
  <c r="A2136" i="1" s="1"/>
  <c r="A2137" i="1" s="1"/>
  <c r="A2138" i="1" s="1"/>
  <c r="A2139" i="1" s="1"/>
  <c r="A2140" i="1" s="1"/>
  <c r="A2141" i="1" s="1"/>
  <c r="A2142" i="1" s="1"/>
  <c r="A2143" i="1" s="1"/>
  <c r="A2144" i="1" s="1"/>
  <c r="A2145" i="1" s="1"/>
  <c r="A2146" i="1" s="1"/>
  <c r="A2147" i="1" s="1"/>
  <c r="S2133" i="1"/>
  <c r="C2133" i="1"/>
  <c r="A2133" i="1"/>
  <c r="R2131" i="1"/>
  <c r="O2131" i="1"/>
  <c r="N2131" i="1"/>
  <c r="G2131" i="1"/>
  <c r="R2130" i="1"/>
  <c r="O2130" i="1"/>
  <c r="N2130" i="1"/>
  <c r="G2130" i="1"/>
  <c r="R2129" i="1"/>
  <c r="O2129" i="1"/>
  <c r="N2129" i="1"/>
  <c r="G2129" i="1"/>
  <c r="R2128" i="1"/>
  <c r="O2128" i="1"/>
  <c r="N2128" i="1"/>
  <c r="G2128" i="1"/>
  <c r="Q2127" i="1"/>
  <c r="P2127" i="1"/>
  <c r="R2127" i="1" s="1"/>
  <c r="O2127" i="1"/>
  <c r="M2127" i="1"/>
  <c r="N2127" i="1" s="1"/>
  <c r="L2127" i="1"/>
  <c r="K2127" i="1"/>
  <c r="J2127" i="1"/>
  <c r="I2127" i="1"/>
  <c r="H2127" i="1"/>
  <c r="G2127" i="1"/>
  <c r="F2127" i="1"/>
  <c r="B2121" i="1"/>
  <c r="B2122" i="1" s="1"/>
  <c r="A2119" i="1"/>
  <c r="A2120" i="1" s="1"/>
  <c r="A2121" i="1" s="1"/>
  <c r="A2122" i="1" s="1"/>
  <c r="A2123" i="1" s="1"/>
  <c r="A2124" i="1" s="1"/>
  <c r="A2125" i="1" s="1"/>
  <c r="A2126" i="1" s="1"/>
  <c r="A2127" i="1" s="1"/>
  <c r="A2128" i="1" s="1"/>
  <c r="A2129" i="1" s="1"/>
  <c r="A2130" i="1" s="1"/>
  <c r="A2131" i="1" s="1"/>
  <c r="A2132" i="1" s="1"/>
  <c r="S2118" i="1"/>
  <c r="C2118" i="1"/>
  <c r="A2118" i="1"/>
  <c r="R2116" i="1"/>
  <c r="O2116" i="1"/>
  <c r="N2116" i="1"/>
  <c r="G2116" i="1"/>
  <c r="R2115" i="1"/>
  <c r="O2115" i="1"/>
  <c r="N2115" i="1"/>
  <c r="G2115" i="1"/>
  <c r="R2114" i="1"/>
  <c r="O2114" i="1"/>
  <c r="N2114" i="1"/>
  <c r="G2114" i="1"/>
  <c r="R2113" i="1"/>
  <c r="O2113" i="1"/>
  <c r="N2113" i="1"/>
  <c r="G2113" i="1"/>
  <c r="Q2112" i="1"/>
  <c r="P2112" i="1"/>
  <c r="R2112" i="1" s="1"/>
  <c r="O2112" i="1"/>
  <c r="M2112" i="1"/>
  <c r="N2112" i="1" s="1"/>
  <c r="L2112" i="1"/>
  <c r="K2112" i="1"/>
  <c r="J2112" i="1"/>
  <c r="I2112" i="1"/>
  <c r="H2112" i="1"/>
  <c r="G2112" i="1"/>
  <c r="F2112" i="1"/>
  <c r="B2106" i="1"/>
  <c r="B2107" i="1" s="1"/>
  <c r="A2104" i="1"/>
  <c r="A2105" i="1" s="1"/>
  <c r="A2106" i="1" s="1"/>
  <c r="A2107" i="1" s="1"/>
  <c r="A2108" i="1" s="1"/>
  <c r="A2109" i="1" s="1"/>
  <c r="A2110" i="1" s="1"/>
  <c r="A2111" i="1" s="1"/>
  <c r="A2112" i="1" s="1"/>
  <c r="A2113" i="1" s="1"/>
  <c r="A2114" i="1" s="1"/>
  <c r="A2115" i="1" s="1"/>
  <c r="A2116" i="1" s="1"/>
  <c r="A2117" i="1" s="1"/>
  <c r="S2103" i="1"/>
  <c r="C2103" i="1"/>
  <c r="A2103" i="1"/>
  <c r="R2101" i="1"/>
  <c r="O2101" i="1"/>
  <c r="N2101" i="1"/>
  <c r="G2101" i="1"/>
  <c r="R2100" i="1"/>
  <c r="O2100" i="1"/>
  <c r="N2100" i="1"/>
  <c r="G2100" i="1"/>
  <c r="R2099" i="1"/>
  <c r="O2099" i="1"/>
  <c r="N2099" i="1"/>
  <c r="G2099" i="1"/>
  <c r="R2098" i="1"/>
  <c r="O2098" i="1"/>
  <c r="N2098" i="1"/>
  <c r="G2098" i="1"/>
  <c r="Q2097" i="1"/>
  <c r="P2097" i="1"/>
  <c r="R2097" i="1" s="1"/>
  <c r="O2097" i="1"/>
  <c r="M2097" i="1"/>
  <c r="N2097" i="1" s="1"/>
  <c r="L2097" i="1"/>
  <c r="K2097" i="1"/>
  <c r="J2097" i="1"/>
  <c r="I2097" i="1"/>
  <c r="H2097" i="1"/>
  <c r="G2097" i="1"/>
  <c r="F2097" i="1"/>
  <c r="B2091" i="1"/>
  <c r="B2092" i="1" s="1"/>
  <c r="A2089" i="1"/>
  <c r="A2090" i="1" s="1"/>
  <c r="A2091" i="1" s="1"/>
  <c r="A2092" i="1" s="1"/>
  <c r="A2093" i="1" s="1"/>
  <c r="A2094" i="1" s="1"/>
  <c r="A2095" i="1" s="1"/>
  <c r="A2096" i="1" s="1"/>
  <c r="A2097" i="1" s="1"/>
  <c r="A2098" i="1" s="1"/>
  <c r="A2099" i="1" s="1"/>
  <c r="A2100" i="1" s="1"/>
  <c r="A2101" i="1" s="1"/>
  <c r="A2102" i="1" s="1"/>
  <c r="S2088" i="1"/>
  <c r="C2088" i="1"/>
  <c r="A2088" i="1"/>
  <c r="R2086" i="1"/>
  <c r="O2086" i="1"/>
  <c r="N2086" i="1"/>
  <c r="G2086" i="1"/>
  <c r="R2085" i="1"/>
  <c r="O2085" i="1"/>
  <c r="N2085" i="1"/>
  <c r="G2085" i="1"/>
  <c r="R2084" i="1"/>
  <c r="O2084" i="1"/>
  <c r="N2084" i="1"/>
  <c r="G2084" i="1"/>
  <c r="R2083" i="1"/>
  <c r="O2083" i="1"/>
  <c r="N2083" i="1"/>
  <c r="G2083" i="1"/>
  <c r="Q2082" i="1"/>
  <c r="P2082" i="1"/>
  <c r="R2082" i="1" s="1"/>
  <c r="O2082" i="1"/>
  <c r="M2082" i="1"/>
  <c r="N2082" i="1" s="1"/>
  <c r="L2082" i="1"/>
  <c r="K2082" i="1"/>
  <c r="J2082" i="1"/>
  <c r="I2082" i="1"/>
  <c r="H2082" i="1"/>
  <c r="G2082" i="1"/>
  <c r="F2082" i="1"/>
  <c r="B2076" i="1"/>
  <c r="A2074" i="1"/>
  <c r="A2075" i="1" s="1"/>
  <c r="A2076" i="1" s="1"/>
  <c r="A2077" i="1" s="1"/>
  <c r="A2078" i="1" s="1"/>
  <c r="A2079" i="1" s="1"/>
  <c r="A2080" i="1" s="1"/>
  <c r="A2081" i="1" s="1"/>
  <c r="A2082" i="1" s="1"/>
  <c r="A2083" i="1" s="1"/>
  <c r="A2084" i="1" s="1"/>
  <c r="A2085" i="1" s="1"/>
  <c r="A2086" i="1" s="1"/>
  <c r="A2087" i="1" s="1"/>
  <c r="S2073" i="1"/>
  <c r="C2073" i="1"/>
  <c r="A2073" i="1"/>
  <c r="R2071" i="1"/>
  <c r="O2071" i="1"/>
  <c r="N2071" i="1"/>
  <c r="G2071" i="1"/>
  <c r="R2070" i="1"/>
  <c r="O2070" i="1"/>
  <c r="N2070" i="1"/>
  <c r="G2070" i="1"/>
  <c r="R2069" i="1"/>
  <c r="O2069" i="1"/>
  <c r="N2069" i="1"/>
  <c r="G2069" i="1"/>
  <c r="R2068" i="1"/>
  <c r="O2068" i="1"/>
  <c r="N2068" i="1"/>
  <c r="G2068" i="1"/>
  <c r="Q2067" i="1"/>
  <c r="P2067" i="1"/>
  <c r="R2067" i="1" s="1"/>
  <c r="M2067" i="1"/>
  <c r="N2067" i="1" s="1"/>
  <c r="L2067" i="1"/>
  <c r="K2067" i="1"/>
  <c r="J2067" i="1"/>
  <c r="I2067" i="1"/>
  <c r="H2067" i="1"/>
  <c r="G2067" i="1"/>
  <c r="F2067" i="1"/>
  <c r="A2062" i="1"/>
  <c r="A2063" i="1" s="1"/>
  <c r="A2064" i="1" s="1"/>
  <c r="A2065" i="1" s="1"/>
  <c r="A2066" i="1" s="1"/>
  <c r="A2067" i="1" s="1"/>
  <c r="A2068" i="1" s="1"/>
  <c r="A2069" i="1" s="1"/>
  <c r="A2070" i="1" s="1"/>
  <c r="A2071" i="1" s="1"/>
  <c r="A2072" i="1" s="1"/>
  <c r="B2061" i="1"/>
  <c r="A2059" i="1"/>
  <c r="A2060" i="1" s="1"/>
  <c r="A2061" i="1" s="1"/>
  <c r="S2058" i="1"/>
  <c r="C2058" i="1"/>
  <c r="A2058" i="1"/>
  <c r="R2056" i="1"/>
  <c r="O2056" i="1"/>
  <c r="N2056" i="1"/>
  <c r="G2056" i="1"/>
  <c r="R2055" i="1"/>
  <c r="O2055" i="1"/>
  <c r="N2055" i="1"/>
  <c r="G2055" i="1"/>
  <c r="R2054" i="1"/>
  <c r="O2054" i="1"/>
  <c r="N2054" i="1"/>
  <c r="G2054" i="1"/>
  <c r="R2053" i="1"/>
  <c r="O2053" i="1"/>
  <c r="N2053" i="1"/>
  <c r="G2053" i="1"/>
  <c r="Q2052" i="1"/>
  <c r="P2052" i="1"/>
  <c r="R2052" i="1" s="1"/>
  <c r="M2052" i="1"/>
  <c r="N2052" i="1" s="1"/>
  <c r="L2052" i="1"/>
  <c r="K2052" i="1"/>
  <c r="J2052" i="1"/>
  <c r="I2052" i="1"/>
  <c r="H2052" i="1"/>
  <c r="G2052" i="1"/>
  <c r="F2052" i="1"/>
  <c r="B2046" i="1"/>
  <c r="A2044" i="1"/>
  <c r="A2045" i="1" s="1"/>
  <c r="A2046" i="1" s="1"/>
  <c r="A2047" i="1" s="1"/>
  <c r="A2048" i="1" s="1"/>
  <c r="A2049" i="1" s="1"/>
  <c r="A2050" i="1" s="1"/>
  <c r="A2051" i="1" s="1"/>
  <c r="A2052" i="1" s="1"/>
  <c r="A2053" i="1" s="1"/>
  <c r="A2054" i="1" s="1"/>
  <c r="A2055" i="1" s="1"/>
  <c r="A2056" i="1" s="1"/>
  <c r="A2057" i="1" s="1"/>
  <c r="S2043" i="1"/>
  <c r="C2043" i="1"/>
  <c r="A2043" i="1"/>
  <c r="R2041" i="1"/>
  <c r="O2041" i="1"/>
  <c r="N2041" i="1"/>
  <c r="G2041" i="1"/>
  <c r="R2040" i="1"/>
  <c r="O2040" i="1"/>
  <c r="N2040" i="1"/>
  <c r="G2040" i="1"/>
  <c r="R2039" i="1"/>
  <c r="O2039" i="1"/>
  <c r="N2039" i="1"/>
  <c r="G2039" i="1"/>
  <c r="R2038" i="1"/>
  <c r="O2038" i="1"/>
  <c r="N2038" i="1"/>
  <c r="G2038" i="1"/>
  <c r="Q2037" i="1"/>
  <c r="P2037" i="1"/>
  <c r="R2037" i="1" s="1"/>
  <c r="M2037" i="1"/>
  <c r="O2037" i="1" s="1"/>
  <c r="L2037" i="1"/>
  <c r="K2037" i="1"/>
  <c r="J2037" i="1"/>
  <c r="I2037" i="1"/>
  <c r="H2037" i="1"/>
  <c r="F2037" i="1"/>
  <c r="G2037" i="1" s="1"/>
  <c r="B2031" i="1"/>
  <c r="B2032" i="1" s="1"/>
  <c r="A2029" i="1"/>
  <c r="A2030" i="1" s="1"/>
  <c r="A2031" i="1" s="1"/>
  <c r="A2032" i="1" s="1"/>
  <c r="A2033" i="1" s="1"/>
  <c r="A2034" i="1" s="1"/>
  <c r="A2035" i="1" s="1"/>
  <c r="A2036" i="1" s="1"/>
  <c r="A2037" i="1" s="1"/>
  <c r="A2038" i="1" s="1"/>
  <c r="A2039" i="1" s="1"/>
  <c r="A2040" i="1" s="1"/>
  <c r="A2041" i="1" s="1"/>
  <c r="A2042" i="1" s="1"/>
  <c r="S2028" i="1"/>
  <c r="C2028" i="1"/>
  <c r="A2028" i="1"/>
  <c r="R2026" i="1"/>
  <c r="O2026" i="1"/>
  <c r="N2026" i="1"/>
  <c r="G2026" i="1"/>
  <c r="R2025" i="1"/>
  <c r="O2025" i="1"/>
  <c r="N2025" i="1"/>
  <c r="G2025" i="1"/>
  <c r="R2024" i="1"/>
  <c r="O2024" i="1"/>
  <c r="N2024" i="1"/>
  <c r="G2024" i="1"/>
  <c r="R2023" i="1"/>
  <c r="O2023" i="1"/>
  <c r="N2023" i="1"/>
  <c r="G2023" i="1"/>
  <c r="Q2022" i="1"/>
  <c r="P2022" i="1"/>
  <c r="R2022" i="1" s="1"/>
  <c r="M2022" i="1"/>
  <c r="O2022" i="1" s="1"/>
  <c r="L2022" i="1"/>
  <c r="K2022" i="1"/>
  <c r="J2022" i="1"/>
  <c r="I2022" i="1"/>
  <c r="H2022" i="1"/>
  <c r="F2022" i="1"/>
  <c r="G2022" i="1" s="1"/>
  <c r="B2017" i="1"/>
  <c r="B2018" i="1" s="1"/>
  <c r="F2016" i="1"/>
  <c r="B2016" i="1"/>
  <c r="F2015" i="1"/>
  <c r="X2013" i="1" s="1"/>
  <c r="X2014" i="1" s="1"/>
  <c r="X2015" i="1" s="1"/>
  <c r="X2016" i="1" s="1"/>
  <c r="X2017" i="1" s="1"/>
  <c r="X2018" i="1" s="1"/>
  <c r="X2019" i="1" s="1"/>
  <c r="X2020" i="1" s="1"/>
  <c r="X2021" i="1" s="1"/>
  <c r="X2022" i="1" s="1"/>
  <c r="X2023" i="1" s="1"/>
  <c r="X2024" i="1" s="1"/>
  <c r="X2025" i="1" s="1"/>
  <c r="X2026" i="1" s="1"/>
  <c r="X2027" i="1" s="1"/>
  <c r="A2014" i="1"/>
  <c r="A2015" i="1" s="1"/>
  <c r="A2016" i="1" s="1"/>
  <c r="A2017" i="1" s="1"/>
  <c r="A2018" i="1" s="1"/>
  <c r="A2019" i="1" s="1"/>
  <c r="A2020" i="1" s="1"/>
  <c r="A2021" i="1" s="1"/>
  <c r="A2022" i="1" s="1"/>
  <c r="A2023" i="1" s="1"/>
  <c r="A2024" i="1" s="1"/>
  <c r="A2025" i="1" s="1"/>
  <c r="A2026" i="1" s="1"/>
  <c r="A2027" i="1" s="1"/>
  <c r="S2013" i="1"/>
  <c r="C2013" i="1"/>
  <c r="A2013" i="1"/>
  <c r="R2011" i="1"/>
  <c r="O2011" i="1"/>
  <c r="N2011" i="1"/>
  <c r="G2011" i="1"/>
  <c r="R2010" i="1"/>
  <c r="O2010" i="1"/>
  <c r="N2010" i="1"/>
  <c r="G2010" i="1"/>
  <c r="R2009" i="1"/>
  <c r="O2009" i="1"/>
  <c r="N2009" i="1"/>
  <c r="G2009" i="1"/>
  <c r="R2008" i="1"/>
  <c r="O2008" i="1"/>
  <c r="N2008" i="1"/>
  <c r="G2008" i="1"/>
  <c r="R2007" i="1"/>
  <c r="Q2007" i="1"/>
  <c r="P2007" i="1"/>
  <c r="M2007" i="1"/>
  <c r="O2007" i="1" s="1"/>
  <c r="L2007" i="1"/>
  <c r="K2007" i="1"/>
  <c r="J2007" i="1"/>
  <c r="I2007" i="1"/>
  <c r="H2007" i="1"/>
  <c r="F2007" i="1"/>
  <c r="G2007" i="1" s="1"/>
  <c r="B2002" i="1"/>
  <c r="B2003" i="1" s="1"/>
  <c r="F2001" i="1"/>
  <c r="F2000" i="1" s="1"/>
  <c r="X1998" i="1" s="1"/>
  <c r="X1999" i="1" s="1"/>
  <c r="X2000" i="1" s="1"/>
  <c r="X2001" i="1" s="1"/>
  <c r="X2002" i="1" s="1"/>
  <c r="X2003" i="1" s="1"/>
  <c r="X2004" i="1" s="1"/>
  <c r="X2005" i="1" s="1"/>
  <c r="X2006" i="1" s="1"/>
  <c r="X2007" i="1" s="1"/>
  <c r="X2008" i="1" s="1"/>
  <c r="X2009" i="1" s="1"/>
  <c r="X2010" i="1" s="1"/>
  <c r="X2011" i="1" s="1"/>
  <c r="X2012" i="1" s="1"/>
  <c r="B2001" i="1"/>
  <c r="A1999" i="1"/>
  <c r="A2000" i="1" s="1"/>
  <c r="A2001" i="1" s="1"/>
  <c r="A2002" i="1" s="1"/>
  <c r="A2003" i="1" s="1"/>
  <c r="A2004" i="1" s="1"/>
  <c r="A2005" i="1" s="1"/>
  <c r="A2006" i="1" s="1"/>
  <c r="A2007" i="1" s="1"/>
  <c r="A2008" i="1" s="1"/>
  <c r="A2009" i="1" s="1"/>
  <c r="A2010" i="1" s="1"/>
  <c r="A2011" i="1" s="1"/>
  <c r="A2012" i="1" s="1"/>
  <c r="S1998" i="1"/>
  <c r="C1998" i="1"/>
  <c r="A1998" i="1"/>
  <c r="R1996" i="1"/>
  <c r="O1996" i="1"/>
  <c r="N1996" i="1"/>
  <c r="G1996" i="1"/>
  <c r="R1995" i="1"/>
  <c r="O1995" i="1"/>
  <c r="N1995" i="1"/>
  <c r="G1995" i="1"/>
  <c r="R1994" i="1"/>
  <c r="O1994" i="1"/>
  <c r="N1994" i="1"/>
  <c r="G1994" i="1"/>
  <c r="R1993" i="1"/>
  <c r="O1993" i="1"/>
  <c r="N1993" i="1"/>
  <c r="G1993" i="1"/>
  <c r="Q1992" i="1"/>
  <c r="P1992" i="1"/>
  <c r="R1992" i="1" s="1"/>
  <c r="O1992" i="1"/>
  <c r="M1992" i="1"/>
  <c r="N1992" i="1" s="1"/>
  <c r="L1992" i="1"/>
  <c r="K1992" i="1"/>
  <c r="J1992" i="1"/>
  <c r="I1992" i="1"/>
  <c r="H1992" i="1"/>
  <c r="G1992" i="1"/>
  <c r="F1992" i="1"/>
  <c r="F1986" i="1"/>
  <c r="B1986" i="1"/>
  <c r="B1987" i="1" s="1"/>
  <c r="F1985" i="1"/>
  <c r="X1983" i="1" s="1"/>
  <c r="X1984" i="1" s="1"/>
  <c r="X1985" i="1" s="1"/>
  <c r="X1986" i="1" s="1"/>
  <c r="X1987" i="1" s="1"/>
  <c r="X1988" i="1" s="1"/>
  <c r="X1989" i="1" s="1"/>
  <c r="X1990" i="1" s="1"/>
  <c r="X1991" i="1" s="1"/>
  <c r="X1992" i="1" s="1"/>
  <c r="X1993" i="1" s="1"/>
  <c r="X1994" i="1" s="1"/>
  <c r="X1995" i="1" s="1"/>
  <c r="X1996" i="1" s="1"/>
  <c r="X1997" i="1" s="1"/>
  <c r="A1985" i="1"/>
  <c r="A1986" i="1" s="1"/>
  <c r="A1987" i="1" s="1"/>
  <c r="A1988" i="1" s="1"/>
  <c r="A1989" i="1" s="1"/>
  <c r="A1990" i="1" s="1"/>
  <c r="A1991" i="1" s="1"/>
  <c r="A1992" i="1" s="1"/>
  <c r="A1993" i="1" s="1"/>
  <c r="A1994" i="1" s="1"/>
  <c r="A1995" i="1" s="1"/>
  <c r="A1996" i="1" s="1"/>
  <c r="A1997" i="1" s="1"/>
  <c r="A1984" i="1"/>
  <c r="S1983" i="1"/>
  <c r="C1983" i="1"/>
  <c r="A1983" i="1"/>
  <c r="R1981" i="1"/>
  <c r="O1981" i="1"/>
  <c r="N1981" i="1"/>
  <c r="G1981" i="1"/>
  <c r="R1980" i="1"/>
  <c r="O1980" i="1"/>
  <c r="N1980" i="1"/>
  <c r="G1980" i="1"/>
  <c r="R1979" i="1"/>
  <c r="O1979" i="1"/>
  <c r="N1979" i="1"/>
  <c r="G1979" i="1"/>
  <c r="R1978" i="1"/>
  <c r="O1978" i="1"/>
  <c r="N1978" i="1"/>
  <c r="G1978" i="1"/>
  <c r="Q1977" i="1"/>
  <c r="P1977" i="1"/>
  <c r="R1977" i="1" s="1"/>
  <c r="M1977" i="1"/>
  <c r="O1977" i="1" s="1"/>
  <c r="L1977" i="1"/>
  <c r="K1977" i="1"/>
  <c r="J1977" i="1"/>
  <c r="I1977" i="1"/>
  <c r="H1977" i="1"/>
  <c r="G1977" i="1"/>
  <c r="F1977" i="1"/>
  <c r="B1972" i="1"/>
  <c r="B1973" i="1" s="1"/>
  <c r="B1971" i="1"/>
  <c r="F1971" i="1" s="1"/>
  <c r="F1970" i="1" s="1"/>
  <c r="X1968" i="1" s="1"/>
  <c r="X1969" i="1" s="1"/>
  <c r="X1970" i="1" s="1"/>
  <c r="X1971" i="1" s="1"/>
  <c r="X1972" i="1" s="1"/>
  <c r="X1973" i="1" s="1"/>
  <c r="X1974" i="1" s="1"/>
  <c r="X1975" i="1" s="1"/>
  <c r="X1976" i="1" s="1"/>
  <c r="X1977" i="1" s="1"/>
  <c r="X1978" i="1" s="1"/>
  <c r="X1979" i="1" s="1"/>
  <c r="X1980" i="1" s="1"/>
  <c r="X1981" i="1" s="1"/>
  <c r="X1982" i="1" s="1"/>
  <c r="A1969" i="1"/>
  <c r="A1970" i="1" s="1"/>
  <c r="A1971" i="1" s="1"/>
  <c r="A1972" i="1" s="1"/>
  <c r="A1973" i="1" s="1"/>
  <c r="A1974" i="1" s="1"/>
  <c r="A1975" i="1" s="1"/>
  <c r="A1976" i="1" s="1"/>
  <c r="A1977" i="1" s="1"/>
  <c r="A1978" i="1" s="1"/>
  <c r="A1979" i="1" s="1"/>
  <c r="A1980" i="1" s="1"/>
  <c r="A1981" i="1" s="1"/>
  <c r="A1982" i="1" s="1"/>
  <c r="S1968" i="1"/>
  <c r="C1968" i="1"/>
  <c r="A1968" i="1"/>
  <c r="R1966" i="1"/>
  <c r="O1966" i="1"/>
  <c r="N1966" i="1"/>
  <c r="G1966" i="1"/>
  <c r="R1965" i="1"/>
  <c r="O1965" i="1"/>
  <c r="N1965" i="1"/>
  <c r="G1965" i="1"/>
  <c r="R1964" i="1"/>
  <c r="O1964" i="1"/>
  <c r="N1964" i="1"/>
  <c r="G1964" i="1"/>
  <c r="R1963" i="1"/>
  <c r="O1963" i="1"/>
  <c r="N1963" i="1"/>
  <c r="G1963" i="1"/>
  <c r="Q1962" i="1"/>
  <c r="R1962" i="1" s="1"/>
  <c r="P1962" i="1"/>
  <c r="M1962" i="1"/>
  <c r="N1962" i="1" s="1"/>
  <c r="L1962" i="1"/>
  <c r="K1962" i="1"/>
  <c r="J1962" i="1"/>
  <c r="I1962" i="1"/>
  <c r="H1962" i="1"/>
  <c r="F1962" i="1"/>
  <c r="G1962" i="1" s="1"/>
  <c r="B1956" i="1"/>
  <c r="B1957" i="1" s="1"/>
  <c r="A1954" i="1"/>
  <c r="A1955" i="1" s="1"/>
  <c r="A1956" i="1" s="1"/>
  <c r="A1957" i="1" s="1"/>
  <c r="A1958" i="1" s="1"/>
  <c r="A1959" i="1" s="1"/>
  <c r="A1960" i="1" s="1"/>
  <c r="A1961" i="1" s="1"/>
  <c r="A1962" i="1" s="1"/>
  <c r="A1963" i="1" s="1"/>
  <c r="A1964" i="1" s="1"/>
  <c r="A1965" i="1" s="1"/>
  <c r="A1966" i="1" s="1"/>
  <c r="A1967" i="1" s="1"/>
  <c r="S1953" i="1"/>
  <c r="C1953" i="1"/>
  <c r="A1953" i="1"/>
  <c r="R1951" i="1"/>
  <c r="O1951" i="1"/>
  <c r="N1951" i="1"/>
  <c r="G1951" i="1"/>
  <c r="R1950" i="1"/>
  <c r="O1950" i="1"/>
  <c r="N1950" i="1"/>
  <c r="G1950" i="1"/>
  <c r="R1949" i="1"/>
  <c r="O1949" i="1"/>
  <c r="N1949" i="1"/>
  <c r="G1949" i="1"/>
  <c r="R1948" i="1"/>
  <c r="O1948" i="1"/>
  <c r="N1948" i="1"/>
  <c r="G1948" i="1"/>
  <c r="Q1947" i="1"/>
  <c r="P1947" i="1"/>
  <c r="R1947" i="1" s="1"/>
  <c r="M1947" i="1"/>
  <c r="L1947" i="1"/>
  <c r="K1947" i="1"/>
  <c r="J1947" i="1"/>
  <c r="I1947" i="1"/>
  <c r="H1947" i="1"/>
  <c r="F1947" i="1"/>
  <c r="O1947" i="1" s="1"/>
  <c r="B1941" i="1"/>
  <c r="F1941" i="1" s="1"/>
  <c r="F1940" i="1" s="1"/>
  <c r="X1938" i="1" s="1"/>
  <c r="X1939" i="1" s="1"/>
  <c r="X1940" i="1" s="1"/>
  <c r="X1941" i="1" s="1"/>
  <c r="X1942" i="1" s="1"/>
  <c r="X1943" i="1" s="1"/>
  <c r="X1944" i="1" s="1"/>
  <c r="X1945" i="1" s="1"/>
  <c r="X1946" i="1" s="1"/>
  <c r="X1947" i="1" s="1"/>
  <c r="X1948" i="1" s="1"/>
  <c r="X1949" i="1" s="1"/>
  <c r="X1950" i="1" s="1"/>
  <c r="X1951" i="1" s="1"/>
  <c r="X1952" i="1" s="1"/>
  <c r="A1940" i="1"/>
  <c r="A1941" i="1" s="1"/>
  <c r="A1942" i="1" s="1"/>
  <c r="A1943" i="1" s="1"/>
  <c r="A1944" i="1" s="1"/>
  <c r="A1945" i="1" s="1"/>
  <c r="A1946" i="1" s="1"/>
  <c r="A1947" i="1" s="1"/>
  <c r="A1948" i="1" s="1"/>
  <c r="A1949" i="1" s="1"/>
  <c r="A1950" i="1" s="1"/>
  <c r="A1951" i="1" s="1"/>
  <c r="A1952" i="1" s="1"/>
  <c r="A1939" i="1"/>
  <c r="S1938" i="1"/>
  <c r="C1938" i="1"/>
  <c r="A1938" i="1"/>
  <c r="R1936" i="1"/>
  <c r="O1936" i="1"/>
  <c r="N1936" i="1"/>
  <c r="G1936" i="1"/>
  <c r="R1935" i="1"/>
  <c r="O1935" i="1"/>
  <c r="N1935" i="1"/>
  <c r="G1935" i="1"/>
  <c r="R1934" i="1"/>
  <c r="O1934" i="1"/>
  <c r="N1934" i="1"/>
  <c r="G1934" i="1"/>
  <c r="R1933" i="1"/>
  <c r="O1933" i="1"/>
  <c r="N1933" i="1"/>
  <c r="G1933" i="1"/>
  <c r="Q1932" i="1"/>
  <c r="P1932" i="1"/>
  <c r="R1932" i="1" s="1"/>
  <c r="M1932" i="1"/>
  <c r="O1932" i="1" s="1"/>
  <c r="L1932" i="1"/>
  <c r="K1932" i="1"/>
  <c r="J1932" i="1"/>
  <c r="I1932" i="1"/>
  <c r="H1932" i="1"/>
  <c r="F1932" i="1"/>
  <c r="G1932" i="1" s="1"/>
  <c r="B1927" i="1"/>
  <c r="B1928" i="1" s="1"/>
  <c r="B1926" i="1"/>
  <c r="F1926" i="1" s="1"/>
  <c r="F1925" i="1" s="1"/>
  <c r="X1923" i="1" s="1"/>
  <c r="X1924" i="1" s="1"/>
  <c r="X1925" i="1" s="1"/>
  <c r="X1926" i="1" s="1"/>
  <c r="X1927" i="1" s="1"/>
  <c r="X1928" i="1" s="1"/>
  <c r="X1929" i="1" s="1"/>
  <c r="X1930" i="1" s="1"/>
  <c r="X1931" i="1" s="1"/>
  <c r="X1932" i="1" s="1"/>
  <c r="X1933" i="1" s="1"/>
  <c r="X1934" i="1" s="1"/>
  <c r="X1935" i="1" s="1"/>
  <c r="X1936" i="1" s="1"/>
  <c r="X1937" i="1" s="1"/>
  <c r="A1924" i="1"/>
  <c r="A1925" i="1" s="1"/>
  <c r="A1926" i="1" s="1"/>
  <c r="A1927" i="1" s="1"/>
  <c r="A1928" i="1" s="1"/>
  <c r="A1929" i="1" s="1"/>
  <c r="A1930" i="1" s="1"/>
  <c r="A1931" i="1" s="1"/>
  <c r="A1932" i="1" s="1"/>
  <c r="A1933" i="1" s="1"/>
  <c r="A1934" i="1" s="1"/>
  <c r="A1935" i="1" s="1"/>
  <c r="A1936" i="1" s="1"/>
  <c r="A1937" i="1" s="1"/>
  <c r="S1923" i="1"/>
  <c r="C1923" i="1"/>
  <c r="A1923" i="1"/>
  <c r="R1921" i="1"/>
  <c r="O1921" i="1"/>
  <c r="N1921" i="1"/>
  <c r="G1921" i="1"/>
  <c r="R1920" i="1"/>
  <c r="O1920" i="1"/>
  <c r="N1920" i="1"/>
  <c r="G1920" i="1"/>
  <c r="R1919" i="1"/>
  <c r="O1919" i="1"/>
  <c r="N1919" i="1"/>
  <c r="G1919" i="1"/>
  <c r="R1918" i="1"/>
  <c r="O1918" i="1"/>
  <c r="N1918" i="1"/>
  <c r="G1918" i="1"/>
  <c r="Q1917" i="1"/>
  <c r="P1917" i="1"/>
  <c r="R1917" i="1" s="1"/>
  <c r="M1917" i="1"/>
  <c r="O1917" i="1" s="1"/>
  <c r="L1917" i="1"/>
  <c r="K1917" i="1"/>
  <c r="J1917" i="1"/>
  <c r="I1917" i="1"/>
  <c r="H1917" i="1"/>
  <c r="F1917" i="1"/>
  <c r="G1917" i="1" s="1"/>
  <c r="B1911" i="1"/>
  <c r="B1912" i="1" s="1"/>
  <c r="A1909" i="1"/>
  <c r="A1910" i="1" s="1"/>
  <c r="A1911" i="1" s="1"/>
  <c r="A1912" i="1" s="1"/>
  <c r="A1913" i="1" s="1"/>
  <c r="A1914" i="1" s="1"/>
  <c r="A1915" i="1" s="1"/>
  <c r="A1916" i="1" s="1"/>
  <c r="A1917" i="1" s="1"/>
  <c r="A1918" i="1" s="1"/>
  <c r="A1919" i="1" s="1"/>
  <c r="A1920" i="1" s="1"/>
  <c r="A1921" i="1" s="1"/>
  <c r="A1922" i="1" s="1"/>
  <c r="S1908" i="1"/>
  <c r="C1908" i="1"/>
  <c r="A1908" i="1"/>
  <c r="R1906" i="1"/>
  <c r="O1906" i="1"/>
  <c r="N1906" i="1"/>
  <c r="G1906" i="1"/>
  <c r="R1905" i="1"/>
  <c r="O1905" i="1"/>
  <c r="N1905" i="1"/>
  <c r="G1905" i="1"/>
  <c r="R1904" i="1"/>
  <c r="O1904" i="1"/>
  <c r="N1904" i="1"/>
  <c r="G1904" i="1"/>
  <c r="R1903" i="1"/>
  <c r="O1903" i="1"/>
  <c r="N1903" i="1"/>
  <c r="G1903" i="1"/>
  <c r="Q1902" i="1"/>
  <c r="P1902" i="1"/>
  <c r="R1902" i="1" s="1"/>
  <c r="M1902" i="1"/>
  <c r="O1902" i="1" s="1"/>
  <c r="L1902" i="1"/>
  <c r="K1902" i="1"/>
  <c r="J1902" i="1"/>
  <c r="I1902" i="1"/>
  <c r="H1902" i="1"/>
  <c r="F1902" i="1"/>
  <c r="G1902" i="1" s="1"/>
  <c r="B1897" i="1"/>
  <c r="B1898" i="1" s="1"/>
  <c r="B1896" i="1"/>
  <c r="F1896" i="1" s="1"/>
  <c r="F1895" i="1" s="1"/>
  <c r="X1893" i="1" s="1"/>
  <c r="X1894" i="1" s="1"/>
  <c r="X1895" i="1" s="1"/>
  <c r="X1896" i="1" s="1"/>
  <c r="X1897" i="1" s="1"/>
  <c r="X1898" i="1" s="1"/>
  <c r="X1899" i="1" s="1"/>
  <c r="X1900" i="1" s="1"/>
  <c r="X1901" i="1" s="1"/>
  <c r="X1902" i="1" s="1"/>
  <c r="X1903" i="1" s="1"/>
  <c r="X1904" i="1" s="1"/>
  <c r="X1905" i="1" s="1"/>
  <c r="X1906" i="1" s="1"/>
  <c r="X1907" i="1" s="1"/>
  <c r="A1894" i="1"/>
  <c r="A1895" i="1" s="1"/>
  <c r="A1896" i="1" s="1"/>
  <c r="A1897" i="1" s="1"/>
  <c r="A1898" i="1" s="1"/>
  <c r="A1899" i="1" s="1"/>
  <c r="A1900" i="1" s="1"/>
  <c r="A1901" i="1" s="1"/>
  <c r="A1902" i="1" s="1"/>
  <c r="A1903" i="1" s="1"/>
  <c r="A1904" i="1" s="1"/>
  <c r="A1905" i="1" s="1"/>
  <c r="A1906" i="1" s="1"/>
  <c r="A1907" i="1" s="1"/>
  <c r="S1893" i="1"/>
  <c r="C1893" i="1"/>
  <c r="A1893" i="1"/>
  <c r="R1891" i="1"/>
  <c r="O1891" i="1"/>
  <c r="N1891" i="1"/>
  <c r="G1891" i="1"/>
  <c r="R1890" i="1"/>
  <c r="O1890" i="1"/>
  <c r="N1890" i="1"/>
  <c r="G1890" i="1"/>
  <c r="R1889" i="1"/>
  <c r="O1889" i="1"/>
  <c r="N1889" i="1"/>
  <c r="G1889" i="1"/>
  <c r="R1888" i="1"/>
  <c r="O1888" i="1"/>
  <c r="N1888" i="1"/>
  <c r="G1888" i="1"/>
  <c r="R1887" i="1"/>
  <c r="Q1887" i="1"/>
  <c r="P1887" i="1"/>
  <c r="M1887" i="1"/>
  <c r="O1887" i="1" s="1"/>
  <c r="L1887" i="1"/>
  <c r="K1887" i="1"/>
  <c r="J1887" i="1"/>
  <c r="I1887" i="1"/>
  <c r="H1887" i="1"/>
  <c r="F1887" i="1"/>
  <c r="G1887" i="1" s="1"/>
  <c r="B1882" i="1"/>
  <c r="B1883" i="1" s="1"/>
  <c r="F1881" i="1"/>
  <c r="F1880" i="1" s="1"/>
  <c r="X1878" i="1" s="1"/>
  <c r="X1879" i="1" s="1"/>
  <c r="X1880" i="1" s="1"/>
  <c r="X1881" i="1" s="1"/>
  <c r="X1882" i="1" s="1"/>
  <c r="X1883" i="1" s="1"/>
  <c r="X1884" i="1" s="1"/>
  <c r="X1885" i="1" s="1"/>
  <c r="X1886" i="1" s="1"/>
  <c r="X1887" i="1" s="1"/>
  <c r="X1888" i="1" s="1"/>
  <c r="X1889" i="1" s="1"/>
  <c r="X1890" i="1" s="1"/>
  <c r="X1891" i="1" s="1"/>
  <c r="X1892" i="1" s="1"/>
  <c r="B1881" i="1"/>
  <c r="A1879" i="1"/>
  <c r="A1880" i="1" s="1"/>
  <c r="A1881" i="1" s="1"/>
  <c r="A1882" i="1" s="1"/>
  <c r="A1883" i="1" s="1"/>
  <c r="A1884" i="1" s="1"/>
  <c r="A1885" i="1" s="1"/>
  <c r="A1886" i="1" s="1"/>
  <c r="A1887" i="1" s="1"/>
  <c r="A1888" i="1" s="1"/>
  <c r="A1889" i="1" s="1"/>
  <c r="A1890" i="1" s="1"/>
  <c r="A1891" i="1" s="1"/>
  <c r="A1892" i="1" s="1"/>
  <c r="S1878" i="1"/>
  <c r="C1878" i="1"/>
  <c r="A1878" i="1"/>
  <c r="R1876" i="1"/>
  <c r="O1876" i="1"/>
  <c r="N1876" i="1"/>
  <c r="G1876" i="1"/>
  <c r="R1875" i="1"/>
  <c r="O1875" i="1"/>
  <c r="N1875" i="1"/>
  <c r="G1875" i="1"/>
  <c r="R1874" i="1"/>
  <c r="O1874" i="1"/>
  <c r="N1874" i="1"/>
  <c r="G1874" i="1"/>
  <c r="R1873" i="1"/>
  <c r="O1873" i="1"/>
  <c r="N1873" i="1"/>
  <c r="G1873" i="1"/>
  <c r="Q1872" i="1"/>
  <c r="P1872" i="1"/>
  <c r="R1872" i="1" s="1"/>
  <c r="O1872" i="1"/>
  <c r="M1872" i="1"/>
  <c r="N1872" i="1" s="1"/>
  <c r="L1872" i="1"/>
  <c r="K1872" i="1"/>
  <c r="J1872" i="1"/>
  <c r="I1872" i="1"/>
  <c r="H1872" i="1"/>
  <c r="G1872" i="1"/>
  <c r="F1872" i="1"/>
  <c r="F1866" i="1"/>
  <c r="B1866" i="1"/>
  <c r="B1867" i="1" s="1"/>
  <c r="F1865" i="1"/>
  <c r="X1863" i="1" s="1"/>
  <c r="X1864" i="1" s="1"/>
  <c r="X1865" i="1" s="1"/>
  <c r="X1866" i="1" s="1"/>
  <c r="X1867" i="1" s="1"/>
  <c r="X1868" i="1" s="1"/>
  <c r="X1869" i="1" s="1"/>
  <c r="X1870" i="1" s="1"/>
  <c r="X1871" i="1" s="1"/>
  <c r="X1872" i="1" s="1"/>
  <c r="X1873" i="1" s="1"/>
  <c r="X1874" i="1" s="1"/>
  <c r="X1875" i="1" s="1"/>
  <c r="X1876" i="1" s="1"/>
  <c r="X1877" i="1" s="1"/>
  <c r="A1865" i="1"/>
  <c r="A1866" i="1" s="1"/>
  <c r="A1867" i="1" s="1"/>
  <c r="A1868" i="1" s="1"/>
  <c r="A1869" i="1" s="1"/>
  <c r="A1870" i="1" s="1"/>
  <c r="A1871" i="1" s="1"/>
  <c r="A1872" i="1" s="1"/>
  <c r="A1873" i="1" s="1"/>
  <c r="A1874" i="1" s="1"/>
  <c r="A1875" i="1" s="1"/>
  <c r="A1876" i="1" s="1"/>
  <c r="A1877" i="1" s="1"/>
  <c r="A1864" i="1"/>
  <c r="S1863" i="1"/>
  <c r="C1863" i="1"/>
  <c r="A1863" i="1"/>
  <c r="R1861" i="1"/>
  <c r="O1861" i="1"/>
  <c r="N1861" i="1"/>
  <c r="G1861" i="1"/>
  <c r="R1860" i="1"/>
  <c r="O1860" i="1"/>
  <c r="N1860" i="1"/>
  <c r="G1860" i="1"/>
  <c r="R1859" i="1"/>
  <c r="O1859" i="1"/>
  <c r="N1859" i="1"/>
  <c r="G1859" i="1"/>
  <c r="R1858" i="1"/>
  <c r="O1858" i="1"/>
  <c r="N1858" i="1"/>
  <c r="G1858" i="1"/>
  <c r="Q1857" i="1"/>
  <c r="P1857" i="1"/>
  <c r="R1857" i="1" s="1"/>
  <c r="M1857" i="1"/>
  <c r="O1857" i="1" s="1"/>
  <c r="L1857" i="1"/>
  <c r="K1857" i="1"/>
  <c r="J1857" i="1"/>
  <c r="I1857" i="1"/>
  <c r="H1857" i="1"/>
  <c r="G1857" i="1"/>
  <c r="F1857" i="1"/>
  <c r="B1852" i="1"/>
  <c r="B1853" i="1" s="1"/>
  <c r="B1851" i="1"/>
  <c r="F1851" i="1" s="1"/>
  <c r="F1850" i="1" s="1"/>
  <c r="X1848" i="1" s="1"/>
  <c r="X1849" i="1" s="1"/>
  <c r="X1850" i="1" s="1"/>
  <c r="X1851" i="1" s="1"/>
  <c r="X1852" i="1" s="1"/>
  <c r="X1853" i="1" s="1"/>
  <c r="X1854" i="1" s="1"/>
  <c r="X1855" i="1" s="1"/>
  <c r="X1856" i="1" s="1"/>
  <c r="X1857" i="1" s="1"/>
  <c r="X1858" i="1" s="1"/>
  <c r="X1859" i="1" s="1"/>
  <c r="X1860" i="1" s="1"/>
  <c r="X1861" i="1" s="1"/>
  <c r="X1862" i="1" s="1"/>
  <c r="A1849" i="1"/>
  <c r="A1850" i="1" s="1"/>
  <c r="A1851" i="1" s="1"/>
  <c r="A1852" i="1" s="1"/>
  <c r="A1853" i="1" s="1"/>
  <c r="A1854" i="1" s="1"/>
  <c r="A1855" i="1" s="1"/>
  <c r="A1856" i="1" s="1"/>
  <c r="A1857" i="1" s="1"/>
  <c r="A1858" i="1" s="1"/>
  <c r="A1859" i="1" s="1"/>
  <c r="A1860" i="1" s="1"/>
  <c r="A1861" i="1" s="1"/>
  <c r="A1862" i="1" s="1"/>
  <c r="S1848" i="1"/>
  <c r="C1848" i="1"/>
  <c r="A1848" i="1"/>
  <c r="R1846" i="1"/>
  <c r="O1846" i="1"/>
  <c r="N1846" i="1"/>
  <c r="G1846" i="1"/>
  <c r="R1845" i="1"/>
  <c r="O1845" i="1"/>
  <c r="N1845" i="1"/>
  <c r="G1845" i="1"/>
  <c r="R1844" i="1"/>
  <c r="O1844" i="1"/>
  <c r="N1844" i="1"/>
  <c r="G1844" i="1"/>
  <c r="R1843" i="1"/>
  <c r="O1843" i="1"/>
  <c r="N1843" i="1"/>
  <c r="G1843" i="1"/>
  <c r="Q1842" i="1"/>
  <c r="R1842" i="1" s="1"/>
  <c r="P1842" i="1"/>
  <c r="M1842" i="1"/>
  <c r="N1842" i="1" s="1"/>
  <c r="L1842" i="1"/>
  <c r="K1842" i="1"/>
  <c r="J1842" i="1"/>
  <c r="I1842" i="1"/>
  <c r="H1842" i="1"/>
  <c r="F1842" i="1"/>
  <c r="G1842" i="1" s="1"/>
  <c r="B1836" i="1"/>
  <c r="B1837" i="1" s="1"/>
  <c r="A1834" i="1"/>
  <c r="A1835" i="1" s="1"/>
  <c r="A1836" i="1" s="1"/>
  <c r="A1837" i="1" s="1"/>
  <c r="A1838" i="1" s="1"/>
  <c r="A1839" i="1" s="1"/>
  <c r="A1840" i="1" s="1"/>
  <c r="A1841" i="1" s="1"/>
  <c r="A1842" i="1" s="1"/>
  <c r="A1843" i="1" s="1"/>
  <c r="A1844" i="1" s="1"/>
  <c r="A1845" i="1" s="1"/>
  <c r="A1846" i="1" s="1"/>
  <c r="A1847" i="1" s="1"/>
  <c r="S1833" i="1"/>
  <c r="C1833" i="1"/>
  <c r="A1833" i="1"/>
  <c r="R1831" i="1"/>
  <c r="O1831" i="1"/>
  <c r="N1831" i="1"/>
  <c r="G1831" i="1"/>
  <c r="R1830" i="1"/>
  <c r="O1830" i="1"/>
  <c r="N1830" i="1"/>
  <c r="G1830" i="1"/>
  <c r="R1829" i="1"/>
  <c r="O1829" i="1"/>
  <c r="N1829" i="1"/>
  <c r="G1829" i="1"/>
  <c r="R1828" i="1"/>
  <c r="O1828" i="1"/>
  <c r="N1828" i="1"/>
  <c r="G1828" i="1"/>
  <c r="Q1827" i="1"/>
  <c r="P1827" i="1"/>
  <c r="R1827" i="1" s="1"/>
  <c r="M1827" i="1"/>
  <c r="O1827" i="1" s="1"/>
  <c r="L1827" i="1"/>
  <c r="K1827" i="1"/>
  <c r="J1827" i="1"/>
  <c r="I1827" i="1"/>
  <c r="H1827" i="1"/>
  <c r="F1827" i="1"/>
  <c r="G1827" i="1" s="1"/>
  <c r="B1821" i="1"/>
  <c r="B1822" i="1" s="1"/>
  <c r="A1819" i="1"/>
  <c r="A1820" i="1" s="1"/>
  <c r="A1821" i="1" s="1"/>
  <c r="A1822" i="1" s="1"/>
  <c r="A1823" i="1" s="1"/>
  <c r="A1824" i="1" s="1"/>
  <c r="A1825" i="1" s="1"/>
  <c r="A1826" i="1" s="1"/>
  <c r="A1827" i="1" s="1"/>
  <c r="A1828" i="1" s="1"/>
  <c r="A1829" i="1" s="1"/>
  <c r="A1830" i="1" s="1"/>
  <c r="A1831" i="1" s="1"/>
  <c r="A1832" i="1" s="1"/>
  <c r="S1818" i="1"/>
  <c r="C1818" i="1"/>
  <c r="A1818" i="1"/>
  <c r="R1816" i="1"/>
  <c r="O1816" i="1"/>
  <c r="N1816" i="1"/>
  <c r="G1816" i="1"/>
  <c r="R1815" i="1"/>
  <c r="O1815" i="1"/>
  <c r="N1815" i="1"/>
  <c r="G1815" i="1"/>
  <c r="R1814" i="1"/>
  <c r="O1814" i="1"/>
  <c r="N1814" i="1"/>
  <c r="G1814" i="1"/>
  <c r="R1813" i="1"/>
  <c r="O1813" i="1"/>
  <c r="N1813" i="1"/>
  <c r="G1813" i="1"/>
  <c r="Q1812" i="1"/>
  <c r="P1812" i="1"/>
  <c r="R1812" i="1" s="1"/>
  <c r="M1812" i="1"/>
  <c r="O1812" i="1" s="1"/>
  <c r="L1812" i="1"/>
  <c r="K1812" i="1"/>
  <c r="J1812" i="1"/>
  <c r="I1812" i="1"/>
  <c r="H1812" i="1"/>
  <c r="F1812" i="1"/>
  <c r="G1812" i="1" s="1"/>
  <c r="B1806" i="1"/>
  <c r="B1807" i="1" s="1"/>
  <c r="A1804" i="1"/>
  <c r="A1805" i="1" s="1"/>
  <c r="A1806" i="1" s="1"/>
  <c r="A1807" i="1" s="1"/>
  <c r="A1808" i="1" s="1"/>
  <c r="A1809" i="1" s="1"/>
  <c r="A1810" i="1" s="1"/>
  <c r="A1811" i="1" s="1"/>
  <c r="A1812" i="1" s="1"/>
  <c r="A1813" i="1" s="1"/>
  <c r="A1814" i="1" s="1"/>
  <c r="A1815" i="1" s="1"/>
  <c r="A1816" i="1" s="1"/>
  <c r="A1817" i="1" s="1"/>
  <c r="S1803" i="1"/>
  <c r="C1803" i="1"/>
  <c r="A1803" i="1"/>
  <c r="R1801" i="1"/>
  <c r="O1801" i="1"/>
  <c r="N1801" i="1"/>
  <c r="G1801" i="1"/>
  <c r="R1800" i="1"/>
  <c r="O1800" i="1"/>
  <c r="N1800" i="1"/>
  <c r="G1800" i="1"/>
  <c r="R1799" i="1"/>
  <c r="O1799" i="1"/>
  <c r="N1799" i="1"/>
  <c r="G1799" i="1"/>
  <c r="R1798" i="1"/>
  <c r="O1798" i="1"/>
  <c r="N1798" i="1"/>
  <c r="G1798" i="1"/>
  <c r="Q1797" i="1"/>
  <c r="P1797" i="1"/>
  <c r="R1797" i="1" s="1"/>
  <c r="M1797" i="1"/>
  <c r="O1797" i="1" s="1"/>
  <c r="L1797" i="1"/>
  <c r="K1797" i="1"/>
  <c r="J1797" i="1"/>
  <c r="I1797" i="1"/>
  <c r="H1797" i="1"/>
  <c r="F1797" i="1"/>
  <c r="G1797" i="1" s="1"/>
  <c r="B1791" i="1"/>
  <c r="B1792" i="1" s="1"/>
  <c r="A1789" i="1"/>
  <c r="A1790" i="1" s="1"/>
  <c r="A1791" i="1" s="1"/>
  <c r="A1792" i="1" s="1"/>
  <c r="A1793" i="1" s="1"/>
  <c r="A1794" i="1" s="1"/>
  <c r="A1795" i="1" s="1"/>
  <c r="A1796" i="1" s="1"/>
  <c r="A1797" i="1" s="1"/>
  <c r="A1798" i="1" s="1"/>
  <c r="A1799" i="1" s="1"/>
  <c r="A1800" i="1" s="1"/>
  <c r="A1801" i="1" s="1"/>
  <c r="A1802" i="1" s="1"/>
  <c r="S1788" i="1"/>
  <c r="C1788" i="1"/>
  <c r="A1788" i="1"/>
  <c r="R1786" i="1"/>
  <c r="O1786" i="1"/>
  <c r="N1786" i="1"/>
  <c r="G1786" i="1"/>
  <c r="R1785" i="1"/>
  <c r="O1785" i="1"/>
  <c r="N1785" i="1"/>
  <c r="G1785" i="1"/>
  <c r="R1784" i="1"/>
  <c r="O1784" i="1"/>
  <c r="N1784" i="1"/>
  <c r="G1784" i="1"/>
  <c r="R1783" i="1"/>
  <c r="O1783" i="1"/>
  <c r="N1783" i="1"/>
  <c r="G1783" i="1"/>
  <c r="Q1782" i="1"/>
  <c r="P1782" i="1"/>
  <c r="R1782" i="1" s="1"/>
  <c r="M1782" i="1"/>
  <c r="O1782" i="1" s="1"/>
  <c r="L1782" i="1"/>
  <c r="K1782" i="1"/>
  <c r="J1782" i="1"/>
  <c r="I1782" i="1"/>
  <c r="H1782" i="1"/>
  <c r="F1782" i="1"/>
  <c r="G1782" i="1" s="1"/>
  <c r="B1776" i="1"/>
  <c r="B1777" i="1" s="1"/>
  <c r="A1774" i="1"/>
  <c r="A1775" i="1" s="1"/>
  <c r="A1776" i="1" s="1"/>
  <c r="A1777" i="1" s="1"/>
  <c r="A1778" i="1" s="1"/>
  <c r="A1779" i="1" s="1"/>
  <c r="A1780" i="1" s="1"/>
  <c r="A1781" i="1" s="1"/>
  <c r="A1782" i="1" s="1"/>
  <c r="A1783" i="1" s="1"/>
  <c r="A1784" i="1" s="1"/>
  <c r="A1785" i="1" s="1"/>
  <c r="A1786" i="1" s="1"/>
  <c r="A1787" i="1" s="1"/>
  <c r="S1773" i="1"/>
  <c r="C1773" i="1"/>
  <c r="A1773" i="1"/>
  <c r="R1771" i="1"/>
  <c r="O1771" i="1"/>
  <c r="N1771" i="1"/>
  <c r="G1771" i="1"/>
  <c r="R1770" i="1"/>
  <c r="O1770" i="1"/>
  <c r="N1770" i="1"/>
  <c r="G1770" i="1"/>
  <c r="R1769" i="1"/>
  <c r="O1769" i="1"/>
  <c r="N1769" i="1"/>
  <c r="G1769" i="1"/>
  <c r="R1768" i="1"/>
  <c r="O1768" i="1"/>
  <c r="N1768" i="1"/>
  <c r="G1768" i="1"/>
  <c r="Q1767" i="1"/>
  <c r="P1767" i="1"/>
  <c r="R1767" i="1" s="1"/>
  <c r="M1767" i="1"/>
  <c r="O1767" i="1" s="1"/>
  <c r="L1767" i="1"/>
  <c r="K1767" i="1"/>
  <c r="J1767" i="1"/>
  <c r="I1767" i="1"/>
  <c r="H1767" i="1"/>
  <c r="F1767" i="1"/>
  <c r="G1767" i="1" s="1"/>
  <c r="B1761" i="1"/>
  <c r="B1762" i="1" s="1"/>
  <c r="A1759" i="1"/>
  <c r="A1760" i="1" s="1"/>
  <c r="A1761" i="1" s="1"/>
  <c r="A1762" i="1" s="1"/>
  <c r="A1763" i="1" s="1"/>
  <c r="A1764" i="1" s="1"/>
  <c r="A1765" i="1" s="1"/>
  <c r="A1766" i="1" s="1"/>
  <c r="A1767" i="1" s="1"/>
  <c r="A1768" i="1" s="1"/>
  <c r="A1769" i="1" s="1"/>
  <c r="A1770" i="1" s="1"/>
  <c r="A1771" i="1" s="1"/>
  <c r="A1772" i="1" s="1"/>
  <c r="S1758" i="1"/>
  <c r="C1758" i="1"/>
  <c r="A1758" i="1"/>
  <c r="R1756" i="1"/>
  <c r="O1756" i="1"/>
  <c r="N1756" i="1"/>
  <c r="G1756" i="1"/>
  <c r="R1755" i="1"/>
  <c r="O1755" i="1"/>
  <c r="N1755" i="1"/>
  <c r="G1755" i="1"/>
  <c r="R1754" i="1"/>
  <c r="O1754" i="1"/>
  <c r="N1754" i="1"/>
  <c r="G1754" i="1"/>
  <c r="R1753" i="1"/>
  <c r="O1753" i="1"/>
  <c r="N1753" i="1"/>
  <c r="G1753" i="1"/>
  <c r="Q1752" i="1"/>
  <c r="P1752" i="1"/>
  <c r="R1752" i="1" s="1"/>
  <c r="M1752" i="1"/>
  <c r="O1752" i="1" s="1"/>
  <c r="L1752" i="1"/>
  <c r="K1752" i="1"/>
  <c r="J1752" i="1"/>
  <c r="I1752" i="1"/>
  <c r="H1752" i="1"/>
  <c r="F1752" i="1"/>
  <c r="G1752" i="1" s="1"/>
  <c r="B1746" i="1"/>
  <c r="B1747" i="1" s="1"/>
  <c r="A1744" i="1"/>
  <c r="A1745" i="1" s="1"/>
  <c r="A1746" i="1" s="1"/>
  <c r="A1747" i="1" s="1"/>
  <c r="A1748" i="1" s="1"/>
  <c r="A1749" i="1" s="1"/>
  <c r="A1750" i="1" s="1"/>
  <c r="A1751" i="1" s="1"/>
  <c r="A1752" i="1" s="1"/>
  <c r="A1753" i="1" s="1"/>
  <c r="A1754" i="1" s="1"/>
  <c r="A1755" i="1" s="1"/>
  <c r="A1756" i="1" s="1"/>
  <c r="A1757" i="1" s="1"/>
  <c r="S1743" i="1"/>
  <c r="C1743" i="1"/>
  <c r="A1743" i="1"/>
  <c r="R1741" i="1"/>
  <c r="O1741" i="1"/>
  <c r="N1741" i="1"/>
  <c r="G1741" i="1"/>
  <c r="R1740" i="1"/>
  <c r="O1740" i="1"/>
  <c r="N1740" i="1"/>
  <c r="G1740" i="1"/>
  <c r="R1739" i="1"/>
  <c r="O1739" i="1"/>
  <c r="N1739" i="1"/>
  <c r="G1739" i="1"/>
  <c r="R1738" i="1"/>
  <c r="O1738" i="1"/>
  <c r="N1738" i="1"/>
  <c r="G1738" i="1"/>
  <c r="Q1737" i="1"/>
  <c r="P1737" i="1"/>
  <c r="R1737" i="1" s="1"/>
  <c r="M1737" i="1"/>
  <c r="O1737" i="1" s="1"/>
  <c r="L1737" i="1"/>
  <c r="K1737" i="1"/>
  <c r="J1737" i="1"/>
  <c r="I1737" i="1"/>
  <c r="H1737" i="1"/>
  <c r="F1737" i="1"/>
  <c r="G1737" i="1" s="1"/>
  <c r="B1731" i="1"/>
  <c r="B1732" i="1" s="1"/>
  <c r="A1729" i="1"/>
  <c r="A1730" i="1" s="1"/>
  <c r="A1731" i="1" s="1"/>
  <c r="A1732" i="1" s="1"/>
  <c r="A1733" i="1" s="1"/>
  <c r="A1734" i="1" s="1"/>
  <c r="A1735" i="1" s="1"/>
  <c r="A1736" i="1" s="1"/>
  <c r="A1737" i="1" s="1"/>
  <c r="A1738" i="1" s="1"/>
  <c r="A1739" i="1" s="1"/>
  <c r="A1740" i="1" s="1"/>
  <c r="A1741" i="1" s="1"/>
  <c r="A1742" i="1" s="1"/>
  <c r="S1728" i="1"/>
  <c r="C1728" i="1"/>
  <c r="A1728" i="1"/>
  <c r="R1726" i="1"/>
  <c r="O1726" i="1"/>
  <c r="N1726" i="1"/>
  <c r="G1726" i="1"/>
  <c r="R1725" i="1"/>
  <c r="O1725" i="1"/>
  <c r="N1725" i="1"/>
  <c r="G1725" i="1"/>
  <c r="R1724" i="1"/>
  <c r="O1724" i="1"/>
  <c r="N1724" i="1"/>
  <c r="G1724" i="1"/>
  <c r="R1723" i="1"/>
  <c r="O1723" i="1"/>
  <c r="N1723" i="1"/>
  <c r="G1723" i="1"/>
  <c r="Q1722" i="1"/>
  <c r="P1722" i="1"/>
  <c r="R1722" i="1" s="1"/>
  <c r="M1722" i="1"/>
  <c r="O1722" i="1" s="1"/>
  <c r="L1722" i="1"/>
  <c r="K1722" i="1"/>
  <c r="J1722" i="1"/>
  <c r="I1722" i="1"/>
  <c r="H1722" i="1"/>
  <c r="F1722" i="1"/>
  <c r="G1722" i="1" s="1"/>
  <c r="B1716" i="1"/>
  <c r="B1717" i="1" s="1"/>
  <c r="A1714" i="1"/>
  <c r="A1715" i="1" s="1"/>
  <c r="A1716" i="1" s="1"/>
  <c r="A1717" i="1" s="1"/>
  <c r="A1718" i="1" s="1"/>
  <c r="A1719" i="1" s="1"/>
  <c r="A1720" i="1" s="1"/>
  <c r="A1721" i="1" s="1"/>
  <c r="A1722" i="1" s="1"/>
  <c r="A1723" i="1" s="1"/>
  <c r="A1724" i="1" s="1"/>
  <c r="A1725" i="1" s="1"/>
  <c r="A1726" i="1" s="1"/>
  <c r="A1727" i="1" s="1"/>
  <c r="S1713" i="1"/>
  <c r="C1713" i="1"/>
  <c r="A1713" i="1"/>
  <c r="R1711" i="1"/>
  <c r="O1711" i="1"/>
  <c r="N1711" i="1"/>
  <c r="G1711" i="1"/>
  <c r="R1710" i="1"/>
  <c r="O1710" i="1"/>
  <c r="N1710" i="1"/>
  <c r="G1710" i="1"/>
  <c r="R1709" i="1"/>
  <c r="O1709" i="1"/>
  <c r="N1709" i="1"/>
  <c r="G1709" i="1"/>
  <c r="R1708" i="1"/>
  <c r="O1708" i="1"/>
  <c r="N1708" i="1"/>
  <c r="G1708" i="1"/>
  <c r="Q1707" i="1"/>
  <c r="P1707" i="1"/>
  <c r="R1707" i="1" s="1"/>
  <c r="M1707" i="1"/>
  <c r="O1707" i="1" s="1"/>
  <c r="L1707" i="1"/>
  <c r="K1707" i="1"/>
  <c r="J1707" i="1"/>
  <c r="I1707" i="1"/>
  <c r="H1707" i="1"/>
  <c r="F1707" i="1"/>
  <c r="G1707" i="1" s="1"/>
  <c r="B1701" i="1"/>
  <c r="B1702" i="1" s="1"/>
  <c r="A1699" i="1"/>
  <c r="A1700" i="1" s="1"/>
  <c r="A1701" i="1" s="1"/>
  <c r="A1702" i="1" s="1"/>
  <c r="A1703" i="1" s="1"/>
  <c r="A1704" i="1" s="1"/>
  <c r="A1705" i="1" s="1"/>
  <c r="A1706" i="1" s="1"/>
  <c r="A1707" i="1" s="1"/>
  <c r="A1708" i="1" s="1"/>
  <c r="A1709" i="1" s="1"/>
  <c r="A1710" i="1" s="1"/>
  <c r="A1711" i="1" s="1"/>
  <c r="A1712" i="1" s="1"/>
  <c r="S1698" i="1"/>
  <c r="C1698" i="1"/>
  <c r="A1698" i="1"/>
  <c r="R1696" i="1"/>
  <c r="O1696" i="1"/>
  <c r="N1696" i="1"/>
  <c r="G1696" i="1"/>
  <c r="R1695" i="1"/>
  <c r="O1695" i="1"/>
  <c r="N1695" i="1"/>
  <c r="G1695" i="1"/>
  <c r="R1694" i="1"/>
  <c r="O1694" i="1"/>
  <c r="N1694" i="1"/>
  <c r="G1694" i="1"/>
  <c r="R1693" i="1"/>
  <c r="O1693" i="1"/>
  <c r="N1693" i="1"/>
  <c r="G1693" i="1"/>
  <c r="Q1692" i="1"/>
  <c r="P1692" i="1"/>
  <c r="R1692" i="1" s="1"/>
  <c r="M1692" i="1"/>
  <c r="O1692" i="1" s="1"/>
  <c r="L1692" i="1"/>
  <c r="K1692" i="1"/>
  <c r="J1692" i="1"/>
  <c r="I1692" i="1"/>
  <c r="H1692" i="1"/>
  <c r="F1692" i="1"/>
  <c r="G1692" i="1" s="1"/>
  <c r="B1686" i="1"/>
  <c r="B1687" i="1" s="1"/>
  <c r="A1684" i="1"/>
  <c r="A1685" i="1" s="1"/>
  <c r="A1686" i="1" s="1"/>
  <c r="A1687" i="1" s="1"/>
  <c r="A1688" i="1" s="1"/>
  <c r="A1689" i="1" s="1"/>
  <c r="A1690" i="1" s="1"/>
  <c r="A1691" i="1" s="1"/>
  <c r="A1692" i="1" s="1"/>
  <c r="A1693" i="1" s="1"/>
  <c r="A1694" i="1" s="1"/>
  <c r="A1695" i="1" s="1"/>
  <c r="A1696" i="1" s="1"/>
  <c r="A1697" i="1" s="1"/>
  <c r="S1683" i="1"/>
  <c r="C1683" i="1"/>
  <c r="A1683" i="1"/>
  <c r="R1681" i="1"/>
  <c r="O1681" i="1"/>
  <c r="N1681" i="1"/>
  <c r="G1681" i="1"/>
  <c r="R1680" i="1"/>
  <c r="O1680" i="1"/>
  <c r="N1680" i="1"/>
  <c r="G1680" i="1"/>
  <c r="R1679" i="1"/>
  <c r="O1679" i="1"/>
  <c r="N1679" i="1"/>
  <c r="G1679" i="1"/>
  <c r="R1678" i="1"/>
  <c r="O1678" i="1"/>
  <c r="N1678" i="1"/>
  <c r="G1678" i="1"/>
  <c r="Q1677" i="1"/>
  <c r="P1677" i="1"/>
  <c r="R1677" i="1" s="1"/>
  <c r="M1677" i="1"/>
  <c r="O1677" i="1" s="1"/>
  <c r="L1677" i="1"/>
  <c r="K1677" i="1"/>
  <c r="J1677" i="1"/>
  <c r="I1677" i="1"/>
  <c r="H1677" i="1"/>
  <c r="F1677" i="1"/>
  <c r="G1677" i="1" s="1"/>
  <c r="B1671" i="1"/>
  <c r="B1672" i="1" s="1"/>
  <c r="A1669" i="1"/>
  <c r="A1670" i="1" s="1"/>
  <c r="A1671" i="1" s="1"/>
  <c r="A1672" i="1" s="1"/>
  <c r="A1673" i="1" s="1"/>
  <c r="A1674" i="1" s="1"/>
  <c r="A1675" i="1" s="1"/>
  <c r="A1676" i="1" s="1"/>
  <c r="A1677" i="1" s="1"/>
  <c r="A1678" i="1" s="1"/>
  <c r="A1679" i="1" s="1"/>
  <c r="A1680" i="1" s="1"/>
  <c r="A1681" i="1" s="1"/>
  <c r="A1682" i="1" s="1"/>
  <c r="S1668" i="1"/>
  <c r="C1668" i="1"/>
  <c r="A1668" i="1"/>
  <c r="R1666" i="1"/>
  <c r="O1666" i="1"/>
  <c r="N1666" i="1"/>
  <c r="G1666" i="1"/>
  <c r="R1665" i="1"/>
  <c r="O1665" i="1"/>
  <c r="N1665" i="1"/>
  <c r="G1665" i="1"/>
  <c r="R1664" i="1"/>
  <c r="O1664" i="1"/>
  <c r="N1664" i="1"/>
  <c r="G1664" i="1"/>
  <c r="R1663" i="1"/>
  <c r="O1663" i="1"/>
  <c r="N1663" i="1"/>
  <c r="G1663" i="1"/>
  <c r="Q1662" i="1"/>
  <c r="P1662" i="1"/>
  <c r="R1662" i="1" s="1"/>
  <c r="M1662" i="1"/>
  <c r="O1662" i="1" s="1"/>
  <c r="L1662" i="1"/>
  <c r="K1662" i="1"/>
  <c r="J1662" i="1"/>
  <c r="I1662" i="1"/>
  <c r="H1662" i="1"/>
  <c r="F1662" i="1"/>
  <c r="G1662" i="1" s="1"/>
  <c r="B1656" i="1"/>
  <c r="B1657" i="1" s="1"/>
  <c r="A1654" i="1"/>
  <c r="A1655" i="1" s="1"/>
  <c r="A1656" i="1" s="1"/>
  <c r="A1657" i="1" s="1"/>
  <c r="A1658" i="1" s="1"/>
  <c r="A1659" i="1" s="1"/>
  <c r="A1660" i="1" s="1"/>
  <c r="A1661" i="1" s="1"/>
  <c r="A1662" i="1" s="1"/>
  <c r="A1663" i="1" s="1"/>
  <c r="A1664" i="1" s="1"/>
  <c r="A1665" i="1" s="1"/>
  <c r="A1666" i="1" s="1"/>
  <c r="A1667" i="1" s="1"/>
  <c r="S1653" i="1"/>
  <c r="C1653" i="1"/>
  <c r="A1653" i="1"/>
  <c r="R1651" i="1"/>
  <c r="O1651" i="1"/>
  <c r="N1651" i="1"/>
  <c r="G1651" i="1"/>
  <c r="R1650" i="1"/>
  <c r="O1650" i="1"/>
  <c r="N1650" i="1"/>
  <c r="G1650" i="1"/>
  <c r="R1649" i="1"/>
  <c r="O1649" i="1"/>
  <c r="N1649" i="1"/>
  <c r="G1649" i="1"/>
  <c r="R1648" i="1"/>
  <c r="O1648" i="1"/>
  <c r="N1648" i="1"/>
  <c r="G1648" i="1"/>
  <c r="Q1647" i="1"/>
  <c r="P1647" i="1"/>
  <c r="R1647" i="1" s="1"/>
  <c r="M1647" i="1"/>
  <c r="O1647" i="1" s="1"/>
  <c r="L1647" i="1"/>
  <c r="K1647" i="1"/>
  <c r="J1647" i="1"/>
  <c r="I1647" i="1"/>
  <c r="H1647" i="1"/>
  <c r="F1647" i="1"/>
  <c r="G1647" i="1" s="1"/>
  <c r="B1641" i="1"/>
  <c r="B1642" i="1" s="1"/>
  <c r="A1639" i="1"/>
  <c r="A1640" i="1" s="1"/>
  <c r="A1641" i="1" s="1"/>
  <c r="A1642" i="1" s="1"/>
  <c r="A1643" i="1" s="1"/>
  <c r="A1644" i="1" s="1"/>
  <c r="A1645" i="1" s="1"/>
  <c r="A1646" i="1" s="1"/>
  <c r="A1647" i="1" s="1"/>
  <c r="A1648" i="1" s="1"/>
  <c r="A1649" i="1" s="1"/>
  <c r="A1650" i="1" s="1"/>
  <c r="A1651" i="1" s="1"/>
  <c r="A1652" i="1" s="1"/>
  <c r="S1638" i="1"/>
  <c r="C1638" i="1"/>
  <c r="A1638" i="1"/>
  <c r="R1636" i="1"/>
  <c r="O1636" i="1"/>
  <c r="N1636" i="1"/>
  <c r="G1636" i="1"/>
  <c r="R1635" i="1"/>
  <c r="O1635" i="1"/>
  <c r="N1635" i="1"/>
  <c r="G1635" i="1"/>
  <c r="R1634" i="1"/>
  <c r="O1634" i="1"/>
  <c r="N1634" i="1"/>
  <c r="G1634" i="1"/>
  <c r="R1633" i="1"/>
  <c r="O1633" i="1"/>
  <c r="N1633" i="1"/>
  <c r="G1633" i="1"/>
  <c r="R1632" i="1"/>
  <c r="Q1632" i="1"/>
  <c r="P1632" i="1"/>
  <c r="M1632" i="1"/>
  <c r="O1632" i="1" s="1"/>
  <c r="L1632" i="1"/>
  <c r="K1632" i="1"/>
  <c r="J1632" i="1"/>
  <c r="I1632" i="1"/>
  <c r="H1632" i="1"/>
  <c r="F1632" i="1"/>
  <c r="G1632" i="1" s="1"/>
  <c r="B1626" i="1"/>
  <c r="B1627" i="1" s="1"/>
  <c r="A1625" i="1"/>
  <c r="A1626" i="1" s="1"/>
  <c r="A1627" i="1" s="1"/>
  <c r="A1628" i="1" s="1"/>
  <c r="A1629" i="1" s="1"/>
  <c r="A1630" i="1" s="1"/>
  <c r="A1631" i="1" s="1"/>
  <c r="A1632" i="1" s="1"/>
  <c r="A1633" i="1" s="1"/>
  <c r="A1634" i="1" s="1"/>
  <c r="A1635" i="1" s="1"/>
  <c r="A1636" i="1" s="1"/>
  <c r="A1637" i="1" s="1"/>
  <c r="A1624" i="1"/>
  <c r="S1623" i="1"/>
  <c r="C1623" i="1"/>
  <c r="A1623" i="1"/>
  <c r="R1621" i="1"/>
  <c r="O1621" i="1"/>
  <c r="N1621" i="1"/>
  <c r="G1621" i="1"/>
  <c r="R1620" i="1"/>
  <c r="O1620" i="1"/>
  <c r="N1620" i="1"/>
  <c r="G1620" i="1"/>
  <c r="R1619" i="1"/>
  <c r="O1619" i="1"/>
  <c r="N1619" i="1"/>
  <c r="G1619" i="1"/>
  <c r="R1618" i="1"/>
  <c r="O1618" i="1"/>
  <c r="N1618" i="1"/>
  <c r="G1618" i="1"/>
  <c r="Q1617" i="1"/>
  <c r="P1617" i="1"/>
  <c r="R1617" i="1" s="1"/>
  <c r="M1617" i="1"/>
  <c r="O1617" i="1" s="1"/>
  <c r="L1617" i="1"/>
  <c r="K1617" i="1"/>
  <c r="J1617" i="1"/>
  <c r="I1617" i="1"/>
  <c r="H1617" i="1"/>
  <c r="F1617" i="1"/>
  <c r="G1617" i="1" s="1"/>
  <c r="B1611" i="1"/>
  <c r="B1612" i="1" s="1"/>
  <c r="A1610" i="1"/>
  <c r="A1611" i="1" s="1"/>
  <c r="A1612" i="1" s="1"/>
  <c r="A1613" i="1" s="1"/>
  <c r="A1614" i="1" s="1"/>
  <c r="A1615" i="1" s="1"/>
  <c r="A1616" i="1" s="1"/>
  <c r="A1617" i="1" s="1"/>
  <c r="A1618" i="1" s="1"/>
  <c r="A1619" i="1" s="1"/>
  <c r="A1620" i="1" s="1"/>
  <c r="A1621" i="1" s="1"/>
  <c r="A1622" i="1" s="1"/>
  <c r="A1609" i="1"/>
  <c r="S1608" i="1"/>
  <c r="C1608" i="1"/>
  <c r="A1608" i="1"/>
  <c r="R1606" i="1"/>
  <c r="O1606" i="1"/>
  <c r="N1606" i="1"/>
  <c r="G1606" i="1"/>
  <c r="R1605" i="1"/>
  <c r="O1605" i="1"/>
  <c r="N1605" i="1"/>
  <c r="G1605" i="1"/>
  <c r="R1604" i="1"/>
  <c r="O1604" i="1"/>
  <c r="N1604" i="1"/>
  <c r="G1604" i="1"/>
  <c r="R1603" i="1"/>
  <c r="O1603" i="1"/>
  <c r="N1603" i="1"/>
  <c r="G1603" i="1"/>
  <c r="Q1602" i="1"/>
  <c r="P1602" i="1"/>
  <c r="R1602" i="1" s="1"/>
  <c r="M1602" i="1"/>
  <c r="O1602" i="1" s="1"/>
  <c r="L1602" i="1"/>
  <c r="K1602" i="1"/>
  <c r="J1602" i="1"/>
  <c r="I1602" i="1"/>
  <c r="H1602" i="1"/>
  <c r="F1602" i="1"/>
  <c r="G1602" i="1" s="1"/>
  <c r="B1596" i="1"/>
  <c r="B1597" i="1" s="1"/>
  <c r="A1595" i="1"/>
  <c r="A1596" i="1" s="1"/>
  <c r="A1597" i="1" s="1"/>
  <c r="A1598" i="1" s="1"/>
  <c r="A1599" i="1" s="1"/>
  <c r="A1600" i="1" s="1"/>
  <c r="A1601" i="1" s="1"/>
  <c r="A1602" i="1" s="1"/>
  <c r="A1603" i="1" s="1"/>
  <c r="A1604" i="1" s="1"/>
  <c r="A1605" i="1" s="1"/>
  <c r="A1606" i="1" s="1"/>
  <c r="A1607" i="1" s="1"/>
  <c r="A1594" i="1"/>
  <c r="S1593" i="1"/>
  <c r="C1593" i="1"/>
  <c r="A1593" i="1"/>
  <c r="R1591" i="1"/>
  <c r="O1591" i="1"/>
  <c r="N1591" i="1"/>
  <c r="G1591" i="1"/>
  <c r="R1590" i="1"/>
  <c r="O1590" i="1"/>
  <c r="N1590" i="1"/>
  <c r="G1590" i="1"/>
  <c r="R1589" i="1"/>
  <c r="O1589" i="1"/>
  <c r="N1589" i="1"/>
  <c r="G1589" i="1"/>
  <c r="R1588" i="1"/>
  <c r="O1588" i="1"/>
  <c r="N1588" i="1"/>
  <c r="G1588" i="1"/>
  <c r="Q1587" i="1"/>
  <c r="P1587" i="1"/>
  <c r="R1587" i="1" s="1"/>
  <c r="M1587" i="1"/>
  <c r="O1587" i="1" s="1"/>
  <c r="L1587" i="1"/>
  <c r="K1587" i="1"/>
  <c r="J1587" i="1"/>
  <c r="I1587" i="1"/>
  <c r="H1587" i="1"/>
  <c r="F1587" i="1"/>
  <c r="G1587" i="1" s="1"/>
  <c r="B1581" i="1"/>
  <c r="B1582" i="1" s="1"/>
  <c r="A1580" i="1"/>
  <c r="A1581" i="1" s="1"/>
  <c r="A1582" i="1" s="1"/>
  <c r="A1583" i="1" s="1"/>
  <c r="A1584" i="1" s="1"/>
  <c r="A1585" i="1" s="1"/>
  <c r="A1586" i="1" s="1"/>
  <c r="A1587" i="1" s="1"/>
  <c r="A1588" i="1" s="1"/>
  <c r="A1589" i="1" s="1"/>
  <c r="A1590" i="1" s="1"/>
  <c r="A1591" i="1" s="1"/>
  <c r="A1592" i="1" s="1"/>
  <c r="A1579" i="1"/>
  <c r="S1578" i="1"/>
  <c r="C1578" i="1"/>
  <c r="A1578" i="1"/>
  <c r="R1576" i="1"/>
  <c r="O1576" i="1"/>
  <c r="N1576" i="1"/>
  <c r="G1576" i="1"/>
  <c r="R1575" i="1"/>
  <c r="O1575" i="1"/>
  <c r="N1575" i="1"/>
  <c r="G1575" i="1"/>
  <c r="R1574" i="1"/>
  <c r="O1574" i="1"/>
  <c r="N1574" i="1"/>
  <c r="G1574" i="1"/>
  <c r="R1573" i="1"/>
  <c r="O1573" i="1"/>
  <c r="N1573" i="1"/>
  <c r="G1573" i="1"/>
  <c r="Q1572" i="1"/>
  <c r="P1572" i="1"/>
  <c r="R1572" i="1" s="1"/>
  <c r="M1572" i="1"/>
  <c r="O1572" i="1" s="1"/>
  <c r="L1572" i="1"/>
  <c r="K1572" i="1"/>
  <c r="J1572" i="1"/>
  <c r="I1572" i="1"/>
  <c r="H1572" i="1"/>
  <c r="F1572" i="1"/>
  <c r="G1572" i="1" s="1"/>
  <c r="B1566" i="1"/>
  <c r="B1567" i="1" s="1"/>
  <c r="A1564" i="1"/>
  <c r="A1565" i="1" s="1"/>
  <c r="A1566" i="1" s="1"/>
  <c r="A1567" i="1" s="1"/>
  <c r="A1568" i="1" s="1"/>
  <c r="A1569" i="1" s="1"/>
  <c r="A1570" i="1" s="1"/>
  <c r="A1571" i="1" s="1"/>
  <c r="A1572" i="1" s="1"/>
  <c r="A1573" i="1" s="1"/>
  <c r="A1574" i="1" s="1"/>
  <c r="A1575" i="1" s="1"/>
  <c r="A1576" i="1" s="1"/>
  <c r="A1577" i="1" s="1"/>
  <c r="S1563" i="1"/>
  <c r="C1563" i="1"/>
  <c r="A1563" i="1"/>
  <c r="R1561" i="1"/>
  <c r="O1561" i="1"/>
  <c r="N1561" i="1"/>
  <c r="G1561" i="1"/>
  <c r="R1560" i="1"/>
  <c r="O1560" i="1"/>
  <c r="N1560" i="1"/>
  <c r="G1560" i="1"/>
  <c r="R1559" i="1"/>
  <c r="O1559" i="1"/>
  <c r="N1559" i="1"/>
  <c r="G1559" i="1"/>
  <c r="R1558" i="1"/>
  <c r="O1558" i="1"/>
  <c r="N1558" i="1"/>
  <c r="G1558" i="1"/>
  <c r="Q1557" i="1"/>
  <c r="P1557" i="1"/>
  <c r="R1557" i="1" s="1"/>
  <c r="M1557" i="1"/>
  <c r="O1557" i="1" s="1"/>
  <c r="L1557" i="1"/>
  <c r="K1557" i="1"/>
  <c r="J1557" i="1"/>
  <c r="I1557" i="1"/>
  <c r="H1557" i="1"/>
  <c r="F1557" i="1"/>
  <c r="G1557" i="1" s="1"/>
  <c r="B1551" i="1"/>
  <c r="B1552" i="1" s="1"/>
  <c r="A1550" i="1"/>
  <c r="A1551" i="1" s="1"/>
  <c r="A1552" i="1" s="1"/>
  <c r="A1553" i="1" s="1"/>
  <c r="A1554" i="1" s="1"/>
  <c r="A1555" i="1" s="1"/>
  <c r="A1556" i="1" s="1"/>
  <c r="A1557" i="1" s="1"/>
  <c r="A1558" i="1" s="1"/>
  <c r="A1559" i="1" s="1"/>
  <c r="A1560" i="1" s="1"/>
  <c r="A1561" i="1" s="1"/>
  <c r="A1562" i="1" s="1"/>
  <c r="A1549" i="1"/>
  <c r="S1548" i="1"/>
  <c r="C1548" i="1"/>
  <c r="A1548" i="1"/>
  <c r="R1546" i="1"/>
  <c r="O1546" i="1"/>
  <c r="N1546" i="1"/>
  <c r="G1546" i="1"/>
  <c r="R1545" i="1"/>
  <c r="O1545" i="1"/>
  <c r="N1545" i="1"/>
  <c r="G1545" i="1"/>
  <c r="R1544" i="1"/>
  <c r="O1544" i="1"/>
  <c r="N1544" i="1"/>
  <c r="G1544" i="1"/>
  <c r="R1543" i="1"/>
  <c r="O1543" i="1"/>
  <c r="N1543" i="1"/>
  <c r="G1543" i="1"/>
  <c r="R1542" i="1"/>
  <c r="Q1542" i="1"/>
  <c r="P1542" i="1"/>
  <c r="M1542" i="1"/>
  <c r="O1542" i="1" s="1"/>
  <c r="L1542" i="1"/>
  <c r="K1542" i="1"/>
  <c r="J1542" i="1"/>
  <c r="I1542" i="1"/>
  <c r="H1542" i="1"/>
  <c r="F1542" i="1"/>
  <c r="G1542" i="1" s="1"/>
  <c r="B1536" i="1"/>
  <c r="B1537" i="1" s="1"/>
  <c r="A1535" i="1"/>
  <c r="A1536" i="1" s="1"/>
  <c r="A1537" i="1" s="1"/>
  <c r="A1538" i="1" s="1"/>
  <c r="A1539" i="1" s="1"/>
  <c r="A1540" i="1" s="1"/>
  <c r="A1541" i="1" s="1"/>
  <c r="A1542" i="1" s="1"/>
  <c r="A1543" i="1" s="1"/>
  <c r="A1544" i="1" s="1"/>
  <c r="A1545" i="1" s="1"/>
  <c r="A1546" i="1" s="1"/>
  <c r="A1547" i="1" s="1"/>
  <c r="A1534" i="1"/>
  <c r="S1533" i="1"/>
  <c r="C1533" i="1"/>
  <c r="A1533" i="1"/>
  <c r="R1531" i="1"/>
  <c r="O1531" i="1"/>
  <c r="N1531" i="1"/>
  <c r="G1531" i="1"/>
  <c r="R1530" i="1"/>
  <c r="O1530" i="1"/>
  <c r="N1530" i="1"/>
  <c r="G1530" i="1"/>
  <c r="R1529" i="1"/>
  <c r="O1529" i="1"/>
  <c r="N1529" i="1"/>
  <c r="G1529" i="1"/>
  <c r="R1528" i="1"/>
  <c r="O1528" i="1"/>
  <c r="N1528" i="1"/>
  <c r="G1528" i="1"/>
  <c r="Q1527" i="1"/>
  <c r="R1527" i="1" s="1"/>
  <c r="P1527" i="1"/>
  <c r="M1527" i="1"/>
  <c r="O1527" i="1" s="1"/>
  <c r="L1527" i="1"/>
  <c r="K1527" i="1"/>
  <c r="J1527" i="1"/>
  <c r="I1527" i="1"/>
  <c r="H1527" i="1"/>
  <c r="F1527" i="1"/>
  <c r="G1527" i="1" s="1"/>
  <c r="B1521" i="1"/>
  <c r="B1522" i="1" s="1"/>
  <c r="A1520" i="1"/>
  <c r="A1521" i="1" s="1"/>
  <c r="A1522" i="1" s="1"/>
  <c r="A1523" i="1" s="1"/>
  <c r="A1524" i="1" s="1"/>
  <c r="A1525" i="1" s="1"/>
  <c r="A1526" i="1" s="1"/>
  <c r="A1527" i="1" s="1"/>
  <c r="A1528" i="1" s="1"/>
  <c r="A1529" i="1" s="1"/>
  <c r="A1530" i="1" s="1"/>
  <c r="A1531" i="1" s="1"/>
  <c r="A1532" i="1" s="1"/>
  <c r="A1519" i="1"/>
  <c r="S1518" i="1"/>
  <c r="C1518" i="1"/>
  <c r="A1518" i="1"/>
  <c r="R1516" i="1"/>
  <c r="O1516" i="1"/>
  <c r="N1516" i="1"/>
  <c r="G1516" i="1"/>
  <c r="R1515" i="1"/>
  <c r="O1515" i="1"/>
  <c r="N1515" i="1"/>
  <c r="G1515" i="1"/>
  <c r="R1514" i="1"/>
  <c r="O1514" i="1"/>
  <c r="N1514" i="1"/>
  <c r="G1514" i="1"/>
  <c r="R1513" i="1"/>
  <c r="O1513" i="1"/>
  <c r="N1513" i="1"/>
  <c r="G1513" i="1"/>
  <c r="Q1512" i="1"/>
  <c r="R1512" i="1" s="1"/>
  <c r="P1512" i="1"/>
  <c r="M1512" i="1"/>
  <c r="O1512" i="1" s="1"/>
  <c r="L1512" i="1"/>
  <c r="K1512" i="1"/>
  <c r="J1512" i="1"/>
  <c r="I1512" i="1"/>
  <c r="H1512" i="1"/>
  <c r="F1512" i="1"/>
  <c r="G1512" i="1" s="1"/>
  <c r="B1506" i="1"/>
  <c r="B1507" i="1" s="1"/>
  <c r="A1505" i="1"/>
  <c r="A1506" i="1" s="1"/>
  <c r="A1507" i="1" s="1"/>
  <c r="A1508" i="1" s="1"/>
  <c r="A1509" i="1" s="1"/>
  <c r="A1510" i="1" s="1"/>
  <c r="A1511" i="1" s="1"/>
  <c r="A1512" i="1" s="1"/>
  <c r="A1513" i="1" s="1"/>
  <c r="A1514" i="1" s="1"/>
  <c r="A1515" i="1" s="1"/>
  <c r="A1516" i="1" s="1"/>
  <c r="A1517" i="1" s="1"/>
  <c r="A1504" i="1"/>
  <c r="S1503" i="1"/>
  <c r="C1503" i="1"/>
  <c r="A1503" i="1"/>
  <c r="R1501" i="1"/>
  <c r="O1501" i="1"/>
  <c r="N1501" i="1"/>
  <c r="G1501" i="1"/>
  <c r="R1500" i="1"/>
  <c r="O1500" i="1"/>
  <c r="N1500" i="1"/>
  <c r="G1500" i="1"/>
  <c r="R1499" i="1"/>
  <c r="O1499" i="1"/>
  <c r="N1499" i="1"/>
  <c r="G1499" i="1"/>
  <c r="R1498" i="1"/>
  <c r="O1498" i="1"/>
  <c r="N1498" i="1"/>
  <c r="G1498" i="1"/>
  <c r="Q1497" i="1"/>
  <c r="P1497" i="1"/>
  <c r="R1497" i="1" s="1"/>
  <c r="M1497" i="1"/>
  <c r="O1497" i="1" s="1"/>
  <c r="L1497" i="1"/>
  <c r="K1497" i="1"/>
  <c r="J1497" i="1"/>
  <c r="I1497" i="1"/>
  <c r="H1497" i="1"/>
  <c r="F1497" i="1"/>
  <c r="G1497" i="1" s="1"/>
  <c r="B1491" i="1"/>
  <c r="B1492" i="1" s="1"/>
  <c r="A1489" i="1"/>
  <c r="A1490" i="1" s="1"/>
  <c r="A1491" i="1" s="1"/>
  <c r="A1492" i="1" s="1"/>
  <c r="A1493" i="1" s="1"/>
  <c r="A1494" i="1" s="1"/>
  <c r="A1495" i="1" s="1"/>
  <c r="A1496" i="1" s="1"/>
  <c r="A1497" i="1" s="1"/>
  <c r="A1498" i="1" s="1"/>
  <c r="A1499" i="1" s="1"/>
  <c r="A1500" i="1" s="1"/>
  <c r="A1501" i="1" s="1"/>
  <c r="A1502" i="1" s="1"/>
  <c r="S1488" i="1"/>
  <c r="C1488" i="1"/>
  <c r="A1488" i="1"/>
  <c r="R1486" i="1"/>
  <c r="O1486" i="1"/>
  <c r="N1486" i="1"/>
  <c r="G1486" i="1"/>
  <c r="R1485" i="1"/>
  <c r="O1485" i="1"/>
  <c r="N1485" i="1"/>
  <c r="G1485" i="1"/>
  <c r="R1484" i="1"/>
  <c r="O1484" i="1"/>
  <c r="N1484" i="1"/>
  <c r="G1484" i="1"/>
  <c r="R1483" i="1"/>
  <c r="O1483" i="1"/>
  <c r="N1483" i="1"/>
  <c r="G1483" i="1"/>
  <c r="Q1482" i="1"/>
  <c r="P1482" i="1"/>
  <c r="R1482" i="1" s="1"/>
  <c r="M1482" i="1"/>
  <c r="L1482" i="1"/>
  <c r="K1482" i="1"/>
  <c r="J1482" i="1"/>
  <c r="I1482" i="1"/>
  <c r="H1482" i="1"/>
  <c r="F1482" i="1"/>
  <c r="G1482" i="1" s="1"/>
  <c r="B1476" i="1"/>
  <c r="A1474" i="1"/>
  <c r="A1475" i="1" s="1"/>
  <c r="A1476" i="1" s="1"/>
  <c r="A1477" i="1" s="1"/>
  <c r="A1478" i="1" s="1"/>
  <c r="A1479" i="1" s="1"/>
  <c r="A1480" i="1" s="1"/>
  <c r="A1481" i="1" s="1"/>
  <c r="A1482" i="1" s="1"/>
  <c r="A1483" i="1" s="1"/>
  <c r="A1484" i="1" s="1"/>
  <c r="A1485" i="1" s="1"/>
  <c r="A1486" i="1" s="1"/>
  <c r="A1487" i="1" s="1"/>
  <c r="S1473" i="1"/>
  <c r="C1473" i="1"/>
  <c r="A1473" i="1"/>
  <c r="R1471" i="1"/>
  <c r="O1471" i="1"/>
  <c r="N1471" i="1"/>
  <c r="G1471" i="1"/>
  <c r="R1470" i="1"/>
  <c r="O1470" i="1"/>
  <c r="N1470" i="1"/>
  <c r="G1470" i="1"/>
  <c r="R1469" i="1"/>
  <c r="O1469" i="1"/>
  <c r="N1469" i="1"/>
  <c r="G1469" i="1"/>
  <c r="R1468" i="1"/>
  <c r="O1468" i="1"/>
  <c r="N1468" i="1"/>
  <c r="G1468" i="1"/>
  <c r="Q1467" i="1"/>
  <c r="R1467" i="1" s="1"/>
  <c r="P1467" i="1"/>
  <c r="M1467" i="1"/>
  <c r="L1467" i="1"/>
  <c r="K1467" i="1"/>
  <c r="J1467" i="1"/>
  <c r="I1467" i="1"/>
  <c r="H1467" i="1"/>
  <c r="F1467" i="1"/>
  <c r="G1467" i="1" s="1"/>
  <c r="B1461" i="1"/>
  <c r="A1460" i="1"/>
  <c r="A1461" i="1" s="1"/>
  <c r="A1462" i="1" s="1"/>
  <c r="A1463" i="1" s="1"/>
  <c r="A1464" i="1" s="1"/>
  <c r="A1465" i="1" s="1"/>
  <c r="A1466" i="1" s="1"/>
  <c r="A1467" i="1" s="1"/>
  <c r="A1468" i="1" s="1"/>
  <c r="A1469" i="1" s="1"/>
  <c r="A1470" i="1" s="1"/>
  <c r="A1471" i="1" s="1"/>
  <c r="A1472" i="1" s="1"/>
  <c r="A1459" i="1"/>
  <c r="S1458" i="1"/>
  <c r="C1458" i="1"/>
  <c r="A1458" i="1"/>
  <c r="R1456" i="1"/>
  <c r="O1456" i="1"/>
  <c r="N1456" i="1"/>
  <c r="G1456" i="1"/>
  <c r="R1455" i="1"/>
  <c r="O1455" i="1"/>
  <c r="N1455" i="1"/>
  <c r="G1455" i="1"/>
  <c r="R1454" i="1"/>
  <c r="O1454" i="1"/>
  <c r="N1454" i="1"/>
  <c r="G1454" i="1"/>
  <c r="R1453" i="1"/>
  <c r="O1453" i="1"/>
  <c r="N1453" i="1"/>
  <c r="G1453" i="1"/>
  <c r="Q1452" i="1"/>
  <c r="P1452" i="1"/>
  <c r="R1452" i="1" s="1"/>
  <c r="M1452" i="1"/>
  <c r="L1452" i="1"/>
  <c r="K1452" i="1"/>
  <c r="J1452" i="1"/>
  <c r="I1452" i="1"/>
  <c r="H1452" i="1"/>
  <c r="F1452" i="1"/>
  <c r="G1452" i="1" s="1"/>
  <c r="B1446" i="1"/>
  <c r="A1444" i="1"/>
  <c r="A1445" i="1" s="1"/>
  <c r="A1446" i="1" s="1"/>
  <c r="A1447" i="1" s="1"/>
  <c r="A1448" i="1" s="1"/>
  <c r="A1449" i="1" s="1"/>
  <c r="A1450" i="1" s="1"/>
  <c r="A1451" i="1" s="1"/>
  <c r="A1452" i="1" s="1"/>
  <c r="A1453" i="1" s="1"/>
  <c r="A1454" i="1" s="1"/>
  <c r="A1455" i="1" s="1"/>
  <c r="A1456" i="1" s="1"/>
  <c r="A1457" i="1" s="1"/>
  <c r="S1443" i="1"/>
  <c r="C1443" i="1"/>
  <c r="A1443" i="1"/>
  <c r="R1441" i="1"/>
  <c r="O1441" i="1"/>
  <c r="N1441" i="1"/>
  <c r="G1441" i="1"/>
  <c r="R1440" i="1"/>
  <c r="O1440" i="1"/>
  <c r="N1440" i="1"/>
  <c r="G1440" i="1"/>
  <c r="R1439" i="1"/>
  <c r="O1439" i="1"/>
  <c r="N1439" i="1"/>
  <c r="G1439" i="1"/>
  <c r="R1438" i="1"/>
  <c r="O1438" i="1"/>
  <c r="N1438" i="1"/>
  <c r="G1438" i="1"/>
  <c r="Q1437" i="1"/>
  <c r="P1437" i="1"/>
  <c r="R1437" i="1" s="1"/>
  <c r="M1437" i="1"/>
  <c r="L1437" i="1"/>
  <c r="K1437" i="1"/>
  <c r="J1437" i="1"/>
  <c r="I1437" i="1"/>
  <c r="H1437" i="1"/>
  <c r="F1437" i="1"/>
  <c r="G1437" i="1" s="1"/>
  <c r="B1431" i="1"/>
  <c r="A1430" i="1"/>
  <c r="A1431" i="1" s="1"/>
  <c r="A1432" i="1" s="1"/>
  <c r="A1433" i="1" s="1"/>
  <c r="A1434" i="1" s="1"/>
  <c r="A1435" i="1" s="1"/>
  <c r="A1436" i="1" s="1"/>
  <c r="A1437" i="1" s="1"/>
  <c r="A1438" i="1" s="1"/>
  <c r="A1439" i="1" s="1"/>
  <c r="A1440" i="1" s="1"/>
  <c r="A1441" i="1" s="1"/>
  <c r="A1442" i="1" s="1"/>
  <c r="A1429" i="1"/>
  <c r="S1428" i="1"/>
  <c r="C1428" i="1"/>
  <c r="A1428" i="1"/>
  <c r="R1426" i="1"/>
  <c r="O1426" i="1"/>
  <c r="N1426" i="1"/>
  <c r="G1426" i="1"/>
  <c r="R1425" i="1"/>
  <c r="O1425" i="1"/>
  <c r="N1425" i="1"/>
  <c r="G1425" i="1"/>
  <c r="R1424" i="1"/>
  <c r="O1424" i="1"/>
  <c r="N1424" i="1"/>
  <c r="G1424" i="1"/>
  <c r="R1423" i="1"/>
  <c r="O1423" i="1"/>
  <c r="N1423" i="1"/>
  <c r="G1423" i="1"/>
  <c r="Q1422" i="1"/>
  <c r="P1422" i="1"/>
  <c r="R1422" i="1" s="1"/>
  <c r="M1422" i="1"/>
  <c r="L1422" i="1"/>
  <c r="K1422" i="1"/>
  <c r="J1422" i="1"/>
  <c r="I1422" i="1"/>
  <c r="H1422" i="1"/>
  <c r="F1422" i="1"/>
  <c r="G1422" i="1" s="1"/>
  <c r="B1416" i="1"/>
  <c r="A1415" i="1"/>
  <c r="A1416" i="1" s="1"/>
  <c r="A1417" i="1" s="1"/>
  <c r="A1418" i="1" s="1"/>
  <c r="A1419" i="1" s="1"/>
  <c r="A1420" i="1" s="1"/>
  <c r="A1421" i="1" s="1"/>
  <c r="A1422" i="1" s="1"/>
  <c r="A1423" i="1" s="1"/>
  <c r="A1424" i="1" s="1"/>
  <c r="A1425" i="1" s="1"/>
  <c r="A1426" i="1" s="1"/>
  <c r="A1427" i="1" s="1"/>
  <c r="A1414" i="1"/>
  <c r="S1413" i="1"/>
  <c r="C1413" i="1"/>
  <c r="A1413" i="1"/>
  <c r="R1411" i="1"/>
  <c r="O1411" i="1"/>
  <c r="N1411" i="1"/>
  <c r="G1411" i="1"/>
  <c r="R1410" i="1"/>
  <c r="O1410" i="1"/>
  <c r="N1410" i="1"/>
  <c r="G1410" i="1"/>
  <c r="R1409" i="1"/>
  <c r="O1409" i="1"/>
  <c r="N1409" i="1"/>
  <c r="G1409" i="1"/>
  <c r="R1408" i="1"/>
  <c r="O1408" i="1"/>
  <c r="N1408" i="1"/>
  <c r="G1408" i="1"/>
  <c r="Q1407" i="1"/>
  <c r="P1407" i="1"/>
  <c r="R1407" i="1" s="1"/>
  <c r="M1407" i="1"/>
  <c r="L1407" i="1"/>
  <c r="K1407" i="1"/>
  <c r="J1407" i="1"/>
  <c r="I1407" i="1"/>
  <c r="H1407" i="1"/>
  <c r="F1407" i="1"/>
  <c r="G1407" i="1" s="1"/>
  <c r="B1401" i="1"/>
  <c r="B1402" i="1" s="1"/>
  <c r="B1403" i="1" s="1"/>
  <c r="A1400" i="1"/>
  <c r="A1401" i="1" s="1"/>
  <c r="A1402" i="1" s="1"/>
  <c r="A1403" i="1" s="1"/>
  <c r="A1404" i="1" s="1"/>
  <c r="A1405" i="1" s="1"/>
  <c r="A1406" i="1" s="1"/>
  <c r="A1407" i="1" s="1"/>
  <c r="A1408" i="1" s="1"/>
  <c r="A1409" i="1" s="1"/>
  <c r="A1410" i="1" s="1"/>
  <c r="A1411" i="1" s="1"/>
  <c r="A1412" i="1" s="1"/>
  <c r="A1399" i="1"/>
  <c r="S1398" i="1"/>
  <c r="C1398" i="1"/>
  <c r="A1398" i="1"/>
  <c r="R1396" i="1"/>
  <c r="O1396" i="1"/>
  <c r="N1396" i="1"/>
  <c r="G1396" i="1"/>
  <c r="R1395" i="1"/>
  <c r="O1395" i="1"/>
  <c r="N1395" i="1"/>
  <c r="G1395" i="1"/>
  <c r="R1394" i="1"/>
  <c r="O1394" i="1"/>
  <c r="N1394" i="1"/>
  <c r="G1394" i="1"/>
  <c r="R1393" i="1"/>
  <c r="O1393" i="1"/>
  <c r="N1393" i="1"/>
  <c r="G1393" i="1"/>
  <c r="Q1392" i="1"/>
  <c r="P1392" i="1"/>
  <c r="R1392" i="1" s="1"/>
  <c r="M1392" i="1"/>
  <c r="L1392" i="1"/>
  <c r="K1392" i="1"/>
  <c r="J1392" i="1"/>
  <c r="I1392" i="1"/>
  <c r="H1392" i="1"/>
  <c r="F1392" i="1"/>
  <c r="G1392" i="1" s="1"/>
  <c r="A1389" i="1"/>
  <c r="A1390" i="1" s="1"/>
  <c r="A1391" i="1" s="1"/>
  <c r="A1392" i="1" s="1"/>
  <c r="A1393" i="1" s="1"/>
  <c r="A1394" i="1" s="1"/>
  <c r="A1395" i="1" s="1"/>
  <c r="A1396" i="1" s="1"/>
  <c r="A1397" i="1" s="1"/>
  <c r="B1386" i="1"/>
  <c r="B1387" i="1" s="1"/>
  <c r="B1388" i="1" s="1"/>
  <c r="A1384" i="1"/>
  <c r="A1385" i="1" s="1"/>
  <c r="A1386" i="1" s="1"/>
  <c r="A1387" i="1" s="1"/>
  <c r="A1388" i="1" s="1"/>
  <c r="S1383" i="1"/>
  <c r="C1383" i="1"/>
  <c r="A1383" i="1"/>
  <c r="R1381" i="1"/>
  <c r="O1381" i="1"/>
  <c r="N1381" i="1"/>
  <c r="G1381" i="1"/>
  <c r="R1380" i="1"/>
  <c r="O1380" i="1"/>
  <c r="N1380" i="1"/>
  <c r="G1380" i="1"/>
  <c r="R1379" i="1"/>
  <c r="O1379" i="1"/>
  <c r="N1379" i="1"/>
  <c r="G1379" i="1"/>
  <c r="R1378" i="1"/>
  <c r="O1378" i="1"/>
  <c r="N1378" i="1"/>
  <c r="G1378" i="1"/>
  <c r="Q1377" i="1"/>
  <c r="P1377" i="1"/>
  <c r="R1377" i="1" s="1"/>
  <c r="M1377" i="1"/>
  <c r="O1377" i="1" s="1"/>
  <c r="L1377" i="1"/>
  <c r="K1377" i="1"/>
  <c r="J1377" i="1"/>
  <c r="I1377" i="1"/>
  <c r="H1377" i="1"/>
  <c r="F1377" i="1"/>
  <c r="G1377" i="1" s="1"/>
  <c r="A1374" i="1"/>
  <c r="A1375" i="1" s="1"/>
  <c r="A1376" i="1" s="1"/>
  <c r="A1377" i="1" s="1"/>
  <c r="A1378" i="1" s="1"/>
  <c r="A1379" i="1" s="1"/>
  <c r="A1380" i="1" s="1"/>
  <c r="A1381" i="1" s="1"/>
  <c r="A1382" i="1" s="1"/>
  <c r="B1371" i="1"/>
  <c r="B1372" i="1" s="1"/>
  <c r="B1373" i="1" s="1"/>
  <c r="A1370" i="1"/>
  <c r="A1371" i="1" s="1"/>
  <c r="A1372" i="1" s="1"/>
  <c r="A1373" i="1" s="1"/>
  <c r="A1369" i="1"/>
  <c r="S1368" i="1"/>
  <c r="C1368" i="1"/>
  <c r="A1368" i="1"/>
  <c r="R1366" i="1"/>
  <c r="O1366" i="1"/>
  <c r="N1366" i="1"/>
  <c r="G1366" i="1"/>
  <c r="R1365" i="1"/>
  <c r="O1365" i="1"/>
  <c r="N1365" i="1"/>
  <c r="G1365" i="1"/>
  <c r="R1364" i="1"/>
  <c r="O1364" i="1"/>
  <c r="N1364" i="1"/>
  <c r="G1364" i="1"/>
  <c r="R1363" i="1"/>
  <c r="O1363" i="1"/>
  <c r="N1363" i="1"/>
  <c r="G1363" i="1"/>
  <c r="Q1362" i="1"/>
  <c r="P1362" i="1"/>
  <c r="R1362" i="1" s="1"/>
  <c r="M1362" i="1"/>
  <c r="O1362" i="1" s="1"/>
  <c r="L1362" i="1"/>
  <c r="K1362" i="1"/>
  <c r="J1362" i="1"/>
  <c r="I1362" i="1"/>
  <c r="H1362" i="1"/>
  <c r="F1362" i="1"/>
  <c r="G1362" i="1" s="1"/>
  <c r="F1356" i="1"/>
  <c r="F1355" i="1" s="1"/>
  <c r="X1353" i="1" s="1"/>
  <c r="X1354" i="1" s="1"/>
  <c r="X1355" i="1" s="1"/>
  <c r="X1356" i="1" s="1"/>
  <c r="X1357" i="1" s="1"/>
  <c r="X1358" i="1" s="1"/>
  <c r="X1359" i="1" s="1"/>
  <c r="X1360" i="1" s="1"/>
  <c r="X1361" i="1" s="1"/>
  <c r="X1362" i="1" s="1"/>
  <c r="X1363" i="1" s="1"/>
  <c r="X1364" i="1" s="1"/>
  <c r="X1365" i="1" s="1"/>
  <c r="X1366" i="1" s="1"/>
  <c r="X1367" i="1" s="1"/>
  <c r="B1356" i="1"/>
  <c r="B1357" i="1" s="1"/>
  <c r="B1358" i="1" s="1"/>
  <c r="A1355" i="1"/>
  <c r="A1356" i="1" s="1"/>
  <c r="A1357" i="1" s="1"/>
  <c r="A1358" i="1" s="1"/>
  <c r="A1359" i="1" s="1"/>
  <c r="A1360" i="1" s="1"/>
  <c r="A1361" i="1" s="1"/>
  <c r="A1362" i="1" s="1"/>
  <c r="A1363" i="1" s="1"/>
  <c r="A1364" i="1" s="1"/>
  <c r="A1365" i="1" s="1"/>
  <c r="A1366" i="1" s="1"/>
  <c r="A1367" i="1" s="1"/>
  <c r="A1354" i="1"/>
  <c r="S1353" i="1"/>
  <c r="C1353" i="1"/>
  <c r="A1353" i="1"/>
  <c r="R1351" i="1"/>
  <c r="O1351" i="1"/>
  <c r="N1351" i="1"/>
  <c r="G1351" i="1"/>
  <c r="R1350" i="1"/>
  <c r="O1350" i="1"/>
  <c r="N1350" i="1"/>
  <c r="G1350" i="1"/>
  <c r="R1349" i="1"/>
  <c r="O1349" i="1"/>
  <c r="N1349" i="1"/>
  <c r="G1349" i="1"/>
  <c r="R1348" i="1"/>
  <c r="O1348" i="1"/>
  <c r="N1348" i="1"/>
  <c r="G1348" i="1"/>
  <c r="Q1347" i="1"/>
  <c r="P1347" i="1"/>
  <c r="R1347" i="1" s="1"/>
  <c r="M1347" i="1"/>
  <c r="O1347" i="1" s="1"/>
  <c r="L1347" i="1"/>
  <c r="K1347" i="1"/>
  <c r="J1347" i="1"/>
  <c r="I1347" i="1"/>
  <c r="H1347" i="1"/>
  <c r="F1347" i="1"/>
  <c r="G1347" i="1" s="1"/>
  <c r="B1342" i="1"/>
  <c r="B1343" i="1" s="1"/>
  <c r="F1341" i="1"/>
  <c r="B1341" i="1"/>
  <c r="F1340" i="1"/>
  <c r="X1338" i="1" s="1"/>
  <c r="X1339" i="1" s="1"/>
  <c r="X1340" i="1" s="1"/>
  <c r="X1341" i="1" s="1"/>
  <c r="X1342" i="1" s="1"/>
  <c r="X1343" i="1" s="1"/>
  <c r="X1344" i="1" s="1"/>
  <c r="X1345" i="1" s="1"/>
  <c r="X1346" i="1" s="1"/>
  <c r="X1347" i="1" s="1"/>
  <c r="X1348" i="1" s="1"/>
  <c r="X1349" i="1" s="1"/>
  <c r="X1350" i="1" s="1"/>
  <c r="X1351" i="1" s="1"/>
  <c r="X1352" i="1" s="1"/>
  <c r="A1339" i="1"/>
  <c r="A1340" i="1" s="1"/>
  <c r="A1341" i="1" s="1"/>
  <c r="A1342" i="1" s="1"/>
  <c r="A1343" i="1" s="1"/>
  <c r="A1344" i="1" s="1"/>
  <c r="A1345" i="1" s="1"/>
  <c r="A1346" i="1" s="1"/>
  <c r="A1347" i="1" s="1"/>
  <c r="A1348" i="1" s="1"/>
  <c r="A1349" i="1" s="1"/>
  <c r="A1350" i="1" s="1"/>
  <c r="A1351" i="1" s="1"/>
  <c r="A1352" i="1" s="1"/>
  <c r="S1338" i="1"/>
  <c r="C1338" i="1"/>
  <c r="A1338" i="1"/>
  <c r="R1336" i="1"/>
  <c r="O1336" i="1"/>
  <c r="N1336" i="1"/>
  <c r="G1336" i="1"/>
  <c r="R1335" i="1"/>
  <c r="O1335" i="1"/>
  <c r="N1335" i="1"/>
  <c r="G1335" i="1"/>
  <c r="R1334" i="1"/>
  <c r="O1334" i="1"/>
  <c r="N1334" i="1"/>
  <c r="G1334" i="1"/>
  <c r="R1333" i="1"/>
  <c r="O1333" i="1"/>
  <c r="N1333" i="1"/>
  <c r="G1333" i="1"/>
  <c r="R1332" i="1"/>
  <c r="Q1332" i="1"/>
  <c r="P1332" i="1"/>
  <c r="M1332" i="1"/>
  <c r="O1332" i="1" s="1"/>
  <c r="L1332" i="1"/>
  <c r="K1332" i="1"/>
  <c r="J1332" i="1"/>
  <c r="I1332" i="1"/>
  <c r="H1332" i="1"/>
  <c r="F1332" i="1"/>
  <c r="G1332" i="1" s="1"/>
  <c r="B1327" i="1"/>
  <c r="B1328" i="1" s="1"/>
  <c r="F1326" i="1"/>
  <c r="F1325" i="1" s="1"/>
  <c r="X1323" i="1" s="1"/>
  <c r="X1324" i="1" s="1"/>
  <c r="X1325" i="1" s="1"/>
  <c r="X1326" i="1" s="1"/>
  <c r="X1327" i="1" s="1"/>
  <c r="X1328" i="1" s="1"/>
  <c r="X1329" i="1" s="1"/>
  <c r="X1330" i="1" s="1"/>
  <c r="X1331" i="1" s="1"/>
  <c r="X1332" i="1" s="1"/>
  <c r="X1333" i="1" s="1"/>
  <c r="X1334" i="1" s="1"/>
  <c r="X1335" i="1" s="1"/>
  <c r="X1336" i="1" s="1"/>
  <c r="X1337" i="1" s="1"/>
  <c r="B1326" i="1"/>
  <c r="A1324" i="1"/>
  <c r="A1325" i="1" s="1"/>
  <c r="A1326" i="1" s="1"/>
  <c r="A1327" i="1" s="1"/>
  <c r="A1328" i="1" s="1"/>
  <c r="A1329" i="1" s="1"/>
  <c r="A1330" i="1" s="1"/>
  <c r="A1331" i="1" s="1"/>
  <c r="A1332" i="1" s="1"/>
  <c r="A1333" i="1" s="1"/>
  <c r="A1334" i="1" s="1"/>
  <c r="A1335" i="1" s="1"/>
  <c r="A1336" i="1" s="1"/>
  <c r="A1337" i="1" s="1"/>
  <c r="S1323" i="1"/>
  <c r="C1323" i="1"/>
  <c r="A1323" i="1"/>
  <c r="R1321" i="1"/>
  <c r="O1321" i="1"/>
  <c r="N1321" i="1"/>
  <c r="G1321" i="1"/>
  <c r="R1320" i="1"/>
  <c r="O1320" i="1"/>
  <c r="N1320" i="1"/>
  <c r="G1320" i="1"/>
  <c r="R1319" i="1"/>
  <c r="O1319" i="1"/>
  <c r="N1319" i="1"/>
  <c r="G1319" i="1"/>
  <c r="R1318" i="1"/>
  <c r="O1318" i="1"/>
  <c r="N1318" i="1"/>
  <c r="G1318" i="1"/>
  <c r="Q1317" i="1"/>
  <c r="P1317" i="1"/>
  <c r="R1317" i="1" s="1"/>
  <c r="O1317" i="1"/>
  <c r="M1317" i="1"/>
  <c r="N1317" i="1" s="1"/>
  <c r="L1317" i="1"/>
  <c r="K1317" i="1"/>
  <c r="J1317" i="1"/>
  <c r="I1317" i="1"/>
  <c r="H1317" i="1"/>
  <c r="G1317" i="1"/>
  <c r="F1317" i="1"/>
  <c r="B1312" i="1"/>
  <c r="B1313" i="1" s="1"/>
  <c r="F1311" i="1"/>
  <c r="B1311" i="1"/>
  <c r="F1310" i="1"/>
  <c r="X1308" i="1" s="1"/>
  <c r="X1309" i="1" s="1"/>
  <c r="X1310" i="1" s="1"/>
  <c r="X1311" i="1" s="1"/>
  <c r="X1312" i="1" s="1"/>
  <c r="X1313" i="1" s="1"/>
  <c r="X1314" i="1" s="1"/>
  <c r="X1315" i="1" s="1"/>
  <c r="X1316" i="1" s="1"/>
  <c r="X1317" i="1" s="1"/>
  <c r="X1318" i="1" s="1"/>
  <c r="X1319" i="1" s="1"/>
  <c r="X1320" i="1" s="1"/>
  <c r="X1321" i="1" s="1"/>
  <c r="X1322" i="1" s="1"/>
  <c r="A1310" i="1"/>
  <c r="A1311" i="1" s="1"/>
  <c r="A1312" i="1" s="1"/>
  <c r="A1313" i="1" s="1"/>
  <c r="A1314" i="1" s="1"/>
  <c r="A1315" i="1" s="1"/>
  <c r="A1316" i="1" s="1"/>
  <c r="A1317" i="1" s="1"/>
  <c r="A1318" i="1" s="1"/>
  <c r="A1319" i="1" s="1"/>
  <c r="A1320" i="1" s="1"/>
  <c r="A1321" i="1" s="1"/>
  <c r="A1322" i="1" s="1"/>
  <c r="A1309" i="1"/>
  <c r="S1308" i="1"/>
  <c r="C1308" i="1"/>
  <c r="A1308" i="1"/>
  <c r="R1306" i="1"/>
  <c r="O1306" i="1"/>
  <c r="N1306" i="1"/>
  <c r="G1306" i="1"/>
  <c r="R1305" i="1"/>
  <c r="O1305" i="1"/>
  <c r="N1305" i="1"/>
  <c r="G1305" i="1"/>
  <c r="R1304" i="1"/>
  <c r="O1304" i="1"/>
  <c r="N1304" i="1"/>
  <c r="G1304" i="1"/>
  <c r="R1303" i="1"/>
  <c r="O1303" i="1"/>
  <c r="N1303" i="1"/>
  <c r="G1303" i="1"/>
  <c r="R1302" i="1"/>
  <c r="Q1302" i="1"/>
  <c r="P1302" i="1"/>
  <c r="M1302" i="1"/>
  <c r="O1302" i="1" s="1"/>
  <c r="L1302" i="1"/>
  <c r="K1302" i="1"/>
  <c r="J1302" i="1"/>
  <c r="I1302" i="1"/>
  <c r="H1302" i="1"/>
  <c r="F1302" i="1"/>
  <c r="G1302" i="1" s="1"/>
  <c r="B1297" i="1"/>
  <c r="B1298" i="1" s="1"/>
  <c r="F1296" i="1"/>
  <c r="F1295" i="1" s="1"/>
  <c r="X1293" i="1" s="1"/>
  <c r="X1294" i="1" s="1"/>
  <c r="X1295" i="1" s="1"/>
  <c r="X1296" i="1" s="1"/>
  <c r="X1297" i="1" s="1"/>
  <c r="X1298" i="1" s="1"/>
  <c r="X1299" i="1" s="1"/>
  <c r="X1300" i="1" s="1"/>
  <c r="X1301" i="1" s="1"/>
  <c r="X1302" i="1" s="1"/>
  <c r="X1303" i="1" s="1"/>
  <c r="X1304" i="1" s="1"/>
  <c r="X1305" i="1" s="1"/>
  <c r="X1306" i="1" s="1"/>
  <c r="X1307" i="1" s="1"/>
  <c r="B1296" i="1"/>
  <c r="A1294" i="1"/>
  <c r="A1295" i="1" s="1"/>
  <c r="A1296" i="1" s="1"/>
  <c r="A1297" i="1" s="1"/>
  <c r="A1298" i="1" s="1"/>
  <c r="A1299" i="1" s="1"/>
  <c r="A1300" i="1" s="1"/>
  <c r="A1301" i="1" s="1"/>
  <c r="A1302" i="1" s="1"/>
  <c r="A1303" i="1" s="1"/>
  <c r="A1304" i="1" s="1"/>
  <c r="A1305" i="1" s="1"/>
  <c r="A1306" i="1" s="1"/>
  <c r="A1307" i="1" s="1"/>
  <c r="S1293" i="1"/>
  <c r="C1293" i="1"/>
  <c r="A1293" i="1"/>
  <c r="R1291" i="1"/>
  <c r="O1291" i="1"/>
  <c r="N1291" i="1"/>
  <c r="G1291" i="1"/>
  <c r="R1290" i="1"/>
  <c r="O1290" i="1"/>
  <c r="N1290" i="1"/>
  <c r="G1290" i="1"/>
  <c r="R1289" i="1"/>
  <c r="O1289" i="1"/>
  <c r="N1289" i="1"/>
  <c r="G1289" i="1"/>
  <c r="R1288" i="1"/>
  <c r="O1288" i="1"/>
  <c r="N1288" i="1"/>
  <c r="G1288" i="1"/>
  <c r="R1287" i="1"/>
  <c r="Q1287" i="1"/>
  <c r="G1287" i="1" s="1"/>
  <c r="P1287" i="1"/>
  <c r="O1287" i="1"/>
  <c r="M1287" i="1"/>
  <c r="N1287" i="1" s="1"/>
  <c r="L1287" i="1"/>
  <c r="K1287" i="1"/>
  <c r="J1287" i="1"/>
  <c r="I1287" i="1"/>
  <c r="H1287" i="1"/>
  <c r="F1287" i="1"/>
  <c r="F1281" i="1"/>
  <c r="F1280" i="1" s="1"/>
  <c r="X1278" i="1" s="1"/>
  <c r="X1279" i="1" s="1"/>
  <c r="X1280" i="1" s="1"/>
  <c r="X1281" i="1" s="1"/>
  <c r="X1282" i="1" s="1"/>
  <c r="X1283" i="1" s="1"/>
  <c r="X1284" i="1" s="1"/>
  <c r="X1285" i="1" s="1"/>
  <c r="X1286" i="1" s="1"/>
  <c r="X1287" i="1" s="1"/>
  <c r="X1288" i="1" s="1"/>
  <c r="X1289" i="1" s="1"/>
  <c r="X1290" i="1" s="1"/>
  <c r="X1291" i="1" s="1"/>
  <c r="X1292" i="1" s="1"/>
  <c r="B1281" i="1"/>
  <c r="B1282" i="1" s="1"/>
  <c r="A1280" i="1"/>
  <c r="A1281" i="1" s="1"/>
  <c r="A1282" i="1" s="1"/>
  <c r="A1283" i="1" s="1"/>
  <c r="A1284" i="1" s="1"/>
  <c r="A1285" i="1" s="1"/>
  <c r="A1286" i="1" s="1"/>
  <c r="A1287" i="1" s="1"/>
  <c r="A1288" i="1" s="1"/>
  <c r="A1289" i="1" s="1"/>
  <c r="A1290" i="1" s="1"/>
  <c r="A1291" i="1" s="1"/>
  <c r="A1292" i="1" s="1"/>
  <c r="A1279" i="1"/>
  <c r="S1278" i="1"/>
  <c r="C1278" i="1"/>
  <c r="A1278" i="1"/>
  <c r="R1276" i="1"/>
  <c r="O1276" i="1"/>
  <c r="N1276" i="1"/>
  <c r="G1276" i="1"/>
  <c r="R1275" i="1"/>
  <c r="O1275" i="1"/>
  <c r="N1275" i="1"/>
  <c r="G1275" i="1"/>
  <c r="R1274" i="1"/>
  <c r="O1274" i="1"/>
  <c r="N1274" i="1"/>
  <c r="G1274" i="1"/>
  <c r="R1273" i="1"/>
  <c r="O1273" i="1"/>
  <c r="N1273" i="1"/>
  <c r="G1273" i="1"/>
  <c r="Q1272" i="1"/>
  <c r="P1272" i="1"/>
  <c r="R1272" i="1" s="1"/>
  <c r="O1272" i="1"/>
  <c r="M1272" i="1"/>
  <c r="L1272" i="1"/>
  <c r="K1272" i="1"/>
  <c r="J1272" i="1"/>
  <c r="I1272" i="1"/>
  <c r="H1272" i="1"/>
  <c r="G1272" i="1"/>
  <c r="F1272" i="1"/>
  <c r="N1272" i="1" s="1"/>
  <c r="B1266" i="1"/>
  <c r="B1267" i="1" s="1"/>
  <c r="A1265" i="1"/>
  <c r="A1266" i="1" s="1"/>
  <c r="A1267" i="1" s="1"/>
  <c r="A1268" i="1" s="1"/>
  <c r="A1269" i="1" s="1"/>
  <c r="A1270" i="1" s="1"/>
  <c r="A1271" i="1" s="1"/>
  <c r="A1272" i="1" s="1"/>
  <c r="A1273" i="1" s="1"/>
  <c r="A1274" i="1" s="1"/>
  <c r="A1275" i="1" s="1"/>
  <c r="A1276" i="1" s="1"/>
  <c r="A1277" i="1" s="1"/>
  <c r="A1264" i="1"/>
  <c r="S1263" i="1"/>
  <c r="C1263" i="1"/>
  <c r="A1263" i="1"/>
  <c r="R1261" i="1"/>
  <c r="O1261" i="1"/>
  <c r="N1261" i="1"/>
  <c r="G1261" i="1"/>
  <c r="R1260" i="1"/>
  <c r="O1260" i="1"/>
  <c r="N1260" i="1"/>
  <c r="G1260" i="1"/>
  <c r="R1259" i="1"/>
  <c r="O1259" i="1"/>
  <c r="N1259" i="1"/>
  <c r="G1259" i="1"/>
  <c r="R1258" i="1"/>
  <c r="O1258" i="1"/>
  <c r="N1258" i="1"/>
  <c r="G1258" i="1"/>
  <c r="Q1257" i="1"/>
  <c r="R1257" i="1" s="1"/>
  <c r="P1257" i="1"/>
  <c r="M1257" i="1"/>
  <c r="N1257" i="1" s="1"/>
  <c r="L1257" i="1"/>
  <c r="K1257" i="1"/>
  <c r="J1257" i="1"/>
  <c r="I1257" i="1"/>
  <c r="H1257" i="1"/>
  <c r="F1257" i="1"/>
  <c r="G1257" i="1" s="1"/>
  <c r="B1252" i="1"/>
  <c r="B1253" i="1" s="1"/>
  <c r="B1251" i="1"/>
  <c r="F1251" i="1" s="1"/>
  <c r="F1250" i="1" s="1"/>
  <c r="X1248" i="1" s="1"/>
  <c r="X1249" i="1" s="1"/>
  <c r="X1250" i="1" s="1"/>
  <c r="X1251" i="1" s="1"/>
  <c r="X1252" i="1" s="1"/>
  <c r="X1253" i="1" s="1"/>
  <c r="X1254" i="1" s="1"/>
  <c r="X1255" i="1" s="1"/>
  <c r="X1256" i="1" s="1"/>
  <c r="X1257" i="1" s="1"/>
  <c r="X1258" i="1" s="1"/>
  <c r="X1259" i="1" s="1"/>
  <c r="X1260" i="1" s="1"/>
  <c r="X1261" i="1" s="1"/>
  <c r="X1262" i="1" s="1"/>
  <c r="A1249" i="1"/>
  <c r="A1250" i="1" s="1"/>
  <c r="A1251" i="1" s="1"/>
  <c r="A1252" i="1" s="1"/>
  <c r="A1253" i="1" s="1"/>
  <c r="A1254" i="1" s="1"/>
  <c r="A1255" i="1" s="1"/>
  <c r="A1256" i="1" s="1"/>
  <c r="A1257" i="1" s="1"/>
  <c r="A1258" i="1" s="1"/>
  <c r="A1259" i="1" s="1"/>
  <c r="A1260" i="1" s="1"/>
  <c r="A1261" i="1" s="1"/>
  <c r="A1262" i="1" s="1"/>
  <c r="S1248" i="1"/>
  <c r="C1248" i="1"/>
  <c r="A1248" i="1"/>
  <c r="R1246" i="1"/>
  <c r="O1246" i="1"/>
  <c r="N1246" i="1"/>
  <c r="G1246" i="1"/>
  <c r="R1245" i="1"/>
  <c r="O1245" i="1"/>
  <c r="N1245" i="1"/>
  <c r="G1245" i="1"/>
  <c r="R1244" i="1"/>
  <c r="O1244" i="1"/>
  <c r="N1244" i="1"/>
  <c r="G1244" i="1"/>
  <c r="R1243" i="1"/>
  <c r="O1243" i="1"/>
  <c r="N1243" i="1"/>
  <c r="G1243" i="1"/>
  <c r="Q1242" i="1"/>
  <c r="P1242" i="1"/>
  <c r="R1242" i="1" s="1"/>
  <c r="M1242" i="1"/>
  <c r="L1242" i="1"/>
  <c r="K1242" i="1"/>
  <c r="J1242" i="1"/>
  <c r="I1242" i="1"/>
  <c r="H1242" i="1"/>
  <c r="F1242" i="1"/>
  <c r="O1242" i="1" s="1"/>
  <c r="B1236" i="1"/>
  <c r="F1236" i="1" s="1"/>
  <c r="F1235" i="1" s="1"/>
  <c r="X1233" i="1" s="1"/>
  <c r="X1234" i="1" s="1"/>
  <c r="X1235" i="1" s="1"/>
  <c r="X1236" i="1" s="1"/>
  <c r="X1237" i="1" s="1"/>
  <c r="X1238" i="1" s="1"/>
  <c r="X1239" i="1" s="1"/>
  <c r="X1240" i="1" s="1"/>
  <c r="X1241" i="1" s="1"/>
  <c r="X1242" i="1" s="1"/>
  <c r="X1243" i="1" s="1"/>
  <c r="X1244" i="1" s="1"/>
  <c r="X1245" i="1" s="1"/>
  <c r="X1246" i="1" s="1"/>
  <c r="X1247" i="1" s="1"/>
  <c r="A1235" i="1"/>
  <c r="A1236" i="1" s="1"/>
  <c r="A1237" i="1" s="1"/>
  <c r="A1238" i="1" s="1"/>
  <c r="A1239" i="1" s="1"/>
  <c r="A1240" i="1" s="1"/>
  <c r="A1241" i="1" s="1"/>
  <c r="A1242" i="1" s="1"/>
  <c r="A1243" i="1" s="1"/>
  <c r="A1244" i="1" s="1"/>
  <c r="A1245" i="1" s="1"/>
  <c r="A1246" i="1" s="1"/>
  <c r="A1247" i="1" s="1"/>
  <c r="A1234" i="1"/>
  <c r="S1233" i="1"/>
  <c r="C1233" i="1"/>
  <c r="A1233" i="1"/>
  <c r="R1231" i="1"/>
  <c r="O1231" i="1"/>
  <c r="N1231" i="1"/>
  <c r="G1231" i="1"/>
  <c r="R1230" i="1"/>
  <c r="O1230" i="1"/>
  <c r="N1230" i="1"/>
  <c r="G1230" i="1"/>
  <c r="R1229" i="1"/>
  <c r="O1229" i="1"/>
  <c r="N1229" i="1"/>
  <c r="G1229" i="1"/>
  <c r="R1228" i="1"/>
  <c r="O1228" i="1"/>
  <c r="N1228" i="1"/>
  <c r="G1228" i="1"/>
  <c r="Q1227" i="1"/>
  <c r="P1227" i="1"/>
  <c r="R1227" i="1" s="1"/>
  <c r="M1227" i="1"/>
  <c r="O1227" i="1" s="1"/>
  <c r="L1227" i="1"/>
  <c r="K1227" i="1"/>
  <c r="J1227" i="1"/>
  <c r="I1227" i="1"/>
  <c r="H1227" i="1"/>
  <c r="F1227" i="1"/>
  <c r="G1227" i="1" s="1"/>
  <c r="B1222" i="1"/>
  <c r="B1223" i="1" s="1"/>
  <c r="F1221" i="1"/>
  <c r="B1221" i="1"/>
  <c r="F1220" i="1"/>
  <c r="X1218" i="1" s="1"/>
  <c r="X1219" i="1" s="1"/>
  <c r="X1220" i="1" s="1"/>
  <c r="X1221" i="1" s="1"/>
  <c r="X1222" i="1" s="1"/>
  <c r="X1223" i="1" s="1"/>
  <c r="X1224" i="1" s="1"/>
  <c r="X1225" i="1" s="1"/>
  <c r="X1226" i="1" s="1"/>
  <c r="X1227" i="1" s="1"/>
  <c r="X1228" i="1" s="1"/>
  <c r="X1229" i="1" s="1"/>
  <c r="X1230" i="1" s="1"/>
  <c r="X1231" i="1" s="1"/>
  <c r="X1232" i="1" s="1"/>
  <c r="A1219" i="1"/>
  <c r="A1220" i="1" s="1"/>
  <c r="A1221" i="1" s="1"/>
  <c r="A1222" i="1" s="1"/>
  <c r="A1223" i="1" s="1"/>
  <c r="A1224" i="1" s="1"/>
  <c r="A1225" i="1" s="1"/>
  <c r="A1226" i="1" s="1"/>
  <c r="A1227" i="1" s="1"/>
  <c r="A1228" i="1" s="1"/>
  <c r="A1229" i="1" s="1"/>
  <c r="A1230" i="1" s="1"/>
  <c r="A1231" i="1" s="1"/>
  <c r="A1232" i="1" s="1"/>
  <c r="S1218" i="1"/>
  <c r="C1218" i="1"/>
  <c r="A1218" i="1"/>
  <c r="R1216" i="1"/>
  <c r="O1216" i="1"/>
  <c r="N1216" i="1"/>
  <c r="G1216" i="1"/>
  <c r="R1215" i="1"/>
  <c r="O1215" i="1"/>
  <c r="N1215" i="1"/>
  <c r="G1215" i="1"/>
  <c r="R1214" i="1"/>
  <c r="O1214" i="1"/>
  <c r="N1214" i="1"/>
  <c r="G1214" i="1"/>
  <c r="R1213" i="1"/>
  <c r="O1213" i="1"/>
  <c r="N1213" i="1"/>
  <c r="G1213" i="1"/>
  <c r="R1212" i="1"/>
  <c r="Q1212" i="1"/>
  <c r="P1212" i="1"/>
  <c r="M1212" i="1"/>
  <c r="O1212" i="1" s="1"/>
  <c r="L1212" i="1"/>
  <c r="K1212" i="1"/>
  <c r="J1212" i="1"/>
  <c r="I1212" i="1"/>
  <c r="H1212" i="1"/>
  <c r="F1212" i="1"/>
  <c r="G1212" i="1" s="1"/>
  <c r="B1207" i="1"/>
  <c r="B1208" i="1" s="1"/>
  <c r="F1206" i="1"/>
  <c r="F1205" i="1" s="1"/>
  <c r="X1203" i="1" s="1"/>
  <c r="X1204" i="1" s="1"/>
  <c r="X1205" i="1" s="1"/>
  <c r="X1206" i="1" s="1"/>
  <c r="X1207" i="1" s="1"/>
  <c r="X1208" i="1" s="1"/>
  <c r="X1209" i="1" s="1"/>
  <c r="X1210" i="1" s="1"/>
  <c r="X1211" i="1" s="1"/>
  <c r="X1212" i="1" s="1"/>
  <c r="X1213" i="1" s="1"/>
  <c r="X1214" i="1" s="1"/>
  <c r="X1215" i="1" s="1"/>
  <c r="X1216" i="1" s="1"/>
  <c r="X1217" i="1" s="1"/>
  <c r="B1206" i="1"/>
  <c r="A1204" i="1"/>
  <c r="A1205" i="1" s="1"/>
  <c r="A1206" i="1" s="1"/>
  <c r="A1207" i="1" s="1"/>
  <c r="A1208" i="1" s="1"/>
  <c r="A1209" i="1" s="1"/>
  <c r="A1210" i="1" s="1"/>
  <c r="A1211" i="1" s="1"/>
  <c r="A1212" i="1" s="1"/>
  <c r="A1213" i="1" s="1"/>
  <c r="A1214" i="1" s="1"/>
  <c r="A1215" i="1" s="1"/>
  <c r="A1216" i="1" s="1"/>
  <c r="A1217" i="1" s="1"/>
  <c r="S1203" i="1"/>
  <c r="C1203" i="1"/>
  <c r="A1203" i="1"/>
  <c r="R1201" i="1"/>
  <c r="O1201" i="1"/>
  <c r="N1201" i="1"/>
  <c r="G1201" i="1"/>
  <c r="R1200" i="1"/>
  <c r="O1200" i="1"/>
  <c r="N1200" i="1"/>
  <c r="G1200" i="1"/>
  <c r="R1199" i="1"/>
  <c r="O1199" i="1"/>
  <c r="N1199" i="1"/>
  <c r="G1199" i="1"/>
  <c r="R1198" i="1"/>
  <c r="O1198" i="1"/>
  <c r="N1198" i="1"/>
  <c r="G1198" i="1"/>
  <c r="Q1197" i="1"/>
  <c r="P1197" i="1"/>
  <c r="R1197" i="1" s="1"/>
  <c r="O1197" i="1"/>
  <c r="M1197" i="1"/>
  <c r="N1197" i="1" s="1"/>
  <c r="L1197" i="1"/>
  <c r="K1197" i="1"/>
  <c r="J1197" i="1"/>
  <c r="I1197" i="1"/>
  <c r="H1197" i="1"/>
  <c r="G1197" i="1"/>
  <c r="F1197" i="1"/>
  <c r="B1192" i="1"/>
  <c r="B1193" i="1" s="1"/>
  <c r="F1191" i="1"/>
  <c r="F1190" i="1" s="1"/>
  <c r="X1188" i="1" s="1"/>
  <c r="X1189" i="1" s="1"/>
  <c r="X1190" i="1" s="1"/>
  <c r="X1191" i="1" s="1"/>
  <c r="X1192" i="1" s="1"/>
  <c r="X1193" i="1" s="1"/>
  <c r="X1194" i="1" s="1"/>
  <c r="X1195" i="1" s="1"/>
  <c r="X1196" i="1" s="1"/>
  <c r="X1197" i="1" s="1"/>
  <c r="X1198" i="1" s="1"/>
  <c r="X1199" i="1" s="1"/>
  <c r="X1200" i="1" s="1"/>
  <c r="X1201" i="1" s="1"/>
  <c r="X1202" i="1" s="1"/>
  <c r="B1191" i="1"/>
  <c r="S1188" i="1"/>
  <c r="C1188" i="1"/>
  <c r="A1188" i="1"/>
  <c r="A1189" i="1" s="1"/>
  <c r="A1190" i="1" s="1"/>
  <c r="A1191" i="1" s="1"/>
  <c r="A1192" i="1" s="1"/>
  <c r="A1193" i="1" s="1"/>
  <c r="A1194" i="1" s="1"/>
  <c r="A1195" i="1" s="1"/>
  <c r="A1196" i="1" s="1"/>
  <c r="A1197" i="1" s="1"/>
  <c r="A1198" i="1" s="1"/>
  <c r="A1199" i="1" s="1"/>
  <c r="A1200" i="1" s="1"/>
  <c r="A1201" i="1" s="1"/>
  <c r="A1202" i="1" s="1"/>
  <c r="R1186" i="1"/>
  <c r="O1186" i="1"/>
  <c r="N1186" i="1"/>
  <c r="G1186" i="1"/>
  <c r="R1185" i="1"/>
  <c r="O1185" i="1"/>
  <c r="N1185" i="1"/>
  <c r="G1185" i="1"/>
  <c r="R1184" i="1"/>
  <c r="O1184" i="1"/>
  <c r="N1184" i="1"/>
  <c r="G1184" i="1"/>
  <c r="R1183" i="1"/>
  <c r="O1183" i="1"/>
  <c r="N1183" i="1"/>
  <c r="G1183" i="1"/>
  <c r="Q1182" i="1"/>
  <c r="R1182" i="1" s="1"/>
  <c r="P1182" i="1"/>
  <c r="M1182" i="1"/>
  <c r="N1182" i="1" s="1"/>
  <c r="L1182" i="1"/>
  <c r="K1182" i="1"/>
  <c r="J1182" i="1"/>
  <c r="I1182" i="1"/>
  <c r="H1182" i="1"/>
  <c r="F1182" i="1"/>
  <c r="G1182" i="1" s="1"/>
  <c r="B1176" i="1"/>
  <c r="F1176" i="1" s="1"/>
  <c r="F1175" i="1" s="1"/>
  <c r="X1173" i="1" s="1"/>
  <c r="X1174" i="1" s="1"/>
  <c r="X1175" i="1" s="1"/>
  <c r="X1176" i="1" s="1"/>
  <c r="X1177" i="1" s="1"/>
  <c r="X1178" i="1" s="1"/>
  <c r="X1179" i="1" s="1"/>
  <c r="X1180" i="1" s="1"/>
  <c r="X1181" i="1" s="1"/>
  <c r="X1182" i="1" s="1"/>
  <c r="X1183" i="1" s="1"/>
  <c r="X1184" i="1" s="1"/>
  <c r="X1185" i="1" s="1"/>
  <c r="X1186" i="1" s="1"/>
  <c r="X1187" i="1" s="1"/>
  <c r="S1173" i="1"/>
  <c r="C1173" i="1"/>
  <c r="A1173" i="1"/>
  <c r="A1174" i="1" s="1"/>
  <c r="A1175" i="1" s="1"/>
  <c r="A1176" i="1" s="1"/>
  <c r="A1177" i="1" s="1"/>
  <c r="A1178" i="1" s="1"/>
  <c r="A1179" i="1" s="1"/>
  <c r="A1180" i="1" s="1"/>
  <c r="A1181" i="1" s="1"/>
  <c r="A1182" i="1" s="1"/>
  <c r="A1183" i="1" s="1"/>
  <c r="A1184" i="1" s="1"/>
  <c r="A1185" i="1" s="1"/>
  <c r="A1186" i="1" s="1"/>
  <c r="A1187" i="1" s="1"/>
  <c r="R1171" i="1"/>
  <c r="O1171" i="1"/>
  <c r="N1171" i="1"/>
  <c r="G1171" i="1"/>
  <c r="R1170" i="1"/>
  <c r="O1170" i="1"/>
  <c r="N1170" i="1"/>
  <c r="G1170" i="1"/>
  <c r="R1169" i="1"/>
  <c r="O1169" i="1"/>
  <c r="N1169" i="1"/>
  <c r="G1169" i="1"/>
  <c r="R1168" i="1"/>
  <c r="O1168" i="1"/>
  <c r="N1168" i="1"/>
  <c r="G1168" i="1"/>
  <c r="Q1167" i="1"/>
  <c r="R1167" i="1" s="1"/>
  <c r="P1167" i="1"/>
  <c r="M1167" i="1"/>
  <c r="N1167" i="1" s="1"/>
  <c r="L1167" i="1"/>
  <c r="K1167" i="1"/>
  <c r="J1167" i="1"/>
  <c r="I1167" i="1"/>
  <c r="H1167" i="1"/>
  <c r="F1167" i="1"/>
  <c r="G1167" i="1" s="1"/>
  <c r="B1161" i="1"/>
  <c r="F1161" i="1" s="1"/>
  <c r="F1160" i="1" s="1"/>
  <c r="X1158" i="1" s="1"/>
  <c r="X1159" i="1" s="1"/>
  <c r="X1160" i="1" s="1"/>
  <c r="X1161" i="1" s="1"/>
  <c r="X1162" i="1" s="1"/>
  <c r="X1163" i="1" s="1"/>
  <c r="X1164" i="1" s="1"/>
  <c r="X1165" i="1" s="1"/>
  <c r="X1166" i="1" s="1"/>
  <c r="X1167" i="1" s="1"/>
  <c r="X1168" i="1" s="1"/>
  <c r="X1169" i="1" s="1"/>
  <c r="X1170" i="1" s="1"/>
  <c r="X1171" i="1" s="1"/>
  <c r="X1172" i="1" s="1"/>
  <c r="S1158" i="1"/>
  <c r="C1158" i="1"/>
  <c r="A1158" i="1"/>
  <c r="A1159" i="1" s="1"/>
  <c r="A1160" i="1" s="1"/>
  <c r="A1161" i="1" s="1"/>
  <c r="A1162" i="1" s="1"/>
  <c r="A1163" i="1" s="1"/>
  <c r="A1164" i="1" s="1"/>
  <c r="A1165" i="1" s="1"/>
  <c r="A1166" i="1" s="1"/>
  <c r="A1167" i="1" s="1"/>
  <c r="A1168" i="1" s="1"/>
  <c r="A1169" i="1" s="1"/>
  <c r="A1170" i="1" s="1"/>
  <c r="A1171" i="1" s="1"/>
  <c r="A1172" i="1" s="1"/>
  <c r="R1156" i="1"/>
  <c r="O1156" i="1"/>
  <c r="N1156" i="1"/>
  <c r="G1156" i="1"/>
  <c r="R1155" i="1"/>
  <c r="O1155" i="1"/>
  <c r="N1155" i="1"/>
  <c r="G1155" i="1"/>
  <c r="R1154" i="1"/>
  <c r="O1154" i="1"/>
  <c r="N1154" i="1"/>
  <c r="G1154" i="1"/>
  <c r="R1153" i="1"/>
  <c r="O1153" i="1"/>
  <c r="N1153" i="1"/>
  <c r="G1153" i="1"/>
  <c r="Q1152" i="1"/>
  <c r="R1152" i="1" s="1"/>
  <c r="P1152" i="1"/>
  <c r="M1152" i="1"/>
  <c r="N1152" i="1" s="1"/>
  <c r="L1152" i="1"/>
  <c r="K1152" i="1"/>
  <c r="J1152" i="1"/>
  <c r="I1152" i="1"/>
  <c r="H1152" i="1"/>
  <c r="F1152" i="1"/>
  <c r="G1152" i="1" s="1"/>
  <c r="B1146" i="1"/>
  <c r="F1146" i="1" s="1"/>
  <c r="F1145" i="1" s="1"/>
  <c r="X1143" i="1" s="1"/>
  <c r="X1144" i="1" s="1"/>
  <c r="X1145" i="1" s="1"/>
  <c r="X1146" i="1" s="1"/>
  <c r="X1147" i="1" s="1"/>
  <c r="X1148" i="1" s="1"/>
  <c r="X1149" i="1" s="1"/>
  <c r="X1150" i="1" s="1"/>
  <c r="X1151" i="1" s="1"/>
  <c r="X1152" i="1" s="1"/>
  <c r="X1153" i="1" s="1"/>
  <c r="X1154" i="1" s="1"/>
  <c r="X1155" i="1" s="1"/>
  <c r="X1156" i="1" s="1"/>
  <c r="X1157" i="1" s="1"/>
  <c r="S1143" i="1"/>
  <c r="C1143" i="1"/>
  <c r="A1143" i="1"/>
  <c r="A1144" i="1" s="1"/>
  <c r="A1145" i="1" s="1"/>
  <c r="A1146" i="1" s="1"/>
  <c r="A1147" i="1" s="1"/>
  <c r="A1148" i="1" s="1"/>
  <c r="A1149" i="1" s="1"/>
  <c r="A1150" i="1" s="1"/>
  <c r="A1151" i="1" s="1"/>
  <c r="A1152" i="1" s="1"/>
  <c r="A1153" i="1" s="1"/>
  <c r="A1154" i="1" s="1"/>
  <c r="A1155" i="1" s="1"/>
  <c r="A1156" i="1" s="1"/>
  <c r="A1157" i="1" s="1"/>
  <c r="R1141" i="1"/>
  <c r="O1141" i="1"/>
  <c r="N1141" i="1"/>
  <c r="G1141" i="1"/>
  <c r="R1140" i="1"/>
  <c r="O1140" i="1"/>
  <c r="N1140" i="1"/>
  <c r="G1140" i="1"/>
  <c r="R1139" i="1"/>
  <c r="O1139" i="1"/>
  <c r="N1139" i="1"/>
  <c r="G1139" i="1"/>
  <c r="R1138" i="1"/>
  <c r="O1138" i="1"/>
  <c r="N1138" i="1"/>
  <c r="G1138" i="1"/>
  <c r="Q1137" i="1"/>
  <c r="R1137" i="1" s="1"/>
  <c r="P1137" i="1"/>
  <c r="M1137" i="1"/>
  <c r="N1137" i="1" s="1"/>
  <c r="L1137" i="1"/>
  <c r="K1137" i="1"/>
  <c r="J1137" i="1"/>
  <c r="I1137" i="1"/>
  <c r="H1137" i="1"/>
  <c r="F1137" i="1"/>
  <c r="G1137" i="1" s="1"/>
  <c r="B1131" i="1"/>
  <c r="F1131" i="1" s="1"/>
  <c r="F1130" i="1" s="1"/>
  <c r="X1128" i="1" s="1"/>
  <c r="X1129" i="1" s="1"/>
  <c r="X1130" i="1" s="1"/>
  <c r="X1131" i="1" s="1"/>
  <c r="X1132" i="1" s="1"/>
  <c r="X1133" i="1" s="1"/>
  <c r="X1134" i="1" s="1"/>
  <c r="X1135" i="1" s="1"/>
  <c r="X1136" i="1" s="1"/>
  <c r="X1137" i="1" s="1"/>
  <c r="X1138" i="1" s="1"/>
  <c r="X1139" i="1" s="1"/>
  <c r="X1140" i="1" s="1"/>
  <c r="X1141" i="1" s="1"/>
  <c r="X1142" i="1" s="1"/>
  <c r="S1128" i="1"/>
  <c r="C1128" i="1"/>
  <c r="A1128" i="1"/>
  <c r="A1129" i="1" s="1"/>
  <c r="A1130" i="1" s="1"/>
  <c r="A1131" i="1" s="1"/>
  <c r="A1132" i="1" s="1"/>
  <c r="A1133" i="1" s="1"/>
  <c r="A1134" i="1" s="1"/>
  <c r="A1135" i="1" s="1"/>
  <c r="A1136" i="1" s="1"/>
  <c r="A1137" i="1" s="1"/>
  <c r="A1138" i="1" s="1"/>
  <c r="A1139" i="1" s="1"/>
  <c r="A1140" i="1" s="1"/>
  <c r="A1141" i="1" s="1"/>
  <c r="A1142" i="1" s="1"/>
  <c r="R1126" i="1"/>
  <c r="O1126" i="1"/>
  <c r="N1126" i="1"/>
  <c r="G1126" i="1"/>
  <c r="R1125" i="1"/>
  <c r="O1125" i="1"/>
  <c r="N1125" i="1"/>
  <c r="G1125" i="1"/>
  <c r="R1124" i="1"/>
  <c r="O1124" i="1"/>
  <c r="N1124" i="1"/>
  <c r="G1124" i="1"/>
  <c r="R1123" i="1"/>
  <c r="O1123" i="1"/>
  <c r="N1123" i="1"/>
  <c r="G1123" i="1"/>
  <c r="Q1122" i="1"/>
  <c r="R1122" i="1" s="1"/>
  <c r="P1122" i="1"/>
  <c r="M1122" i="1"/>
  <c r="N1122" i="1" s="1"/>
  <c r="L1122" i="1"/>
  <c r="K1122" i="1"/>
  <c r="J1122" i="1"/>
  <c r="I1122" i="1"/>
  <c r="H1122" i="1"/>
  <c r="F1122" i="1"/>
  <c r="G1122" i="1" s="1"/>
  <c r="B1116" i="1"/>
  <c r="F1116" i="1" s="1"/>
  <c r="F1115" i="1" s="1"/>
  <c r="X1113" i="1" s="1"/>
  <c r="X1114" i="1" s="1"/>
  <c r="X1115" i="1" s="1"/>
  <c r="X1116" i="1" s="1"/>
  <c r="X1117" i="1" s="1"/>
  <c r="X1118" i="1" s="1"/>
  <c r="X1119" i="1" s="1"/>
  <c r="X1120" i="1" s="1"/>
  <c r="X1121" i="1" s="1"/>
  <c r="X1122" i="1" s="1"/>
  <c r="X1123" i="1" s="1"/>
  <c r="X1124" i="1" s="1"/>
  <c r="X1125" i="1" s="1"/>
  <c r="X1126" i="1" s="1"/>
  <c r="X1127" i="1" s="1"/>
  <c r="S1113" i="1"/>
  <c r="C1113" i="1"/>
  <c r="A1113" i="1"/>
  <c r="A1114" i="1" s="1"/>
  <c r="A1115" i="1" s="1"/>
  <c r="A1116" i="1" s="1"/>
  <c r="A1117" i="1" s="1"/>
  <c r="A1118" i="1" s="1"/>
  <c r="A1119" i="1" s="1"/>
  <c r="A1120" i="1" s="1"/>
  <c r="A1121" i="1" s="1"/>
  <c r="A1122" i="1" s="1"/>
  <c r="A1123" i="1" s="1"/>
  <c r="A1124" i="1" s="1"/>
  <c r="A1125" i="1" s="1"/>
  <c r="A1126" i="1" s="1"/>
  <c r="A1127" i="1" s="1"/>
  <c r="R1111" i="1"/>
  <c r="O1111" i="1"/>
  <c r="N1111" i="1"/>
  <c r="G1111" i="1"/>
  <c r="R1110" i="1"/>
  <c r="O1110" i="1"/>
  <c r="N1110" i="1"/>
  <c r="G1110" i="1"/>
  <c r="R1109" i="1"/>
  <c r="O1109" i="1"/>
  <c r="N1109" i="1"/>
  <c r="G1109" i="1"/>
  <c r="R1108" i="1"/>
  <c r="O1108" i="1"/>
  <c r="N1108" i="1"/>
  <c r="G1108" i="1"/>
  <c r="Q1107" i="1"/>
  <c r="R1107" i="1" s="1"/>
  <c r="P1107" i="1"/>
  <c r="M1107" i="1"/>
  <c r="N1107" i="1" s="1"/>
  <c r="L1107" i="1"/>
  <c r="K1107" i="1"/>
  <c r="J1107" i="1"/>
  <c r="I1107" i="1"/>
  <c r="H1107" i="1"/>
  <c r="F1107" i="1"/>
  <c r="G1107" i="1" s="1"/>
  <c r="B1101" i="1"/>
  <c r="F1101" i="1" s="1"/>
  <c r="F1100" i="1" s="1"/>
  <c r="X1098" i="1" s="1"/>
  <c r="X1099" i="1" s="1"/>
  <c r="X1100" i="1" s="1"/>
  <c r="X1101" i="1" s="1"/>
  <c r="X1102" i="1" s="1"/>
  <c r="X1103" i="1" s="1"/>
  <c r="X1104" i="1" s="1"/>
  <c r="X1105" i="1" s="1"/>
  <c r="X1106" i="1" s="1"/>
  <c r="X1107" i="1" s="1"/>
  <c r="X1108" i="1" s="1"/>
  <c r="X1109" i="1" s="1"/>
  <c r="X1110" i="1" s="1"/>
  <c r="X1111" i="1" s="1"/>
  <c r="X1112" i="1" s="1"/>
  <c r="S1098" i="1"/>
  <c r="C1098" i="1"/>
  <c r="A1098" i="1"/>
  <c r="A1099" i="1" s="1"/>
  <c r="A1100" i="1" s="1"/>
  <c r="A1101" i="1" s="1"/>
  <c r="A1102" i="1" s="1"/>
  <c r="A1103" i="1" s="1"/>
  <c r="A1104" i="1" s="1"/>
  <c r="A1105" i="1" s="1"/>
  <c r="A1106" i="1" s="1"/>
  <c r="A1107" i="1" s="1"/>
  <c r="A1108" i="1" s="1"/>
  <c r="A1109" i="1" s="1"/>
  <c r="A1110" i="1" s="1"/>
  <c r="A1111" i="1" s="1"/>
  <c r="A1112" i="1" s="1"/>
  <c r="R1096" i="1"/>
  <c r="O1096" i="1"/>
  <c r="N1096" i="1"/>
  <c r="G1096" i="1"/>
  <c r="R1095" i="1"/>
  <c r="O1095" i="1"/>
  <c r="N1095" i="1"/>
  <c r="G1095" i="1"/>
  <c r="R1094" i="1"/>
  <c r="O1094" i="1"/>
  <c r="N1094" i="1"/>
  <c r="G1094" i="1"/>
  <c r="R1093" i="1"/>
  <c r="O1093" i="1"/>
  <c r="N1093" i="1"/>
  <c r="G1093" i="1"/>
  <c r="Q1092" i="1"/>
  <c r="R1092" i="1" s="1"/>
  <c r="P1092" i="1"/>
  <c r="M1092" i="1"/>
  <c r="N1092" i="1" s="1"/>
  <c r="L1092" i="1"/>
  <c r="K1092" i="1"/>
  <c r="J1092" i="1"/>
  <c r="I1092" i="1"/>
  <c r="H1092" i="1"/>
  <c r="F1092" i="1"/>
  <c r="G1092" i="1" s="1"/>
  <c r="B1086" i="1"/>
  <c r="F1086" i="1" s="1"/>
  <c r="F1085" i="1" s="1"/>
  <c r="X1083" i="1" s="1"/>
  <c r="X1084" i="1" s="1"/>
  <c r="X1085" i="1" s="1"/>
  <c r="X1086" i="1" s="1"/>
  <c r="X1087" i="1" s="1"/>
  <c r="X1088" i="1" s="1"/>
  <c r="X1089" i="1" s="1"/>
  <c r="X1090" i="1" s="1"/>
  <c r="X1091" i="1" s="1"/>
  <c r="X1092" i="1" s="1"/>
  <c r="X1093" i="1" s="1"/>
  <c r="X1094" i="1" s="1"/>
  <c r="X1095" i="1" s="1"/>
  <c r="X1096" i="1" s="1"/>
  <c r="X1097" i="1" s="1"/>
  <c r="S1083" i="1"/>
  <c r="C1083" i="1"/>
  <c r="A1083" i="1"/>
  <c r="A1084" i="1" s="1"/>
  <c r="A1085" i="1" s="1"/>
  <c r="A1086" i="1" s="1"/>
  <c r="A1087" i="1" s="1"/>
  <c r="A1088" i="1" s="1"/>
  <c r="A1089" i="1" s="1"/>
  <c r="A1090" i="1" s="1"/>
  <c r="A1091" i="1" s="1"/>
  <c r="A1092" i="1" s="1"/>
  <c r="A1093" i="1" s="1"/>
  <c r="A1094" i="1" s="1"/>
  <c r="A1095" i="1" s="1"/>
  <c r="A1096" i="1" s="1"/>
  <c r="A1097" i="1" s="1"/>
  <c r="R1081" i="1"/>
  <c r="O1081" i="1"/>
  <c r="N1081" i="1"/>
  <c r="G1081" i="1"/>
  <c r="R1080" i="1"/>
  <c r="O1080" i="1"/>
  <c r="N1080" i="1"/>
  <c r="G1080" i="1"/>
  <c r="R1079" i="1"/>
  <c r="O1079" i="1"/>
  <c r="N1079" i="1"/>
  <c r="G1079" i="1"/>
  <c r="R1078" i="1"/>
  <c r="O1078" i="1"/>
  <c r="N1078" i="1"/>
  <c r="G1078" i="1"/>
  <c r="Q1077" i="1"/>
  <c r="R1077" i="1" s="1"/>
  <c r="P1077" i="1"/>
  <c r="M1077" i="1"/>
  <c r="N1077" i="1" s="1"/>
  <c r="L1077" i="1"/>
  <c r="K1077" i="1"/>
  <c r="J1077" i="1"/>
  <c r="I1077" i="1"/>
  <c r="H1077" i="1"/>
  <c r="F1077" i="1"/>
  <c r="G1077" i="1" s="1"/>
  <c r="B1071" i="1"/>
  <c r="F1071" i="1" s="1"/>
  <c r="F1070" i="1" s="1"/>
  <c r="X1068" i="1" s="1"/>
  <c r="X1069" i="1" s="1"/>
  <c r="X1070" i="1" s="1"/>
  <c r="X1071" i="1" s="1"/>
  <c r="X1072" i="1" s="1"/>
  <c r="X1073" i="1" s="1"/>
  <c r="X1074" i="1" s="1"/>
  <c r="X1075" i="1" s="1"/>
  <c r="X1076" i="1" s="1"/>
  <c r="X1077" i="1" s="1"/>
  <c r="X1078" i="1" s="1"/>
  <c r="X1079" i="1" s="1"/>
  <c r="X1080" i="1" s="1"/>
  <c r="X1081" i="1" s="1"/>
  <c r="X1082" i="1" s="1"/>
  <c r="S1068" i="1"/>
  <c r="C1068" i="1"/>
  <c r="A1068" i="1"/>
  <c r="A1069" i="1" s="1"/>
  <c r="A1070" i="1" s="1"/>
  <c r="A1071" i="1" s="1"/>
  <c r="A1072" i="1" s="1"/>
  <c r="A1073" i="1" s="1"/>
  <c r="A1074" i="1" s="1"/>
  <c r="A1075" i="1" s="1"/>
  <c r="A1076" i="1" s="1"/>
  <c r="A1077" i="1" s="1"/>
  <c r="A1078" i="1" s="1"/>
  <c r="A1079" i="1" s="1"/>
  <c r="A1080" i="1" s="1"/>
  <c r="A1081" i="1" s="1"/>
  <c r="A1082" i="1" s="1"/>
  <c r="R1066" i="1"/>
  <c r="O1066" i="1"/>
  <c r="N1066" i="1"/>
  <c r="G1066" i="1"/>
  <c r="R1065" i="1"/>
  <c r="O1065" i="1"/>
  <c r="N1065" i="1"/>
  <c r="G1065" i="1"/>
  <c r="R1064" i="1"/>
  <c r="O1064" i="1"/>
  <c r="N1064" i="1"/>
  <c r="G1064" i="1"/>
  <c r="R1063" i="1"/>
  <c r="O1063" i="1"/>
  <c r="N1063" i="1"/>
  <c r="G1063" i="1"/>
  <c r="Q1062" i="1"/>
  <c r="R1062" i="1" s="1"/>
  <c r="P1062" i="1"/>
  <c r="M1062" i="1"/>
  <c r="N1062" i="1" s="1"/>
  <c r="L1062" i="1"/>
  <c r="K1062" i="1"/>
  <c r="J1062" i="1"/>
  <c r="I1062" i="1"/>
  <c r="H1062" i="1"/>
  <c r="F1062" i="1"/>
  <c r="G1062" i="1" s="1"/>
  <c r="B1056" i="1"/>
  <c r="F1056" i="1" s="1"/>
  <c r="F1055" i="1" s="1"/>
  <c r="X1053" i="1" s="1"/>
  <c r="X1054" i="1" s="1"/>
  <c r="X1055" i="1" s="1"/>
  <c r="X1056" i="1" s="1"/>
  <c r="X1057" i="1" s="1"/>
  <c r="X1058" i="1" s="1"/>
  <c r="X1059" i="1" s="1"/>
  <c r="X1060" i="1" s="1"/>
  <c r="X1061" i="1" s="1"/>
  <c r="X1062" i="1" s="1"/>
  <c r="X1063" i="1" s="1"/>
  <c r="X1064" i="1" s="1"/>
  <c r="X1065" i="1" s="1"/>
  <c r="X1066" i="1" s="1"/>
  <c r="X1067" i="1" s="1"/>
  <c r="S1053" i="1"/>
  <c r="C1053" i="1"/>
  <c r="A1053" i="1"/>
  <c r="A1054" i="1" s="1"/>
  <c r="A1055" i="1" s="1"/>
  <c r="A1056" i="1" s="1"/>
  <c r="A1057" i="1" s="1"/>
  <c r="A1058" i="1" s="1"/>
  <c r="A1059" i="1" s="1"/>
  <c r="A1060" i="1" s="1"/>
  <c r="A1061" i="1" s="1"/>
  <c r="A1062" i="1" s="1"/>
  <c r="A1063" i="1" s="1"/>
  <c r="A1064" i="1" s="1"/>
  <c r="A1065" i="1" s="1"/>
  <c r="A1066" i="1" s="1"/>
  <c r="A1067" i="1" s="1"/>
  <c r="R1051" i="1"/>
  <c r="O1051" i="1"/>
  <c r="N1051" i="1"/>
  <c r="G1051" i="1"/>
  <c r="R1050" i="1"/>
  <c r="O1050" i="1"/>
  <c r="N1050" i="1"/>
  <c r="G1050" i="1"/>
  <c r="R1049" i="1"/>
  <c r="O1049" i="1"/>
  <c r="N1049" i="1"/>
  <c r="G1049" i="1"/>
  <c r="R1048" i="1"/>
  <c r="O1048" i="1"/>
  <c r="N1048" i="1"/>
  <c r="G1048" i="1"/>
  <c r="Q1047" i="1"/>
  <c r="R1047" i="1" s="1"/>
  <c r="P1047" i="1"/>
  <c r="M1047" i="1"/>
  <c r="N1047" i="1" s="1"/>
  <c r="L1047" i="1"/>
  <c r="K1047" i="1"/>
  <c r="J1047" i="1"/>
  <c r="I1047" i="1"/>
  <c r="H1047" i="1"/>
  <c r="F1047" i="1"/>
  <c r="G1047" i="1" s="1"/>
  <c r="B1041" i="1"/>
  <c r="F1041" i="1" s="1"/>
  <c r="F1040" i="1" s="1"/>
  <c r="X1038" i="1" s="1"/>
  <c r="X1039" i="1" s="1"/>
  <c r="X1040" i="1" s="1"/>
  <c r="X1041" i="1" s="1"/>
  <c r="X1042" i="1" s="1"/>
  <c r="X1043" i="1" s="1"/>
  <c r="X1044" i="1" s="1"/>
  <c r="X1045" i="1" s="1"/>
  <c r="X1046" i="1" s="1"/>
  <c r="X1047" i="1" s="1"/>
  <c r="X1048" i="1" s="1"/>
  <c r="X1049" i="1" s="1"/>
  <c r="X1050" i="1" s="1"/>
  <c r="X1051" i="1" s="1"/>
  <c r="X1052" i="1" s="1"/>
  <c r="S1038" i="1"/>
  <c r="C1038" i="1"/>
  <c r="A1038" i="1"/>
  <c r="A1039" i="1" s="1"/>
  <c r="A1040" i="1" s="1"/>
  <c r="A1041" i="1" s="1"/>
  <c r="A1042" i="1" s="1"/>
  <c r="A1043" i="1" s="1"/>
  <c r="A1044" i="1" s="1"/>
  <c r="A1045" i="1" s="1"/>
  <c r="A1046" i="1" s="1"/>
  <c r="A1047" i="1" s="1"/>
  <c r="A1048" i="1" s="1"/>
  <c r="A1049" i="1" s="1"/>
  <c r="A1050" i="1" s="1"/>
  <c r="A1051" i="1" s="1"/>
  <c r="A1052" i="1" s="1"/>
  <c r="R1036" i="1"/>
  <c r="O1036" i="1"/>
  <c r="N1036" i="1"/>
  <c r="G1036" i="1"/>
  <c r="R1035" i="1"/>
  <c r="O1035" i="1"/>
  <c r="N1035" i="1"/>
  <c r="G1035" i="1"/>
  <c r="R1034" i="1"/>
  <c r="O1034" i="1"/>
  <c r="N1034" i="1"/>
  <c r="G1034" i="1"/>
  <c r="R1033" i="1"/>
  <c r="O1033" i="1"/>
  <c r="N1033" i="1"/>
  <c r="G1033" i="1"/>
  <c r="Q1032" i="1"/>
  <c r="R1032" i="1" s="1"/>
  <c r="P1032" i="1"/>
  <c r="M1032" i="1"/>
  <c r="N1032" i="1" s="1"/>
  <c r="L1032" i="1"/>
  <c r="K1032" i="1"/>
  <c r="J1032" i="1"/>
  <c r="I1032" i="1"/>
  <c r="H1032" i="1"/>
  <c r="F1032" i="1"/>
  <c r="G1032" i="1" s="1"/>
  <c r="B1026" i="1"/>
  <c r="F1026" i="1" s="1"/>
  <c r="F1025" i="1" s="1"/>
  <c r="X1023" i="1" s="1"/>
  <c r="X1024" i="1" s="1"/>
  <c r="X1025" i="1" s="1"/>
  <c r="X1026" i="1" s="1"/>
  <c r="X1027" i="1" s="1"/>
  <c r="X1028" i="1" s="1"/>
  <c r="X1029" i="1" s="1"/>
  <c r="X1030" i="1" s="1"/>
  <c r="X1031" i="1" s="1"/>
  <c r="X1032" i="1" s="1"/>
  <c r="X1033" i="1" s="1"/>
  <c r="X1034" i="1" s="1"/>
  <c r="X1035" i="1" s="1"/>
  <c r="X1036" i="1" s="1"/>
  <c r="X1037" i="1" s="1"/>
  <c r="S1023" i="1"/>
  <c r="C1023" i="1"/>
  <c r="A1023" i="1"/>
  <c r="A1024" i="1" s="1"/>
  <c r="A1025" i="1" s="1"/>
  <c r="A1026" i="1" s="1"/>
  <c r="A1027" i="1" s="1"/>
  <c r="A1028" i="1" s="1"/>
  <c r="A1029" i="1" s="1"/>
  <c r="A1030" i="1" s="1"/>
  <c r="A1031" i="1" s="1"/>
  <c r="A1032" i="1" s="1"/>
  <c r="A1033" i="1" s="1"/>
  <c r="A1034" i="1" s="1"/>
  <c r="A1035" i="1" s="1"/>
  <c r="A1036" i="1" s="1"/>
  <c r="A1037" i="1" s="1"/>
  <c r="R1021" i="1"/>
  <c r="O1021" i="1"/>
  <c r="N1021" i="1"/>
  <c r="G1021" i="1"/>
  <c r="R1020" i="1"/>
  <c r="O1020" i="1"/>
  <c r="N1020" i="1"/>
  <c r="G1020" i="1"/>
  <c r="R1019" i="1"/>
  <c r="O1019" i="1"/>
  <c r="N1019" i="1"/>
  <c r="G1019" i="1"/>
  <c r="R1018" i="1"/>
  <c r="O1018" i="1"/>
  <c r="N1018" i="1"/>
  <c r="G1018" i="1"/>
  <c r="Q1017" i="1"/>
  <c r="R1017" i="1" s="1"/>
  <c r="P1017" i="1"/>
  <c r="M1017" i="1"/>
  <c r="N1017" i="1" s="1"/>
  <c r="L1017" i="1"/>
  <c r="K1017" i="1"/>
  <c r="J1017" i="1"/>
  <c r="I1017" i="1"/>
  <c r="H1017" i="1"/>
  <c r="F1017" i="1"/>
  <c r="G1017" i="1" s="1"/>
  <c r="B1011" i="1"/>
  <c r="F1011" i="1" s="1"/>
  <c r="F1010" i="1" s="1"/>
  <c r="X1008" i="1" s="1"/>
  <c r="X1009" i="1" s="1"/>
  <c r="X1010" i="1" s="1"/>
  <c r="X1011" i="1" s="1"/>
  <c r="X1012" i="1" s="1"/>
  <c r="X1013" i="1" s="1"/>
  <c r="X1014" i="1" s="1"/>
  <c r="X1015" i="1" s="1"/>
  <c r="X1016" i="1" s="1"/>
  <c r="X1017" i="1" s="1"/>
  <c r="X1018" i="1" s="1"/>
  <c r="X1019" i="1" s="1"/>
  <c r="X1020" i="1" s="1"/>
  <c r="X1021" i="1" s="1"/>
  <c r="X1022" i="1" s="1"/>
  <c r="S1008" i="1"/>
  <c r="C1008" i="1"/>
  <c r="A1008" i="1"/>
  <c r="A1009" i="1" s="1"/>
  <c r="A1010" i="1" s="1"/>
  <c r="A1011" i="1" s="1"/>
  <c r="A1012" i="1" s="1"/>
  <c r="A1013" i="1" s="1"/>
  <c r="A1014" i="1" s="1"/>
  <c r="A1015" i="1" s="1"/>
  <c r="A1016" i="1" s="1"/>
  <c r="A1017" i="1" s="1"/>
  <c r="A1018" i="1" s="1"/>
  <c r="A1019" i="1" s="1"/>
  <c r="A1020" i="1" s="1"/>
  <c r="A1021" i="1" s="1"/>
  <c r="A1022" i="1" s="1"/>
  <c r="R1006" i="1"/>
  <c r="O1006" i="1"/>
  <c r="N1006" i="1"/>
  <c r="G1006" i="1"/>
  <c r="R1005" i="1"/>
  <c r="O1005" i="1"/>
  <c r="N1005" i="1"/>
  <c r="G1005" i="1"/>
  <c r="R1004" i="1"/>
  <c r="O1004" i="1"/>
  <c r="N1004" i="1"/>
  <c r="G1004" i="1"/>
  <c r="R1003" i="1"/>
  <c r="O1003" i="1"/>
  <c r="N1003" i="1"/>
  <c r="G1003" i="1"/>
  <c r="R1002" i="1"/>
  <c r="Q1002" i="1"/>
  <c r="P1002" i="1"/>
  <c r="M1002" i="1"/>
  <c r="N1002" i="1" s="1"/>
  <c r="L1002" i="1"/>
  <c r="K1002" i="1"/>
  <c r="J1002" i="1"/>
  <c r="I1002" i="1"/>
  <c r="H1002" i="1"/>
  <c r="F1002" i="1"/>
  <c r="G1002" i="1" s="1"/>
  <c r="B996" i="1"/>
  <c r="F996" i="1" s="1"/>
  <c r="F995" i="1" s="1"/>
  <c r="X993" i="1" s="1"/>
  <c r="X994" i="1" s="1"/>
  <c r="X995" i="1" s="1"/>
  <c r="X996" i="1" s="1"/>
  <c r="X997" i="1" s="1"/>
  <c r="X998" i="1" s="1"/>
  <c r="X999" i="1" s="1"/>
  <c r="X1000" i="1" s="1"/>
  <c r="X1001" i="1" s="1"/>
  <c r="X1002" i="1" s="1"/>
  <c r="X1003" i="1" s="1"/>
  <c r="X1004" i="1" s="1"/>
  <c r="X1005" i="1" s="1"/>
  <c r="X1006" i="1" s="1"/>
  <c r="X1007" i="1" s="1"/>
  <c r="A996" i="1"/>
  <c r="A997" i="1" s="1"/>
  <c r="A998" i="1" s="1"/>
  <c r="A999" i="1" s="1"/>
  <c r="A1000" i="1" s="1"/>
  <c r="A1001" i="1" s="1"/>
  <c r="A1002" i="1" s="1"/>
  <c r="A1003" i="1" s="1"/>
  <c r="A1004" i="1" s="1"/>
  <c r="A1005" i="1" s="1"/>
  <c r="A1006" i="1" s="1"/>
  <c r="A1007" i="1" s="1"/>
  <c r="S993" i="1"/>
  <c r="C993" i="1"/>
  <c r="A993" i="1"/>
  <c r="A994" i="1" s="1"/>
  <c r="A995" i="1" s="1"/>
  <c r="R991" i="1"/>
  <c r="O991" i="1"/>
  <c r="N991" i="1"/>
  <c r="G991" i="1"/>
  <c r="R990" i="1"/>
  <c r="O990" i="1"/>
  <c r="N990" i="1"/>
  <c r="G990" i="1"/>
  <c r="R989" i="1"/>
  <c r="O989" i="1"/>
  <c r="N989" i="1"/>
  <c r="G989" i="1"/>
  <c r="R988" i="1"/>
  <c r="O988" i="1"/>
  <c r="N988" i="1"/>
  <c r="G988" i="1"/>
  <c r="Q987" i="1"/>
  <c r="R987" i="1" s="1"/>
  <c r="P987" i="1"/>
  <c r="M987" i="1"/>
  <c r="N987" i="1" s="1"/>
  <c r="L987" i="1"/>
  <c r="K987" i="1"/>
  <c r="J987" i="1"/>
  <c r="I987" i="1"/>
  <c r="H987" i="1"/>
  <c r="F987" i="1"/>
  <c r="G987" i="1" s="1"/>
  <c r="B981" i="1"/>
  <c r="F981" i="1" s="1"/>
  <c r="F980" i="1" s="1"/>
  <c r="X978" i="1" s="1"/>
  <c r="X979" i="1" s="1"/>
  <c r="X980" i="1" s="1"/>
  <c r="X981" i="1" s="1"/>
  <c r="X982" i="1" s="1"/>
  <c r="X983" i="1" s="1"/>
  <c r="X984" i="1" s="1"/>
  <c r="X985" i="1" s="1"/>
  <c r="X986" i="1" s="1"/>
  <c r="X987" i="1" s="1"/>
  <c r="X988" i="1" s="1"/>
  <c r="X989" i="1" s="1"/>
  <c r="X990" i="1" s="1"/>
  <c r="X991" i="1" s="1"/>
  <c r="X992" i="1" s="1"/>
  <c r="S978" i="1"/>
  <c r="C978" i="1"/>
  <c r="A978" i="1"/>
  <c r="A979" i="1" s="1"/>
  <c r="A980" i="1" s="1"/>
  <c r="A981" i="1" s="1"/>
  <c r="A982" i="1" s="1"/>
  <c r="A983" i="1" s="1"/>
  <c r="A984" i="1" s="1"/>
  <c r="A985" i="1" s="1"/>
  <c r="A986" i="1" s="1"/>
  <c r="A987" i="1" s="1"/>
  <c r="A988" i="1" s="1"/>
  <c r="A989" i="1" s="1"/>
  <c r="A990" i="1" s="1"/>
  <c r="A991" i="1" s="1"/>
  <c r="A992" i="1" s="1"/>
  <c r="R976" i="1"/>
  <c r="O976" i="1"/>
  <c r="N976" i="1"/>
  <c r="G976" i="1"/>
  <c r="R975" i="1"/>
  <c r="O975" i="1"/>
  <c r="N975" i="1"/>
  <c r="G975" i="1"/>
  <c r="R974" i="1"/>
  <c r="O974" i="1"/>
  <c r="N974" i="1"/>
  <c r="G974" i="1"/>
  <c r="R973" i="1"/>
  <c r="O973" i="1"/>
  <c r="N973" i="1"/>
  <c r="G973" i="1"/>
  <c r="Q972" i="1"/>
  <c r="R972" i="1" s="1"/>
  <c r="P972" i="1"/>
  <c r="M972" i="1"/>
  <c r="N972" i="1" s="1"/>
  <c r="L972" i="1"/>
  <c r="K972" i="1"/>
  <c r="J972" i="1"/>
  <c r="I972" i="1"/>
  <c r="H972" i="1"/>
  <c r="F972" i="1"/>
  <c r="G972" i="1" s="1"/>
  <c r="B966" i="1"/>
  <c r="F966" i="1" s="1"/>
  <c r="F965" i="1" s="1"/>
  <c r="X963" i="1" s="1"/>
  <c r="X964" i="1" s="1"/>
  <c r="X965" i="1" s="1"/>
  <c r="X966" i="1" s="1"/>
  <c r="X967" i="1" s="1"/>
  <c r="X968" i="1" s="1"/>
  <c r="X969" i="1" s="1"/>
  <c r="X970" i="1" s="1"/>
  <c r="X971" i="1" s="1"/>
  <c r="X972" i="1" s="1"/>
  <c r="X973" i="1" s="1"/>
  <c r="X974" i="1" s="1"/>
  <c r="X975" i="1" s="1"/>
  <c r="X976" i="1" s="1"/>
  <c r="X977" i="1" s="1"/>
  <c r="S963" i="1"/>
  <c r="C963" i="1"/>
  <c r="A963" i="1"/>
  <c r="A964" i="1" s="1"/>
  <c r="A965" i="1" s="1"/>
  <c r="A966" i="1" s="1"/>
  <c r="A967" i="1" s="1"/>
  <c r="A968" i="1" s="1"/>
  <c r="A969" i="1" s="1"/>
  <c r="A970" i="1" s="1"/>
  <c r="A971" i="1" s="1"/>
  <c r="A972" i="1" s="1"/>
  <c r="A973" i="1" s="1"/>
  <c r="A974" i="1" s="1"/>
  <c r="A975" i="1" s="1"/>
  <c r="A976" i="1" s="1"/>
  <c r="A977" i="1" s="1"/>
  <c r="R961" i="1"/>
  <c r="O961" i="1"/>
  <c r="N961" i="1"/>
  <c r="G961" i="1"/>
  <c r="R960" i="1"/>
  <c r="O960" i="1"/>
  <c r="N960" i="1"/>
  <c r="G960" i="1"/>
  <c r="R959" i="1"/>
  <c r="O959" i="1"/>
  <c r="N959" i="1"/>
  <c r="G959" i="1"/>
  <c r="R958" i="1"/>
  <c r="O958" i="1"/>
  <c r="N958" i="1"/>
  <c r="G958" i="1"/>
  <c r="Q957" i="1"/>
  <c r="R957" i="1" s="1"/>
  <c r="P957" i="1"/>
  <c r="M957" i="1"/>
  <c r="N957" i="1" s="1"/>
  <c r="L957" i="1"/>
  <c r="K957" i="1"/>
  <c r="J957" i="1"/>
  <c r="I957" i="1"/>
  <c r="H957" i="1"/>
  <c r="F957" i="1"/>
  <c r="G957" i="1" s="1"/>
  <c r="B951" i="1"/>
  <c r="F951" i="1" s="1"/>
  <c r="F950" i="1" s="1"/>
  <c r="X948" i="1" s="1"/>
  <c r="X949" i="1" s="1"/>
  <c r="X950" i="1" s="1"/>
  <c r="X951" i="1" s="1"/>
  <c r="X952" i="1" s="1"/>
  <c r="X953" i="1" s="1"/>
  <c r="X954" i="1" s="1"/>
  <c r="X955" i="1" s="1"/>
  <c r="X956" i="1" s="1"/>
  <c r="X957" i="1" s="1"/>
  <c r="X958" i="1" s="1"/>
  <c r="X959" i="1" s="1"/>
  <c r="X960" i="1" s="1"/>
  <c r="X961" i="1" s="1"/>
  <c r="X962" i="1" s="1"/>
  <c r="A951" i="1"/>
  <c r="A952" i="1" s="1"/>
  <c r="A953" i="1" s="1"/>
  <c r="A954" i="1" s="1"/>
  <c r="A955" i="1" s="1"/>
  <c r="A956" i="1" s="1"/>
  <c r="A957" i="1" s="1"/>
  <c r="A958" i="1" s="1"/>
  <c r="A959" i="1" s="1"/>
  <c r="A960" i="1" s="1"/>
  <c r="A961" i="1" s="1"/>
  <c r="A962" i="1" s="1"/>
  <c r="S948" i="1"/>
  <c r="C948" i="1"/>
  <c r="A948" i="1"/>
  <c r="A949" i="1" s="1"/>
  <c r="A950" i="1" s="1"/>
  <c r="R946" i="1"/>
  <c r="O946" i="1"/>
  <c r="N946" i="1"/>
  <c r="G946" i="1"/>
  <c r="R945" i="1"/>
  <c r="O945" i="1"/>
  <c r="N945" i="1"/>
  <c r="G945" i="1"/>
  <c r="R944" i="1"/>
  <c r="O944" i="1"/>
  <c r="N944" i="1"/>
  <c r="G944" i="1"/>
  <c r="R943" i="1"/>
  <c r="O943" i="1"/>
  <c r="N943" i="1"/>
  <c r="G943" i="1"/>
  <c r="Q942" i="1"/>
  <c r="R942" i="1" s="1"/>
  <c r="P942" i="1"/>
  <c r="M942" i="1"/>
  <c r="N942" i="1" s="1"/>
  <c r="L942" i="1"/>
  <c r="K942" i="1"/>
  <c r="J942" i="1"/>
  <c r="I942" i="1"/>
  <c r="H942" i="1"/>
  <c r="F942" i="1"/>
  <c r="G942" i="1" s="1"/>
  <c r="B936" i="1"/>
  <c r="F936" i="1" s="1"/>
  <c r="F935" i="1" s="1"/>
  <c r="X933" i="1" s="1"/>
  <c r="X934" i="1" s="1"/>
  <c r="X935" i="1" s="1"/>
  <c r="X936" i="1" s="1"/>
  <c r="X937" i="1" s="1"/>
  <c r="X938" i="1" s="1"/>
  <c r="X939" i="1" s="1"/>
  <c r="X940" i="1" s="1"/>
  <c r="X941" i="1" s="1"/>
  <c r="X942" i="1" s="1"/>
  <c r="X943" i="1" s="1"/>
  <c r="X944" i="1" s="1"/>
  <c r="X945" i="1" s="1"/>
  <c r="X946" i="1" s="1"/>
  <c r="X947" i="1" s="1"/>
  <c r="A936" i="1"/>
  <c r="A937" i="1" s="1"/>
  <c r="A938" i="1" s="1"/>
  <c r="A939" i="1" s="1"/>
  <c r="A940" i="1" s="1"/>
  <c r="A941" i="1" s="1"/>
  <c r="A942" i="1" s="1"/>
  <c r="A943" i="1" s="1"/>
  <c r="A944" i="1" s="1"/>
  <c r="A945" i="1" s="1"/>
  <c r="A946" i="1" s="1"/>
  <c r="A947" i="1" s="1"/>
  <c r="S933" i="1"/>
  <c r="C933" i="1"/>
  <c r="A933" i="1"/>
  <c r="A934" i="1" s="1"/>
  <c r="A935" i="1" s="1"/>
  <c r="R931" i="1"/>
  <c r="O931" i="1"/>
  <c r="N931" i="1"/>
  <c r="G931" i="1"/>
  <c r="R930" i="1"/>
  <c r="O930" i="1"/>
  <c r="N930" i="1"/>
  <c r="G930" i="1"/>
  <c r="R929" i="1"/>
  <c r="O929" i="1"/>
  <c r="N929" i="1"/>
  <c r="G929" i="1"/>
  <c r="R928" i="1"/>
  <c r="O928" i="1"/>
  <c r="N928" i="1"/>
  <c r="G928" i="1"/>
  <c r="Q927" i="1"/>
  <c r="R927" i="1" s="1"/>
  <c r="P927" i="1"/>
  <c r="M927" i="1"/>
  <c r="N927" i="1" s="1"/>
  <c r="L927" i="1"/>
  <c r="K927" i="1"/>
  <c r="J927" i="1"/>
  <c r="I927" i="1"/>
  <c r="H927" i="1"/>
  <c r="F927" i="1"/>
  <c r="G927" i="1" s="1"/>
  <c r="B921" i="1"/>
  <c r="F921" i="1" s="1"/>
  <c r="F920" i="1" s="1"/>
  <c r="X918" i="1" s="1"/>
  <c r="X919" i="1" s="1"/>
  <c r="X920" i="1" s="1"/>
  <c r="X921" i="1" s="1"/>
  <c r="X922" i="1" s="1"/>
  <c r="X923" i="1" s="1"/>
  <c r="X924" i="1" s="1"/>
  <c r="X925" i="1" s="1"/>
  <c r="X926" i="1" s="1"/>
  <c r="X927" i="1" s="1"/>
  <c r="X928" i="1" s="1"/>
  <c r="X929" i="1" s="1"/>
  <c r="X930" i="1" s="1"/>
  <c r="X931" i="1" s="1"/>
  <c r="X932" i="1" s="1"/>
  <c r="S918" i="1"/>
  <c r="C918" i="1"/>
  <c r="A918" i="1"/>
  <c r="A919" i="1" s="1"/>
  <c r="A920" i="1" s="1"/>
  <c r="A921" i="1" s="1"/>
  <c r="A922" i="1" s="1"/>
  <c r="A923" i="1" s="1"/>
  <c r="A924" i="1" s="1"/>
  <c r="A925" i="1" s="1"/>
  <c r="A926" i="1" s="1"/>
  <c r="A927" i="1" s="1"/>
  <c r="A928" i="1" s="1"/>
  <c r="A929" i="1" s="1"/>
  <c r="A930" i="1" s="1"/>
  <c r="A931" i="1" s="1"/>
  <c r="A932" i="1" s="1"/>
  <c r="R916" i="1"/>
  <c r="O916" i="1"/>
  <c r="N916" i="1"/>
  <c r="G916" i="1"/>
  <c r="R915" i="1"/>
  <c r="O915" i="1"/>
  <c r="N915" i="1"/>
  <c r="G915" i="1"/>
  <c r="R914" i="1"/>
  <c r="O914" i="1"/>
  <c r="N914" i="1"/>
  <c r="G914" i="1"/>
  <c r="R913" i="1"/>
  <c r="O913" i="1"/>
  <c r="N913" i="1"/>
  <c r="G913" i="1"/>
  <c r="Q912" i="1"/>
  <c r="R912" i="1" s="1"/>
  <c r="P912" i="1"/>
  <c r="M912" i="1"/>
  <c r="N912" i="1" s="1"/>
  <c r="L912" i="1"/>
  <c r="K912" i="1"/>
  <c r="J912" i="1"/>
  <c r="I912" i="1"/>
  <c r="H912" i="1"/>
  <c r="F912" i="1"/>
  <c r="G912" i="1" s="1"/>
  <c r="B906" i="1"/>
  <c r="S903" i="1"/>
  <c r="C903" i="1"/>
  <c r="A903" i="1"/>
  <c r="A904" i="1" s="1"/>
  <c r="A905" i="1" s="1"/>
  <c r="A906" i="1" s="1"/>
  <c r="A907" i="1" s="1"/>
  <c r="A908" i="1" s="1"/>
  <c r="A909" i="1" s="1"/>
  <c r="A910" i="1" s="1"/>
  <c r="A911" i="1" s="1"/>
  <c r="A912" i="1" s="1"/>
  <c r="A913" i="1" s="1"/>
  <c r="A914" i="1" s="1"/>
  <c r="A915" i="1" s="1"/>
  <c r="A916" i="1" s="1"/>
  <c r="A917" i="1" s="1"/>
  <c r="R901" i="1"/>
  <c r="O901" i="1"/>
  <c r="N901" i="1"/>
  <c r="G901" i="1"/>
  <c r="R900" i="1"/>
  <c r="O900" i="1"/>
  <c r="N900" i="1"/>
  <c r="G900" i="1"/>
  <c r="R899" i="1"/>
  <c r="O899" i="1"/>
  <c r="N899" i="1"/>
  <c r="G899" i="1"/>
  <c r="R898" i="1"/>
  <c r="O898" i="1"/>
  <c r="N898" i="1"/>
  <c r="G898" i="1"/>
  <c r="Q897" i="1"/>
  <c r="R897" i="1" s="1"/>
  <c r="P897" i="1"/>
  <c r="M897" i="1"/>
  <c r="L897" i="1"/>
  <c r="K897" i="1"/>
  <c r="J897" i="1"/>
  <c r="I897" i="1"/>
  <c r="H897" i="1"/>
  <c r="F897" i="1"/>
  <c r="G897" i="1" s="1"/>
  <c r="B891" i="1"/>
  <c r="S888" i="1"/>
  <c r="C888" i="1"/>
  <c r="A888" i="1"/>
  <c r="A889" i="1" s="1"/>
  <c r="A890" i="1" s="1"/>
  <c r="A891" i="1" s="1"/>
  <c r="A892" i="1" s="1"/>
  <c r="A893" i="1" s="1"/>
  <c r="A894" i="1" s="1"/>
  <c r="A895" i="1" s="1"/>
  <c r="A896" i="1" s="1"/>
  <c r="A897" i="1" s="1"/>
  <c r="A898" i="1" s="1"/>
  <c r="A899" i="1" s="1"/>
  <c r="A900" i="1" s="1"/>
  <c r="A901" i="1" s="1"/>
  <c r="A902" i="1" s="1"/>
  <c r="R886" i="1"/>
  <c r="O886" i="1"/>
  <c r="N886" i="1"/>
  <c r="G886" i="1"/>
  <c r="R885" i="1"/>
  <c r="O885" i="1"/>
  <c r="N885" i="1"/>
  <c r="G885" i="1"/>
  <c r="R884" i="1"/>
  <c r="O884" i="1"/>
  <c r="N884" i="1"/>
  <c r="G884" i="1"/>
  <c r="R883" i="1"/>
  <c r="O883" i="1"/>
  <c r="N883" i="1"/>
  <c r="G883" i="1"/>
  <c r="Q882" i="1"/>
  <c r="R882" i="1" s="1"/>
  <c r="P882" i="1"/>
  <c r="N882" i="1"/>
  <c r="M882" i="1"/>
  <c r="O882" i="1" s="1"/>
  <c r="L882" i="1"/>
  <c r="K882" i="1"/>
  <c r="J882" i="1"/>
  <c r="I882" i="1"/>
  <c r="H882" i="1"/>
  <c r="F882" i="1"/>
  <c r="G882" i="1" s="1"/>
  <c r="B877" i="1"/>
  <c r="B882" i="1" s="1"/>
  <c r="B883" i="1" s="1"/>
  <c r="B884" i="1" s="1"/>
  <c r="B885" i="1" s="1"/>
  <c r="B886" i="1" s="1"/>
  <c r="B887" i="1" s="1"/>
  <c r="F876" i="1"/>
  <c r="F875" i="1" s="1"/>
  <c r="B876" i="1"/>
  <c r="A875" i="1"/>
  <c r="A876" i="1" s="1"/>
  <c r="A877" i="1" s="1"/>
  <c r="A878" i="1" s="1"/>
  <c r="A879" i="1" s="1"/>
  <c r="A880" i="1" s="1"/>
  <c r="A881" i="1" s="1"/>
  <c r="A882" i="1" s="1"/>
  <c r="A883" i="1" s="1"/>
  <c r="A884" i="1" s="1"/>
  <c r="A885" i="1" s="1"/>
  <c r="A886" i="1" s="1"/>
  <c r="A887" i="1" s="1"/>
  <c r="X873" i="1"/>
  <c r="X874" i="1" s="1"/>
  <c r="X875" i="1" s="1"/>
  <c r="X876" i="1" s="1"/>
  <c r="X877" i="1" s="1"/>
  <c r="X878" i="1" s="1"/>
  <c r="X879" i="1" s="1"/>
  <c r="X880" i="1" s="1"/>
  <c r="X881" i="1" s="1"/>
  <c r="X882" i="1" s="1"/>
  <c r="X883" i="1" s="1"/>
  <c r="X884" i="1" s="1"/>
  <c r="X885" i="1" s="1"/>
  <c r="X886" i="1" s="1"/>
  <c r="X887" i="1" s="1"/>
  <c r="S873" i="1"/>
  <c r="C873" i="1"/>
  <c r="A873" i="1"/>
  <c r="A874" i="1" s="1"/>
  <c r="R871" i="1"/>
  <c r="O871" i="1"/>
  <c r="N871" i="1"/>
  <c r="G871" i="1"/>
  <c r="R870" i="1"/>
  <c r="O870" i="1"/>
  <c r="N870" i="1"/>
  <c r="G870" i="1"/>
  <c r="R869" i="1"/>
  <c r="O869" i="1"/>
  <c r="N869" i="1"/>
  <c r="G869" i="1"/>
  <c r="R868" i="1"/>
  <c r="O868" i="1"/>
  <c r="N868" i="1"/>
  <c r="G868" i="1"/>
  <c r="Q867" i="1"/>
  <c r="R867" i="1" s="1"/>
  <c r="P867" i="1"/>
  <c r="M867" i="1"/>
  <c r="O867" i="1" s="1"/>
  <c r="L867" i="1"/>
  <c r="K867" i="1"/>
  <c r="J867" i="1"/>
  <c r="I867" i="1"/>
  <c r="H867" i="1"/>
  <c r="F867" i="1"/>
  <c r="F861" i="1"/>
  <c r="F860" i="1" s="1"/>
  <c r="X858" i="1" s="1"/>
  <c r="X859" i="1" s="1"/>
  <c r="X860" i="1" s="1"/>
  <c r="X861" i="1" s="1"/>
  <c r="X862" i="1" s="1"/>
  <c r="X863" i="1" s="1"/>
  <c r="X864" i="1" s="1"/>
  <c r="X865" i="1" s="1"/>
  <c r="X866" i="1" s="1"/>
  <c r="X867" i="1" s="1"/>
  <c r="X868" i="1" s="1"/>
  <c r="X869" i="1" s="1"/>
  <c r="X870" i="1" s="1"/>
  <c r="X871" i="1" s="1"/>
  <c r="X872" i="1" s="1"/>
  <c r="B861" i="1"/>
  <c r="B862" i="1" s="1"/>
  <c r="S858" i="1"/>
  <c r="C858" i="1"/>
  <c r="A858" i="1"/>
  <c r="A859" i="1" s="1"/>
  <c r="A860" i="1" s="1"/>
  <c r="A861" i="1" s="1"/>
  <c r="A862" i="1" s="1"/>
  <c r="A863" i="1" s="1"/>
  <c r="A864" i="1" s="1"/>
  <c r="A865" i="1" s="1"/>
  <c r="A866" i="1" s="1"/>
  <c r="A867" i="1" s="1"/>
  <c r="A868" i="1" s="1"/>
  <c r="A869" i="1" s="1"/>
  <c r="A870" i="1" s="1"/>
  <c r="A871" i="1" s="1"/>
  <c r="A872" i="1" s="1"/>
  <c r="R856" i="1"/>
  <c r="O856" i="1"/>
  <c r="N856" i="1"/>
  <c r="G856" i="1"/>
  <c r="R855" i="1"/>
  <c r="O855" i="1"/>
  <c r="N855" i="1"/>
  <c r="G855" i="1"/>
  <c r="R854" i="1"/>
  <c r="O854" i="1"/>
  <c r="N854" i="1"/>
  <c r="G854" i="1"/>
  <c r="R853" i="1"/>
  <c r="O853" i="1"/>
  <c r="N853" i="1"/>
  <c r="G853" i="1"/>
  <c r="Q852" i="1"/>
  <c r="R852" i="1" s="1"/>
  <c r="P852" i="1"/>
  <c r="M852" i="1"/>
  <c r="O852" i="1" s="1"/>
  <c r="L852" i="1"/>
  <c r="K852" i="1"/>
  <c r="J852" i="1"/>
  <c r="I852" i="1"/>
  <c r="H852" i="1"/>
  <c r="F852" i="1"/>
  <c r="B846" i="1"/>
  <c r="B847" i="1" s="1"/>
  <c r="A845" i="1"/>
  <c r="A846" i="1" s="1"/>
  <c r="A847" i="1" s="1"/>
  <c r="A848" i="1" s="1"/>
  <c r="A849" i="1" s="1"/>
  <c r="A850" i="1" s="1"/>
  <c r="A851" i="1" s="1"/>
  <c r="A852" i="1" s="1"/>
  <c r="A853" i="1" s="1"/>
  <c r="A854" i="1" s="1"/>
  <c r="A855" i="1" s="1"/>
  <c r="A856" i="1" s="1"/>
  <c r="A857" i="1" s="1"/>
  <c r="S843" i="1"/>
  <c r="C843" i="1"/>
  <c r="A843" i="1"/>
  <c r="A844" i="1" s="1"/>
  <c r="R841" i="1"/>
  <c r="O841" i="1"/>
  <c r="N841" i="1"/>
  <c r="G841" i="1"/>
  <c r="R840" i="1"/>
  <c r="O840" i="1"/>
  <c r="N840" i="1"/>
  <c r="G840" i="1"/>
  <c r="R839" i="1"/>
  <c r="O839" i="1"/>
  <c r="N839" i="1"/>
  <c r="G839" i="1"/>
  <c r="R838" i="1"/>
  <c r="O838" i="1"/>
  <c r="N838" i="1"/>
  <c r="G838" i="1"/>
  <c r="Q837" i="1"/>
  <c r="R837" i="1" s="1"/>
  <c r="P837" i="1"/>
  <c r="M837" i="1"/>
  <c r="O837" i="1" s="1"/>
  <c r="L837" i="1"/>
  <c r="K837" i="1"/>
  <c r="J837" i="1"/>
  <c r="I837" i="1"/>
  <c r="H837" i="1"/>
  <c r="F837" i="1"/>
  <c r="G837" i="1" s="1"/>
  <c r="B831" i="1"/>
  <c r="B832" i="1" s="1"/>
  <c r="S828" i="1"/>
  <c r="C828" i="1"/>
  <c r="A828" i="1"/>
  <c r="A829" i="1" s="1"/>
  <c r="A830" i="1" s="1"/>
  <c r="A831" i="1" s="1"/>
  <c r="A832" i="1" s="1"/>
  <c r="A833" i="1" s="1"/>
  <c r="A834" i="1" s="1"/>
  <c r="A835" i="1" s="1"/>
  <c r="A836" i="1" s="1"/>
  <c r="A837" i="1" s="1"/>
  <c r="A838" i="1" s="1"/>
  <c r="A839" i="1" s="1"/>
  <c r="A840" i="1" s="1"/>
  <c r="A841" i="1" s="1"/>
  <c r="A842" i="1" s="1"/>
  <c r="R826" i="1"/>
  <c r="O826" i="1"/>
  <c r="N826" i="1"/>
  <c r="G826" i="1"/>
  <c r="R825" i="1"/>
  <c r="O825" i="1"/>
  <c r="N825" i="1"/>
  <c r="G825" i="1"/>
  <c r="R824" i="1"/>
  <c r="O824" i="1"/>
  <c r="N824" i="1"/>
  <c r="G824" i="1"/>
  <c r="R823" i="1"/>
  <c r="O823" i="1"/>
  <c r="N823" i="1"/>
  <c r="G823" i="1"/>
  <c r="R822" i="1"/>
  <c r="Q822" i="1"/>
  <c r="P822" i="1"/>
  <c r="M822" i="1"/>
  <c r="L822" i="1"/>
  <c r="K822" i="1"/>
  <c r="J822" i="1"/>
  <c r="I822" i="1"/>
  <c r="H822" i="1"/>
  <c r="F822" i="1"/>
  <c r="G822" i="1" s="1"/>
  <c r="B816" i="1"/>
  <c r="B817" i="1" s="1"/>
  <c r="S813" i="1"/>
  <c r="C813" i="1"/>
  <c r="A813" i="1"/>
  <c r="A814" i="1" s="1"/>
  <c r="A815" i="1" s="1"/>
  <c r="A816" i="1" s="1"/>
  <c r="A817" i="1" s="1"/>
  <c r="A818" i="1" s="1"/>
  <c r="A819" i="1" s="1"/>
  <c r="A820" i="1" s="1"/>
  <c r="A821" i="1" s="1"/>
  <c r="A822" i="1" s="1"/>
  <c r="A823" i="1" s="1"/>
  <c r="A824" i="1" s="1"/>
  <c r="A825" i="1" s="1"/>
  <c r="A826" i="1" s="1"/>
  <c r="A827" i="1" s="1"/>
  <c r="R811" i="1"/>
  <c r="O811" i="1"/>
  <c r="N811" i="1"/>
  <c r="G811" i="1"/>
  <c r="R810" i="1"/>
  <c r="O810" i="1"/>
  <c r="N810" i="1"/>
  <c r="G810" i="1"/>
  <c r="R809" i="1"/>
  <c r="O809" i="1"/>
  <c r="N809" i="1"/>
  <c r="G809" i="1"/>
  <c r="R808" i="1"/>
  <c r="O808" i="1"/>
  <c r="N808" i="1"/>
  <c r="G808" i="1"/>
  <c r="R807" i="1"/>
  <c r="Q807" i="1"/>
  <c r="P807" i="1"/>
  <c r="M807" i="1"/>
  <c r="L807" i="1"/>
  <c r="K807" i="1"/>
  <c r="J807" i="1"/>
  <c r="I807" i="1"/>
  <c r="H807" i="1"/>
  <c r="F807" i="1"/>
  <c r="G807" i="1" s="1"/>
  <c r="B802" i="1"/>
  <c r="B803" i="1" s="1"/>
  <c r="B801" i="1"/>
  <c r="F801" i="1" s="1"/>
  <c r="F800" i="1" s="1"/>
  <c r="X798" i="1" s="1"/>
  <c r="X799" i="1" s="1"/>
  <c r="X800" i="1" s="1"/>
  <c r="X801" i="1" s="1"/>
  <c r="X802" i="1" s="1"/>
  <c r="X803" i="1" s="1"/>
  <c r="X804" i="1" s="1"/>
  <c r="X805" i="1" s="1"/>
  <c r="X806" i="1" s="1"/>
  <c r="X807" i="1" s="1"/>
  <c r="X808" i="1" s="1"/>
  <c r="X809" i="1" s="1"/>
  <c r="X810" i="1" s="1"/>
  <c r="X811" i="1" s="1"/>
  <c r="X812" i="1" s="1"/>
  <c r="A800" i="1"/>
  <c r="A801" i="1" s="1"/>
  <c r="A802" i="1" s="1"/>
  <c r="A803" i="1" s="1"/>
  <c r="A804" i="1" s="1"/>
  <c r="A805" i="1" s="1"/>
  <c r="A806" i="1" s="1"/>
  <c r="A807" i="1" s="1"/>
  <c r="A808" i="1" s="1"/>
  <c r="A809" i="1" s="1"/>
  <c r="A810" i="1" s="1"/>
  <c r="A811" i="1" s="1"/>
  <c r="A812" i="1" s="1"/>
  <c r="S798" i="1"/>
  <c r="C798" i="1"/>
  <c r="A798" i="1"/>
  <c r="A799" i="1" s="1"/>
  <c r="R796" i="1"/>
  <c r="O796" i="1"/>
  <c r="N796" i="1"/>
  <c r="G796" i="1"/>
  <c r="R795" i="1"/>
  <c r="O795" i="1"/>
  <c r="N795" i="1"/>
  <c r="G795" i="1"/>
  <c r="R794" i="1"/>
  <c r="O794" i="1"/>
  <c r="N794" i="1"/>
  <c r="G794" i="1"/>
  <c r="R793" i="1"/>
  <c r="O793" i="1"/>
  <c r="N793" i="1"/>
  <c r="G793" i="1"/>
  <c r="R792" i="1"/>
  <c r="Q792" i="1"/>
  <c r="P792" i="1"/>
  <c r="N792" i="1"/>
  <c r="M792" i="1"/>
  <c r="O792" i="1" s="1"/>
  <c r="L792" i="1"/>
  <c r="K792" i="1"/>
  <c r="J792" i="1"/>
  <c r="I792" i="1"/>
  <c r="H792" i="1"/>
  <c r="F792" i="1"/>
  <c r="G792" i="1" s="1"/>
  <c r="B787" i="1"/>
  <c r="B792" i="1" s="1"/>
  <c r="B793" i="1" s="1"/>
  <c r="B794" i="1" s="1"/>
  <c r="B795" i="1" s="1"/>
  <c r="B796" i="1" s="1"/>
  <c r="B797" i="1" s="1"/>
  <c r="F786" i="1"/>
  <c r="F785" i="1" s="1"/>
  <c r="X783" i="1" s="1"/>
  <c r="X784" i="1" s="1"/>
  <c r="X785" i="1" s="1"/>
  <c r="X786" i="1" s="1"/>
  <c r="X787" i="1" s="1"/>
  <c r="X788" i="1" s="1"/>
  <c r="X789" i="1" s="1"/>
  <c r="X790" i="1" s="1"/>
  <c r="X791" i="1" s="1"/>
  <c r="X792" i="1" s="1"/>
  <c r="X793" i="1" s="1"/>
  <c r="X794" i="1" s="1"/>
  <c r="X795" i="1" s="1"/>
  <c r="X796" i="1" s="1"/>
  <c r="X797" i="1" s="1"/>
  <c r="B786" i="1"/>
  <c r="S783" i="1"/>
  <c r="C783" i="1"/>
  <c r="A783" i="1"/>
  <c r="A784" i="1" s="1"/>
  <c r="A785" i="1" s="1"/>
  <c r="A786" i="1" s="1"/>
  <c r="A787" i="1" s="1"/>
  <c r="A788" i="1" s="1"/>
  <c r="A789" i="1" s="1"/>
  <c r="A790" i="1" s="1"/>
  <c r="A791" i="1" s="1"/>
  <c r="A792" i="1" s="1"/>
  <c r="A793" i="1" s="1"/>
  <c r="A794" i="1" s="1"/>
  <c r="A795" i="1" s="1"/>
  <c r="A796" i="1" s="1"/>
  <c r="A797" i="1" s="1"/>
  <c r="R781" i="1"/>
  <c r="O781" i="1"/>
  <c r="N781" i="1"/>
  <c r="G781" i="1"/>
  <c r="R780" i="1"/>
  <c r="O780" i="1"/>
  <c r="N780" i="1"/>
  <c r="G780" i="1"/>
  <c r="R779" i="1"/>
  <c r="O779" i="1"/>
  <c r="N779" i="1"/>
  <c r="G779" i="1"/>
  <c r="R778" i="1"/>
  <c r="O778" i="1"/>
  <c r="N778" i="1"/>
  <c r="G778" i="1"/>
  <c r="R777" i="1"/>
  <c r="Q777" i="1"/>
  <c r="P777" i="1"/>
  <c r="N777" i="1"/>
  <c r="M777" i="1"/>
  <c r="L777" i="1"/>
  <c r="K777" i="1"/>
  <c r="J777" i="1"/>
  <c r="I777" i="1"/>
  <c r="H777" i="1"/>
  <c r="F777" i="1"/>
  <c r="F771" i="1"/>
  <c r="B771" i="1"/>
  <c r="B772" i="1" s="1"/>
  <c r="F770" i="1"/>
  <c r="X768" i="1" s="1"/>
  <c r="X769" i="1" s="1"/>
  <c r="X770" i="1" s="1"/>
  <c r="X771" i="1" s="1"/>
  <c r="X772" i="1" s="1"/>
  <c r="X773" i="1" s="1"/>
  <c r="X774" i="1" s="1"/>
  <c r="X775" i="1" s="1"/>
  <c r="X776" i="1" s="1"/>
  <c r="X777" i="1" s="1"/>
  <c r="X778" i="1" s="1"/>
  <c r="X779" i="1" s="1"/>
  <c r="X780" i="1" s="1"/>
  <c r="X781" i="1" s="1"/>
  <c r="X782" i="1" s="1"/>
  <c r="A770" i="1"/>
  <c r="A771" i="1" s="1"/>
  <c r="A772" i="1" s="1"/>
  <c r="A773" i="1" s="1"/>
  <c r="A774" i="1" s="1"/>
  <c r="A775" i="1" s="1"/>
  <c r="A776" i="1" s="1"/>
  <c r="A777" i="1" s="1"/>
  <c r="A778" i="1" s="1"/>
  <c r="A779" i="1" s="1"/>
  <c r="A780" i="1" s="1"/>
  <c r="A781" i="1" s="1"/>
  <c r="A782" i="1" s="1"/>
  <c r="S768" i="1"/>
  <c r="C768" i="1"/>
  <c r="A768" i="1"/>
  <c r="A769" i="1" s="1"/>
  <c r="R766" i="1"/>
  <c r="O766" i="1"/>
  <c r="N766" i="1"/>
  <c r="G766" i="1"/>
  <c r="R765" i="1"/>
  <c r="O765" i="1"/>
  <c r="N765" i="1"/>
  <c r="G765" i="1"/>
  <c r="R764" i="1"/>
  <c r="O764" i="1"/>
  <c r="N764" i="1"/>
  <c r="G764" i="1"/>
  <c r="R763" i="1"/>
  <c r="O763" i="1"/>
  <c r="N763" i="1"/>
  <c r="G763" i="1"/>
  <c r="Q762" i="1"/>
  <c r="R762" i="1" s="1"/>
  <c r="P762" i="1"/>
  <c r="N762" i="1"/>
  <c r="M762" i="1"/>
  <c r="O762" i="1" s="1"/>
  <c r="L762" i="1"/>
  <c r="K762" i="1"/>
  <c r="J762" i="1"/>
  <c r="I762" i="1"/>
  <c r="H762" i="1"/>
  <c r="F762" i="1"/>
  <c r="B762" i="1"/>
  <c r="B763" i="1" s="1"/>
  <c r="B764" i="1" s="1"/>
  <c r="B765" i="1" s="1"/>
  <c r="B766" i="1" s="1"/>
  <c r="B767" i="1" s="1"/>
  <c r="B757" i="1"/>
  <c r="B758" i="1" s="1"/>
  <c r="F756" i="1"/>
  <c r="F755" i="1" s="1"/>
  <c r="X753" i="1" s="1"/>
  <c r="X754" i="1" s="1"/>
  <c r="X755" i="1" s="1"/>
  <c r="X756" i="1" s="1"/>
  <c r="X757" i="1" s="1"/>
  <c r="X758" i="1" s="1"/>
  <c r="X759" i="1" s="1"/>
  <c r="X760" i="1" s="1"/>
  <c r="X761" i="1" s="1"/>
  <c r="X762" i="1" s="1"/>
  <c r="X763" i="1" s="1"/>
  <c r="X764" i="1" s="1"/>
  <c r="X765" i="1" s="1"/>
  <c r="X766" i="1" s="1"/>
  <c r="X767" i="1" s="1"/>
  <c r="B756" i="1"/>
  <c r="A755" i="1"/>
  <c r="A756" i="1" s="1"/>
  <c r="A757" i="1" s="1"/>
  <c r="A758" i="1" s="1"/>
  <c r="A759" i="1" s="1"/>
  <c r="A760" i="1" s="1"/>
  <c r="A761" i="1" s="1"/>
  <c r="A762" i="1" s="1"/>
  <c r="A763" i="1" s="1"/>
  <c r="A764" i="1" s="1"/>
  <c r="A765" i="1" s="1"/>
  <c r="A766" i="1" s="1"/>
  <c r="A767" i="1" s="1"/>
  <c r="S753" i="1"/>
  <c r="C753" i="1"/>
  <c r="A753" i="1"/>
  <c r="A754" i="1" s="1"/>
  <c r="R751" i="1"/>
  <c r="O751" i="1"/>
  <c r="N751" i="1"/>
  <c r="G751" i="1"/>
  <c r="R750" i="1"/>
  <c r="O750" i="1"/>
  <c r="N750" i="1"/>
  <c r="G750" i="1"/>
  <c r="R749" i="1"/>
  <c r="O749" i="1"/>
  <c r="N749" i="1"/>
  <c r="G749" i="1"/>
  <c r="R748" i="1"/>
  <c r="O748" i="1"/>
  <c r="N748" i="1"/>
  <c r="G748" i="1"/>
  <c r="Q747" i="1"/>
  <c r="R747" i="1" s="1"/>
  <c r="P747" i="1"/>
  <c r="M747" i="1"/>
  <c r="O747" i="1" s="1"/>
  <c r="L747" i="1"/>
  <c r="K747" i="1"/>
  <c r="J747" i="1"/>
  <c r="I747" i="1"/>
  <c r="H747" i="1"/>
  <c r="F747" i="1"/>
  <c r="F741" i="1"/>
  <c r="F740" i="1" s="1"/>
  <c r="X738" i="1" s="1"/>
  <c r="X739" i="1" s="1"/>
  <c r="X740" i="1" s="1"/>
  <c r="X741" i="1" s="1"/>
  <c r="X742" i="1" s="1"/>
  <c r="X743" i="1" s="1"/>
  <c r="X744" i="1" s="1"/>
  <c r="X745" i="1" s="1"/>
  <c r="X746" i="1" s="1"/>
  <c r="X747" i="1" s="1"/>
  <c r="X748" i="1" s="1"/>
  <c r="X749" i="1" s="1"/>
  <c r="X750" i="1" s="1"/>
  <c r="X751" i="1" s="1"/>
  <c r="X752" i="1" s="1"/>
  <c r="B741" i="1"/>
  <c r="B742" i="1" s="1"/>
  <c r="S738" i="1"/>
  <c r="C738" i="1"/>
  <c r="A738" i="1"/>
  <c r="A739" i="1" s="1"/>
  <c r="A740" i="1" s="1"/>
  <c r="A741" i="1" s="1"/>
  <c r="A742" i="1" s="1"/>
  <c r="A743" i="1" s="1"/>
  <c r="A744" i="1" s="1"/>
  <c r="A745" i="1" s="1"/>
  <c r="A746" i="1" s="1"/>
  <c r="A747" i="1" s="1"/>
  <c r="A748" i="1" s="1"/>
  <c r="A749" i="1" s="1"/>
  <c r="A750" i="1" s="1"/>
  <c r="A751" i="1" s="1"/>
  <c r="A752" i="1" s="1"/>
  <c r="R736" i="1"/>
  <c r="O736" i="1"/>
  <c r="N736" i="1"/>
  <c r="G736" i="1"/>
  <c r="R735" i="1"/>
  <c r="O735" i="1"/>
  <c r="N735" i="1"/>
  <c r="G735" i="1"/>
  <c r="R734" i="1"/>
  <c r="O734" i="1"/>
  <c r="N734" i="1"/>
  <c r="G734" i="1"/>
  <c r="R733" i="1"/>
  <c r="O733" i="1"/>
  <c r="N733" i="1"/>
  <c r="G733" i="1"/>
  <c r="Q732" i="1"/>
  <c r="R732" i="1" s="1"/>
  <c r="P732" i="1"/>
  <c r="M732" i="1"/>
  <c r="O732" i="1" s="1"/>
  <c r="L732" i="1"/>
  <c r="K732" i="1"/>
  <c r="J732" i="1"/>
  <c r="I732" i="1"/>
  <c r="H732" i="1"/>
  <c r="F732" i="1"/>
  <c r="B726" i="1"/>
  <c r="B727" i="1" s="1"/>
  <c r="A725" i="1"/>
  <c r="A726" i="1" s="1"/>
  <c r="A727" i="1" s="1"/>
  <c r="A728" i="1" s="1"/>
  <c r="A729" i="1" s="1"/>
  <c r="A730" i="1" s="1"/>
  <c r="A731" i="1" s="1"/>
  <c r="A732" i="1" s="1"/>
  <c r="A733" i="1" s="1"/>
  <c r="A734" i="1" s="1"/>
  <c r="A735" i="1" s="1"/>
  <c r="A736" i="1" s="1"/>
  <c r="A737" i="1" s="1"/>
  <c r="S723" i="1"/>
  <c r="C723" i="1"/>
  <c r="A723" i="1"/>
  <c r="A724" i="1" s="1"/>
  <c r="R721" i="1"/>
  <c r="O721" i="1"/>
  <c r="N721" i="1"/>
  <c r="G721" i="1"/>
  <c r="R720" i="1"/>
  <c r="O720" i="1"/>
  <c r="N720" i="1"/>
  <c r="G720" i="1"/>
  <c r="R719" i="1"/>
  <c r="O719" i="1"/>
  <c r="N719" i="1"/>
  <c r="G719" i="1"/>
  <c r="R718" i="1"/>
  <c r="O718" i="1"/>
  <c r="N718" i="1"/>
  <c r="G718" i="1"/>
  <c r="Q717" i="1"/>
  <c r="R717" i="1" s="1"/>
  <c r="P717" i="1"/>
  <c r="M717" i="1"/>
  <c r="O717" i="1" s="1"/>
  <c r="L717" i="1"/>
  <c r="K717" i="1"/>
  <c r="J717" i="1"/>
  <c r="I717" i="1"/>
  <c r="H717" i="1"/>
  <c r="F717" i="1"/>
  <c r="G717" i="1" s="1"/>
  <c r="B711" i="1"/>
  <c r="B712" i="1" s="1"/>
  <c r="S708" i="1"/>
  <c r="C708" i="1"/>
  <c r="A708" i="1"/>
  <c r="A709" i="1" s="1"/>
  <c r="A710" i="1" s="1"/>
  <c r="A711" i="1" s="1"/>
  <c r="A712" i="1" s="1"/>
  <c r="A713" i="1" s="1"/>
  <c r="A714" i="1" s="1"/>
  <c r="A715" i="1" s="1"/>
  <c r="A716" i="1" s="1"/>
  <c r="A717" i="1" s="1"/>
  <c r="A718" i="1" s="1"/>
  <c r="A719" i="1" s="1"/>
  <c r="A720" i="1" s="1"/>
  <c r="A721" i="1" s="1"/>
  <c r="A722" i="1" s="1"/>
  <c r="R706" i="1"/>
  <c r="O706" i="1"/>
  <c r="N706" i="1"/>
  <c r="G706" i="1"/>
  <c r="R705" i="1"/>
  <c r="O705" i="1"/>
  <c r="N705" i="1"/>
  <c r="G705" i="1"/>
  <c r="R704" i="1"/>
  <c r="O704" i="1"/>
  <c r="N704" i="1"/>
  <c r="G704" i="1"/>
  <c r="R703" i="1"/>
  <c r="O703" i="1"/>
  <c r="N703" i="1"/>
  <c r="G703" i="1"/>
  <c r="R702" i="1"/>
  <c r="Q702" i="1"/>
  <c r="P702" i="1"/>
  <c r="M702" i="1"/>
  <c r="L702" i="1"/>
  <c r="K702" i="1"/>
  <c r="J702" i="1"/>
  <c r="I702" i="1"/>
  <c r="H702" i="1"/>
  <c r="F702" i="1"/>
  <c r="G702" i="1" s="1"/>
  <c r="B696" i="1"/>
  <c r="B697" i="1" s="1"/>
  <c r="S693" i="1"/>
  <c r="C693" i="1"/>
  <c r="A693" i="1"/>
  <c r="A694" i="1" s="1"/>
  <c r="A695" i="1" s="1"/>
  <c r="A696" i="1" s="1"/>
  <c r="A697" i="1" s="1"/>
  <c r="A698" i="1" s="1"/>
  <c r="A699" i="1" s="1"/>
  <c r="A700" i="1" s="1"/>
  <c r="A701" i="1" s="1"/>
  <c r="A702" i="1" s="1"/>
  <c r="A703" i="1" s="1"/>
  <c r="A704" i="1" s="1"/>
  <c r="A705" i="1" s="1"/>
  <c r="A706" i="1" s="1"/>
  <c r="A707" i="1" s="1"/>
  <c r="R691" i="1"/>
  <c r="O691" i="1"/>
  <c r="N691" i="1"/>
  <c r="G691" i="1"/>
  <c r="R690" i="1"/>
  <c r="O690" i="1"/>
  <c r="N690" i="1"/>
  <c r="G690" i="1"/>
  <c r="R689" i="1"/>
  <c r="O689" i="1"/>
  <c r="N689" i="1"/>
  <c r="G689" i="1"/>
  <c r="R688" i="1"/>
  <c r="O688" i="1"/>
  <c r="N688" i="1"/>
  <c r="G688" i="1"/>
  <c r="R687" i="1"/>
  <c r="Q687" i="1"/>
  <c r="P687" i="1"/>
  <c r="M687" i="1"/>
  <c r="L687" i="1"/>
  <c r="K687" i="1"/>
  <c r="J687" i="1"/>
  <c r="I687" i="1"/>
  <c r="H687" i="1"/>
  <c r="F687" i="1"/>
  <c r="G687" i="1" s="1"/>
  <c r="B682" i="1"/>
  <c r="B683" i="1" s="1"/>
  <c r="B681" i="1"/>
  <c r="F681" i="1" s="1"/>
  <c r="F680" i="1" s="1"/>
  <c r="X678" i="1" s="1"/>
  <c r="X679" i="1" s="1"/>
  <c r="X680" i="1" s="1"/>
  <c r="X681" i="1" s="1"/>
  <c r="X682" i="1" s="1"/>
  <c r="X683" i="1" s="1"/>
  <c r="X684" i="1" s="1"/>
  <c r="X685" i="1" s="1"/>
  <c r="X686" i="1" s="1"/>
  <c r="X687" i="1" s="1"/>
  <c r="X688" i="1" s="1"/>
  <c r="X689" i="1" s="1"/>
  <c r="X690" i="1" s="1"/>
  <c r="X691" i="1" s="1"/>
  <c r="X692" i="1" s="1"/>
  <c r="A680" i="1"/>
  <c r="A681" i="1" s="1"/>
  <c r="A682" i="1" s="1"/>
  <c r="A683" i="1" s="1"/>
  <c r="A684" i="1" s="1"/>
  <c r="A685" i="1" s="1"/>
  <c r="A686" i="1" s="1"/>
  <c r="A687" i="1" s="1"/>
  <c r="A688" i="1" s="1"/>
  <c r="A689" i="1" s="1"/>
  <c r="A690" i="1" s="1"/>
  <c r="A691" i="1" s="1"/>
  <c r="A692" i="1" s="1"/>
  <c r="S678" i="1"/>
  <c r="C678" i="1"/>
  <c r="A678" i="1"/>
  <c r="A679" i="1" s="1"/>
  <c r="R676" i="1"/>
  <c r="O676" i="1"/>
  <c r="N676" i="1"/>
  <c r="G676" i="1"/>
  <c r="R675" i="1"/>
  <c r="O675" i="1"/>
  <c r="N675" i="1"/>
  <c r="G675" i="1"/>
  <c r="R674" i="1"/>
  <c r="O674" i="1"/>
  <c r="N674" i="1"/>
  <c r="G674" i="1"/>
  <c r="R673" i="1"/>
  <c r="O673" i="1"/>
  <c r="N673" i="1"/>
  <c r="G673" i="1"/>
  <c r="R672" i="1"/>
  <c r="Q672" i="1"/>
  <c r="P672" i="1"/>
  <c r="N672" i="1"/>
  <c r="M672" i="1"/>
  <c r="O672" i="1" s="1"/>
  <c r="L672" i="1"/>
  <c r="K672" i="1"/>
  <c r="J672" i="1"/>
  <c r="I672" i="1"/>
  <c r="H672" i="1"/>
  <c r="F672" i="1"/>
  <c r="G672" i="1" s="1"/>
  <c r="B667" i="1"/>
  <c r="B672" i="1" s="1"/>
  <c r="B673" i="1" s="1"/>
  <c r="B674" i="1" s="1"/>
  <c r="B675" i="1" s="1"/>
  <c r="B676" i="1" s="1"/>
  <c r="B677" i="1" s="1"/>
  <c r="F666" i="1"/>
  <c r="F665" i="1" s="1"/>
  <c r="X663" i="1" s="1"/>
  <c r="X664" i="1" s="1"/>
  <c r="X665" i="1" s="1"/>
  <c r="X666" i="1" s="1"/>
  <c r="X667" i="1" s="1"/>
  <c r="X668" i="1" s="1"/>
  <c r="X669" i="1" s="1"/>
  <c r="X670" i="1" s="1"/>
  <c r="X671" i="1" s="1"/>
  <c r="X672" i="1" s="1"/>
  <c r="X673" i="1" s="1"/>
  <c r="X674" i="1" s="1"/>
  <c r="X675" i="1" s="1"/>
  <c r="X676" i="1" s="1"/>
  <c r="X677" i="1" s="1"/>
  <c r="B666" i="1"/>
  <c r="A665" i="1"/>
  <c r="A666" i="1" s="1"/>
  <c r="A667" i="1" s="1"/>
  <c r="A668" i="1" s="1"/>
  <c r="A669" i="1" s="1"/>
  <c r="A670" i="1" s="1"/>
  <c r="A671" i="1" s="1"/>
  <c r="A672" i="1" s="1"/>
  <c r="A673" i="1" s="1"/>
  <c r="A674" i="1" s="1"/>
  <c r="A675" i="1" s="1"/>
  <c r="A676" i="1" s="1"/>
  <c r="A677" i="1" s="1"/>
  <c r="A664" i="1"/>
  <c r="S663" i="1"/>
  <c r="C663" i="1"/>
  <c r="A663" i="1"/>
  <c r="R661" i="1"/>
  <c r="O661" i="1"/>
  <c r="N661" i="1"/>
  <c r="G661" i="1"/>
  <c r="R660" i="1"/>
  <c r="O660" i="1"/>
  <c r="N660" i="1"/>
  <c r="G660" i="1"/>
  <c r="R659" i="1"/>
  <c r="O659" i="1"/>
  <c r="N659" i="1"/>
  <c r="G659" i="1"/>
  <c r="R658" i="1"/>
  <c r="O658" i="1"/>
  <c r="N658" i="1"/>
  <c r="G658" i="1"/>
  <c r="Q657" i="1"/>
  <c r="P657" i="1"/>
  <c r="R657" i="1" s="1"/>
  <c r="M657" i="1"/>
  <c r="L657" i="1"/>
  <c r="K657" i="1"/>
  <c r="J657" i="1"/>
  <c r="I657" i="1"/>
  <c r="H657" i="1"/>
  <c r="F657" i="1"/>
  <c r="O657" i="1" s="1"/>
  <c r="B652" i="1"/>
  <c r="B657" i="1" s="1"/>
  <c r="B658" i="1" s="1"/>
  <c r="B659" i="1" s="1"/>
  <c r="B660" i="1" s="1"/>
  <c r="B661" i="1" s="1"/>
  <c r="B662" i="1" s="1"/>
  <c r="F651" i="1"/>
  <c r="F650" i="1" s="1"/>
  <c r="X648" i="1" s="1"/>
  <c r="X649" i="1" s="1"/>
  <c r="X650" i="1" s="1"/>
  <c r="X651" i="1" s="1"/>
  <c r="X652" i="1" s="1"/>
  <c r="X653" i="1" s="1"/>
  <c r="X654" i="1" s="1"/>
  <c r="X655" i="1" s="1"/>
  <c r="X656" i="1" s="1"/>
  <c r="X657" i="1" s="1"/>
  <c r="X658" i="1" s="1"/>
  <c r="X659" i="1" s="1"/>
  <c r="X660" i="1" s="1"/>
  <c r="X661" i="1" s="1"/>
  <c r="X662" i="1" s="1"/>
  <c r="B651" i="1"/>
  <c r="A650" i="1"/>
  <c r="A651" i="1" s="1"/>
  <c r="A652" i="1" s="1"/>
  <c r="A653" i="1" s="1"/>
  <c r="A654" i="1" s="1"/>
  <c r="A655" i="1" s="1"/>
  <c r="A656" i="1" s="1"/>
  <c r="A657" i="1" s="1"/>
  <c r="A658" i="1" s="1"/>
  <c r="A659" i="1" s="1"/>
  <c r="A660" i="1" s="1"/>
  <c r="A661" i="1" s="1"/>
  <c r="A662" i="1" s="1"/>
  <c r="A649" i="1"/>
  <c r="S648" i="1"/>
  <c r="C648" i="1"/>
  <c r="A648" i="1"/>
  <c r="R646" i="1"/>
  <c r="O646" i="1"/>
  <c r="N646" i="1"/>
  <c r="G646" i="1"/>
  <c r="R645" i="1"/>
  <c r="O645" i="1"/>
  <c r="N645" i="1"/>
  <c r="G645" i="1"/>
  <c r="R644" i="1"/>
  <c r="O644" i="1"/>
  <c r="N644" i="1"/>
  <c r="G644" i="1"/>
  <c r="R643" i="1"/>
  <c r="O643" i="1"/>
  <c r="N643" i="1"/>
  <c r="G643" i="1"/>
  <c r="Q642" i="1"/>
  <c r="P642" i="1"/>
  <c r="R642" i="1" s="1"/>
  <c r="M642" i="1"/>
  <c r="L642" i="1"/>
  <c r="K642" i="1"/>
  <c r="J642" i="1"/>
  <c r="I642" i="1"/>
  <c r="H642" i="1"/>
  <c r="F642" i="1"/>
  <c r="O642" i="1" s="1"/>
  <c r="B637" i="1"/>
  <c r="B642" i="1" s="1"/>
  <c r="B643" i="1" s="1"/>
  <c r="B644" i="1" s="1"/>
  <c r="B645" i="1" s="1"/>
  <c r="B646" i="1" s="1"/>
  <c r="B647" i="1" s="1"/>
  <c r="F636" i="1"/>
  <c r="F635" i="1" s="1"/>
  <c r="X633" i="1" s="1"/>
  <c r="X634" i="1" s="1"/>
  <c r="X635" i="1" s="1"/>
  <c r="X636" i="1" s="1"/>
  <c r="X637" i="1" s="1"/>
  <c r="X638" i="1" s="1"/>
  <c r="X639" i="1" s="1"/>
  <c r="X640" i="1" s="1"/>
  <c r="X641" i="1" s="1"/>
  <c r="X642" i="1" s="1"/>
  <c r="X643" i="1" s="1"/>
  <c r="X644" i="1" s="1"/>
  <c r="X645" i="1" s="1"/>
  <c r="X646" i="1" s="1"/>
  <c r="X647" i="1" s="1"/>
  <c r="B636" i="1"/>
  <c r="A635" i="1"/>
  <c r="A636" i="1" s="1"/>
  <c r="A637" i="1" s="1"/>
  <c r="A638" i="1" s="1"/>
  <c r="A639" i="1" s="1"/>
  <c r="A640" i="1" s="1"/>
  <c r="A641" i="1" s="1"/>
  <c r="A642" i="1" s="1"/>
  <c r="A643" i="1" s="1"/>
  <c r="A644" i="1" s="1"/>
  <c r="A645" i="1" s="1"/>
  <c r="A646" i="1" s="1"/>
  <c r="A647" i="1" s="1"/>
  <c r="A634" i="1"/>
  <c r="S633" i="1"/>
  <c r="C633" i="1"/>
  <c r="A633" i="1"/>
  <c r="R631" i="1"/>
  <c r="O631" i="1"/>
  <c r="N631" i="1"/>
  <c r="G631" i="1"/>
  <c r="R630" i="1"/>
  <c r="O630" i="1"/>
  <c r="N630" i="1"/>
  <c r="G630" i="1"/>
  <c r="R629" i="1"/>
  <c r="O629" i="1"/>
  <c r="N629" i="1"/>
  <c r="G629" i="1"/>
  <c r="R628" i="1"/>
  <c r="O628" i="1"/>
  <c r="N628" i="1"/>
  <c r="G628" i="1"/>
  <c r="Q627" i="1"/>
  <c r="P627" i="1"/>
  <c r="R627" i="1" s="1"/>
  <c r="M627" i="1"/>
  <c r="L627" i="1"/>
  <c r="K627" i="1"/>
  <c r="J627" i="1"/>
  <c r="I627" i="1"/>
  <c r="H627" i="1"/>
  <c r="F627" i="1"/>
  <c r="O627" i="1" s="1"/>
  <c r="B622" i="1"/>
  <c r="B627" i="1" s="1"/>
  <c r="B628" i="1" s="1"/>
  <c r="B629" i="1" s="1"/>
  <c r="B630" i="1" s="1"/>
  <c r="B631" i="1" s="1"/>
  <c r="B632" i="1" s="1"/>
  <c r="F621" i="1"/>
  <c r="F620" i="1" s="1"/>
  <c r="X618" i="1" s="1"/>
  <c r="X619" i="1" s="1"/>
  <c r="X620" i="1" s="1"/>
  <c r="X621" i="1" s="1"/>
  <c r="X622" i="1" s="1"/>
  <c r="X623" i="1" s="1"/>
  <c r="X624" i="1" s="1"/>
  <c r="X625" i="1" s="1"/>
  <c r="X626" i="1" s="1"/>
  <c r="X627" i="1" s="1"/>
  <c r="X628" i="1" s="1"/>
  <c r="X629" i="1" s="1"/>
  <c r="X630" i="1" s="1"/>
  <c r="X631" i="1" s="1"/>
  <c r="X632" i="1" s="1"/>
  <c r="B621" i="1"/>
  <c r="A620" i="1"/>
  <c r="A621" i="1" s="1"/>
  <c r="A622" i="1" s="1"/>
  <c r="A623" i="1" s="1"/>
  <c r="A624" i="1" s="1"/>
  <c r="A625" i="1" s="1"/>
  <c r="A626" i="1" s="1"/>
  <c r="A627" i="1" s="1"/>
  <c r="A628" i="1" s="1"/>
  <c r="A629" i="1" s="1"/>
  <c r="A630" i="1" s="1"/>
  <c r="A631" i="1" s="1"/>
  <c r="A632" i="1" s="1"/>
  <c r="A619" i="1"/>
  <c r="S618" i="1"/>
  <c r="C618" i="1"/>
  <c r="A618" i="1"/>
  <c r="R616" i="1"/>
  <c r="O616" i="1"/>
  <c r="N616" i="1"/>
  <c r="G616" i="1"/>
  <c r="R615" i="1"/>
  <c r="O615" i="1"/>
  <c r="N615" i="1"/>
  <c r="G615" i="1"/>
  <c r="R614" i="1"/>
  <c r="O614" i="1"/>
  <c r="N614" i="1"/>
  <c r="G614" i="1"/>
  <c r="R613" i="1"/>
  <c r="O613" i="1"/>
  <c r="N613" i="1"/>
  <c r="G613" i="1"/>
  <c r="Q612" i="1"/>
  <c r="P612" i="1"/>
  <c r="R612" i="1" s="1"/>
  <c r="M612" i="1"/>
  <c r="L612" i="1"/>
  <c r="K612" i="1"/>
  <c r="J612" i="1"/>
  <c r="I612" i="1"/>
  <c r="H612" i="1"/>
  <c r="F612" i="1"/>
  <c r="O612" i="1" s="1"/>
  <c r="B607" i="1"/>
  <c r="B612" i="1" s="1"/>
  <c r="B613" i="1" s="1"/>
  <c r="B614" i="1" s="1"/>
  <c r="B615" i="1" s="1"/>
  <c r="B616" i="1" s="1"/>
  <c r="B617" i="1" s="1"/>
  <c r="F606" i="1"/>
  <c r="F605" i="1" s="1"/>
  <c r="X603" i="1" s="1"/>
  <c r="X604" i="1" s="1"/>
  <c r="X605" i="1" s="1"/>
  <c r="X606" i="1" s="1"/>
  <c r="X607" i="1" s="1"/>
  <c r="X608" i="1" s="1"/>
  <c r="X609" i="1" s="1"/>
  <c r="X610" i="1" s="1"/>
  <c r="X611" i="1" s="1"/>
  <c r="X612" i="1" s="1"/>
  <c r="X613" i="1" s="1"/>
  <c r="X614" i="1" s="1"/>
  <c r="X615" i="1" s="1"/>
  <c r="X616" i="1" s="1"/>
  <c r="X617" i="1" s="1"/>
  <c r="B606" i="1"/>
  <c r="A605" i="1"/>
  <c r="A606" i="1" s="1"/>
  <c r="A607" i="1" s="1"/>
  <c r="A608" i="1" s="1"/>
  <c r="A609" i="1" s="1"/>
  <c r="A610" i="1" s="1"/>
  <c r="A611" i="1" s="1"/>
  <c r="A612" i="1" s="1"/>
  <c r="A613" i="1" s="1"/>
  <c r="A614" i="1" s="1"/>
  <c r="A615" i="1" s="1"/>
  <c r="A616" i="1" s="1"/>
  <c r="A617" i="1" s="1"/>
  <c r="A604" i="1"/>
  <c r="S603" i="1"/>
  <c r="C603" i="1"/>
  <c r="A603" i="1"/>
  <c r="R601" i="1"/>
  <c r="O601" i="1"/>
  <c r="N601" i="1"/>
  <c r="G601" i="1"/>
  <c r="R600" i="1"/>
  <c r="O600" i="1"/>
  <c r="N600" i="1"/>
  <c r="G600" i="1"/>
  <c r="R599" i="1"/>
  <c r="O599" i="1"/>
  <c r="N599" i="1"/>
  <c r="G599" i="1"/>
  <c r="R598" i="1"/>
  <c r="O598" i="1"/>
  <c r="N598" i="1"/>
  <c r="G598" i="1"/>
  <c r="Q597" i="1"/>
  <c r="P597" i="1"/>
  <c r="R597" i="1" s="1"/>
  <c r="M597" i="1"/>
  <c r="L597" i="1"/>
  <c r="K597" i="1"/>
  <c r="J597" i="1"/>
  <c r="I597" i="1"/>
  <c r="H597" i="1"/>
  <c r="F597" i="1"/>
  <c r="O597" i="1" s="1"/>
  <c r="B592" i="1"/>
  <c r="B597" i="1" s="1"/>
  <c r="B598" i="1" s="1"/>
  <c r="B599" i="1" s="1"/>
  <c r="B600" i="1" s="1"/>
  <c r="B601" i="1" s="1"/>
  <c r="B602" i="1" s="1"/>
  <c r="F591" i="1"/>
  <c r="F590" i="1" s="1"/>
  <c r="X588" i="1" s="1"/>
  <c r="X589" i="1" s="1"/>
  <c r="X590" i="1" s="1"/>
  <c r="X591" i="1" s="1"/>
  <c r="X592" i="1" s="1"/>
  <c r="X593" i="1" s="1"/>
  <c r="X594" i="1" s="1"/>
  <c r="X595" i="1" s="1"/>
  <c r="X596" i="1" s="1"/>
  <c r="X597" i="1" s="1"/>
  <c r="X598" i="1" s="1"/>
  <c r="X599" i="1" s="1"/>
  <c r="X600" i="1" s="1"/>
  <c r="X601" i="1" s="1"/>
  <c r="X602" i="1" s="1"/>
  <c r="B591" i="1"/>
  <c r="A590" i="1"/>
  <c r="A591" i="1" s="1"/>
  <c r="A592" i="1" s="1"/>
  <c r="A593" i="1" s="1"/>
  <c r="A594" i="1" s="1"/>
  <c r="A595" i="1" s="1"/>
  <c r="A596" i="1" s="1"/>
  <c r="A597" i="1" s="1"/>
  <c r="A598" i="1" s="1"/>
  <c r="A599" i="1" s="1"/>
  <c r="A600" i="1" s="1"/>
  <c r="A601" i="1" s="1"/>
  <c r="A602" i="1" s="1"/>
  <c r="A589" i="1"/>
  <c r="S588" i="1"/>
  <c r="C588" i="1"/>
  <c r="A588" i="1"/>
  <c r="R586" i="1"/>
  <c r="O586" i="1"/>
  <c r="N586" i="1"/>
  <c r="G586" i="1"/>
  <c r="R585" i="1"/>
  <c r="O585" i="1"/>
  <c r="N585" i="1"/>
  <c r="G585" i="1"/>
  <c r="R584" i="1"/>
  <c r="O584" i="1"/>
  <c r="N584" i="1"/>
  <c r="G584" i="1"/>
  <c r="R583" i="1"/>
  <c r="O583" i="1"/>
  <c r="N583" i="1"/>
  <c r="G583" i="1"/>
  <c r="Q582" i="1"/>
  <c r="P582" i="1"/>
  <c r="R582" i="1" s="1"/>
  <c r="M582" i="1"/>
  <c r="L582" i="1"/>
  <c r="K582" i="1"/>
  <c r="J582" i="1"/>
  <c r="I582" i="1"/>
  <c r="H582" i="1"/>
  <c r="F582" i="1"/>
  <c r="O582" i="1" s="1"/>
  <c r="B577" i="1"/>
  <c r="B582" i="1" s="1"/>
  <c r="B583" i="1" s="1"/>
  <c r="B584" i="1" s="1"/>
  <c r="B585" i="1" s="1"/>
  <c r="B586" i="1" s="1"/>
  <c r="B587" i="1" s="1"/>
  <c r="F576" i="1"/>
  <c r="F575" i="1" s="1"/>
  <c r="X573" i="1" s="1"/>
  <c r="X574" i="1" s="1"/>
  <c r="X575" i="1" s="1"/>
  <c r="X576" i="1" s="1"/>
  <c r="X577" i="1" s="1"/>
  <c r="X578" i="1" s="1"/>
  <c r="X579" i="1" s="1"/>
  <c r="X580" i="1" s="1"/>
  <c r="X581" i="1" s="1"/>
  <c r="X582" i="1" s="1"/>
  <c r="X583" i="1" s="1"/>
  <c r="X584" i="1" s="1"/>
  <c r="X585" i="1" s="1"/>
  <c r="X586" i="1" s="1"/>
  <c r="X587" i="1" s="1"/>
  <c r="B576" i="1"/>
  <c r="A575" i="1"/>
  <c r="A576" i="1" s="1"/>
  <c r="A577" i="1" s="1"/>
  <c r="A578" i="1" s="1"/>
  <c r="A579" i="1" s="1"/>
  <c r="A580" i="1" s="1"/>
  <c r="A581" i="1" s="1"/>
  <c r="A582" i="1" s="1"/>
  <c r="A583" i="1" s="1"/>
  <c r="A584" i="1" s="1"/>
  <c r="A585" i="1" s="1"/>
  <c r="A586" i="1" s="1"/>
  <c r="A587" i="1" s="1"/>
  <c r="A574" i="1"/>
  <c r="S573" i="1"/>
  <c r="C573" i="1"/>
  <c r="A573" i="1"/>
  <c r="R571" i="1"/>
  <c r="O571" i="1"/>
  <c r="N571" i="1"/>
  <c r="G571" i="1"/>
  <c r="R570" i="1"/>
  <c r="O570" i="1"/>
  <c r="N570" i="1"/>
  <c r="G570" i="1"/>
  <c r="R569" i="1"/>
  <c r="O569" i="1"/>
  <c r="N569" i="1"/>
  <c r="G569" i="1"/>
  <c r="R568" i="1"/>
  <c r="O568" i="1"/>
  <c r="N568" i="1"/>
  <c r="G568" i="1"/>
  <c r="Q567" i="1"/>
  <c r="P567" i="1"/>
  <c r="R567" i="1" s="1"/>
  <c r="M567" i="1"/>
  <c r="L567" i="1"/>
  <c r="K567" i="1"/>
  <c r="J567" i="1"/>
  <c r="I567" i="1"/>
  <c r="H567" i="1"/>
  <c r="F567" i="1"/>
  <c r="O567" i="1" s="1"/>
  <c r="B562" i="1"/>
  <c r="B567" i="1" s="1"/>
  <c r="B568" i="1" s="1"/>
  <c r="B569" i="1" s="1"/>
  <c r="B570" i="1" s="1"/>
  <c r="B571" i="1" s="1"/>
  <c r="B572" i="1" s="1"/>
  <c r="F561" i="1"/>
  <c r="F560" i="1" s="1"/>
  <c r="X558" i="1" s="1"/>
  <c r="X559" i="1" s="1"/>
  <c r="X560" i="1" s="1"/>
  <c r="X561" i="1" s="1"/>
  <c r="X562" i="1" s="1"/>
  <c r="X563" i="1" s="1"/>
  <c r="X564" i="1" s="1"/>
  <c r="X565" i="1" s="1"/>
  <c r="X566" i="1" s="1"/>
  <c r="X567" i="1" s="1"/>
  <c r="X568" i="1" s="1"/>
  <c r="X569" i="1" s="1"/>
  <c r="X570" i="1" s="1"/>
  <c r="X571" i="1" s="1"/>
  <c r="X572" i="1" s="1"/>
  <c r="B561" i="1"/>
  <c r="A560" i="1"/>
  <c r="A561" i="1" s="1"/>
  <c r="A562" i="1" s="1"/>
  <c r="A563" i="1" s="1"/>
  <c r="A564" i="1" s="1"/>
  <c r="A565" i="1" s="1"/>
  <c r="A566" i="1" s="1"/>
  <c r="A567" i="1" s="1"/>
  <c r="A568" i="1" s="1"/>
  <c r="A569" i="1" s="1"/>
  <c r="A570" i="1" s="1"/>
  <c r="A571" i="1" s="1"/>
  <c r="A572" i="1" s="1"/>
  <c r="A559" i="1"/>
  <c r="S558" i="1"/>
  <c r="C558" i="1"/>
  <c r="A558" i="1"/>
  <c r="R556" i="1"/>
  <c r="O556" i="1"/>
  <c r="N556" i="1"/>
  <c r="G556" i="1"/>
  <c r="R555" i="1"/>
  <c r="O555" i="1"/>
  <c r="N555" i="1"/>
  <c r="G555" i="1"/>
  <c r="R554" i="1"/>
  <c r="O554" i="1"/>
  <c r="N554" i="1"/>
  <c r="G554" i="1"/>
  <c r="R553" i="1"/>
  <c r="O553" i="1"/>
  <c r="N553" i="1"/>
  <c r="G553" i="1"/>
  <c r="Q552" i="1"/>
  <c r="P552" i="1"/>
  <c r="R552" i="1" s="1"/>
  <c r="M552" i="1"/>
  <c r="L552" i="1"/>
  <c r="K552" i="1"/>
  <c r="J552" i="1"/>
  <c r="I552" i="1"/>
  <c r="H552" i="1"/>
  <c r="F552" i="1"/>
  <c r="O552" i="1" s="1"/>
  <c r="B547" i="1"/>
  <c r="B552" i="1" s="1"/>
  <c r="B553" i="1" s="1"/>
  <c r="B554" i="1" s="1"/>
  <c r="B555" i="1" s="1"/>
  <c r="B556" i="1" s="1"/>
  <c r="B557" i="1" s="1"/>
  <c r="F546" i="1"/>
  <c r="F545" i="1" s="1"/>
  <c r="X543" i="1" s="1"/>
  <c r="X544" i="1" s="1"/>
  <c r="X545" i="1" s="1"/>
  <c r="X546" i="1" s="1"/>
  <c r="X547" i="1" s="1"/>
  <c r="X548" i="1" s="1"/>
  <c r="X549" i="1" s="1"/>
  <c r="X550" i="1" s="1"/>
  <c r="X551" i="1" s="1"/>
  <c r="X552" i="1" s="1"/>
  <c r="X553" i="1" s="1"/>
  <c r="X554" i="1" s="1"/>
  <c r="X555" i="1" s="1"/>
  <c r="X556" i="1" s="1"/>
  <c r="X557" i="1" s="1"/>
  <c r="B546" i="1"/>
  <c r="A545" i="1"/>
  <c r="A546" i="1" s="1"/>
  <c r="A547" i="1" s="1"/>
  <c r="A548" i="1" s="1"/>
  <c r="A549" i="1" s="1"/>
  <c r="A550" i="1" s="1"/>
  <c r="A551" i="1" s="1"/>
  <c r="A552" i="1" s="1"/>
  <c r="A553" i="1" s="1"/>
  <c r="A554" i="1" s="1"/>
  <c r="A555" i="1" s="1"/>
  <c r="A556" i="1" s="1"/>
  <c r="A557" i="1" s="1"/>
  <c r="A544" i="1"/>
  <c r="S543" i="1"/>
  <c r="C543" i="1"/>
  <c r="A543" i="1"/>
  <c r="R541" i="1"/>
  <c r="O541" i="1"/>
  <c r="N541" i="1"/>
  <c r="G541" i="1"/>
  <c r="R540" i="1"/>
  <c r="O540" i="1"/>
  <c r="N540" i="1"/>
  <c r="G540" i="1"/>
  <c r="R539" i="1"/>
  <c r="O539" i="1"/>
  <c r="N539" i="1"/>
  <c r="G539" i="1"/>
  <c r="R538" i="1"/>
  <c r="O538" i="1"/>
  <c r="N538" i="1"/>
  <c r="G538" i="1"/>
  <c r="Q537" i="1"/>
  <c r="P537" i="1"/>
  <c r="R537" i="1" s="1"/>
  <c r="M537" i="1"/>
  <c r="L537" i="1"/>
  <c r="K537" i="1"/>
  <c r="J537" i="1"/>
  <c r="I537" i="1"/>
  <c r="H537" i="1"/>
  <c r="F537" i="1"/>
  <c r="O537" i="1" s="1"/>
  <c r="B532" i="1"/>
  <c r="B537" i="1" s="1"/>
  <c r="B538" i="1" s="1"/>
  <c r="B539" i="1" s="1"/>
  <c r="B540" i="1" s="1"/>
  <c r="B541" i="1" s="1"/>
  <c r="B542" i="1" s="1"/>
  <c r="F531" i="1"/>
  <c r="F530" i="1" s="1"/>
  <c r="X528" i="1" s="1"/>
  <c r="X529" i="1" s="1"/>
  <c r="X530" i="1" s="1"/>
  <c r="X531" i="1" s="1"/>
  <c r="X532" i="1" s="1"/>
  <c r="X533" i="1" s="1"/>
  <c r="X534" i="1" s="1"/>
  <c r="X535" i="1" s="1"/>
  <c r="X536" i="1" s="1"/>
  <c r="X537" i="1" s="1"/>
  <c r="X538" i="1" s="1"/>
  <c r="X539" i="1" s="1"/>
  <c r="X540" i="1" s="1"/>
  <c r="X541" i="1" s="1"/>
  <c r="X542" i="1" s="1"/>
  <c r="B531" i="1"/>
  <c r="A530" i="1"/>
  <c r="A531" i="1" s="1"/>
  <c r="A532" i="1" s="1"/>
  <c r="A533" i="1" s="1"/>
  <c r="A534" i="1" s="1"/>
  <c r="A535" i="1" s="1"/>
  <c r="A536" i="1" s="1"/>
  <c r="A537" i="1" s="1"/>
  <c r="A538" i="1" s="1"/>
  <c r="A539" i="1" s="1"/>
  <c r="A540" i="1" s="1"/>
  <c r="A541" i="1" s="1"/>
  <c r="A542" i="1" s="1"/>
  <c r="A529" i="1"/>
  <c r="S528" i="1"/>
  <c r="C528" i="1"/>
  <c r="A528" i="1"/>
  <c r="R526" i="1"/>
  <c r="O526" i="1"/>
  <c r="N526" i="1"/>
  <c r="G526" i="1"/>
  <c r="R525" i="1"/>
  <c r="O525" i="1"/>
  <c r="N525" i="1"/>
  <c r="G525" i="1"/>
  <c r="R524" i="1"/>
  <c r="O524" i="1"/>
  <c r="N524" i="1"/>
  <c r="G524" i="1"/>
  <c r="R523" i="1"/>
  <c r="O523" i="1"/>
  <c r="N523" i="1"/>
  <c r="G523" i="1"/>
  <c r="Q522" i="1"/>
  <c r="P522" i="1"/>
  <c r="R522" i="1" s="1"/>
  <c r="M522" i="1"/>
  <c r="L522" i="1"/>
  <c r="K522" i="1"/>
  <c r="J522" i="1"/>
  <c r="I522" i="1"/>
  <c r="H522" i="1"/>
  <c r="F522" i="1"/>
  <c r="O522" i="1" s="1"/>
  <c r="B517" i="1"/>
  <c r="B522" i="1" s="1"/>
  <c r="B523" i="1" s="1"/>
  <c r="B524" i="1" s="1"/>
  <c r="B525" i="1" s="1"/>
  <c r="B526" i="1" s="1"/>
  <c r="B527" i="1" s="1"/>
  <c r="F516" i="1"/>
  <c r="F515" i="1" s="1"/>
  <c r="X513" i="1" s="1"/>
  <c r="X514" i="1" s="1"/>
  <c r="X515" i="1" s="1"/>
  <c r="X516" i="1" s="1"/>
  <c r="X517" i="1" s="1"/>
  <c r="X518" i="1" s="1"/>
  <c r="X519" i="1" s="1"/>
  <c r="X520" i="1" s="1"/>
  <c r="X521" i="1" s="1"/>
  <c r="X522" i="1" s="1"/>
  <c r="X523" i="1" s="1"/>
  <c r="X524" i="1" s="1"/>
  <c r="X525" i="1" s="1"/>
  <c r="X526" i="1" s="1"/>
  <c r="X527" i="1" s="1"/>
  <c r="B516" i="1"/>
  <c r="A515" i="1"/>
  <c r="A516" i="1" s="1"/>
  <c r="A517" i="1" s="1"/>
  <c r="A518" i="1" s="1"/>
  <c r="A519" i="1" s="1"/>
  <c r="A520" i="1" s="1"/>
  <c r="A521" i="1" s="1"/>
  <c r="A522" i="1" s="1"/>
  <c r="A523" i="1" s="1"/>
  <c r="A524" i="1" s="1"/>
  <c r="A525" i="1" s="1"/>
  <c r="A526" i="1" s="1"/>
  <c r="A527" i="1" s="1"/>
  <c r="A514" i="1"/>
  <c r="S513" i="1"/>
  <c r="C513" i="1"/>
  <c r="A513" i="1"/>
  <c r="R511" i="1"/>
  <c r="O511" i="1"/>
  <c r="N511" i="1"/>
  <c r="G511" i="1"/>
  <c r="R510" i="1"/>
  <c r="O510" i="1"/>
  <c r="N510" i="1"/>
  <c r="G510" i="1"/>
  <c r="R509" i="1"/>
  <c r="O509" i="1"/>
  <c r="N509" i="1"/>
  <c r="G509" i="1"/>
  <c r="R508" i="1"/>
  <c r="O508" i="1"/>
  <c r="N508" i="1"/>
  <c r="G508" i="1"/>
  <c r="Q507" i="1"/>
  <c r="P507" i="1"/>
  <c r="R507" i="1" s="1"/>
  <c r="M507" i="1"/>
  <c r="L507" i="1"/>
  <c r="K507" i="1"/>
  <c r="J507" i="1"/>
  <c r="I507" i="1"/>
  <c r="H507" i="1"/>
  <c r="F507" i="1"/>
  <c r="O507" i="1" s="1"/>
  <c r="B502" i="1"/>
  <c r="B507" i="1" s="1"/>
  <c r="B508" i="1" s="1"/>
  <c r="B509" i="1" s="1"/>
  <c r="B510" i="1" s="1"/>
  <c r="B511" i="1" s="1"/>
  <c r="B512" i="1" s="1"/>
  <c r="F501" i="1"/>
  <c r="F500" i="1" s="1"/>
  <c r="X498" i="1" s="1"/>
  <c r="X499" i="1" s="1"/>
  <c r="X500" i="1" s="1"/>
  <c r="X501" i="1" s="1"/>
  <c r="X502" i="1" s="1"/>
  <c r="X503" i="1" s="1"/>
  <c r="X504" i="1" s="1"/>
  <c r="X505" i="1" s="1"/>
  <c r="X506" i="1" s="1"/>
  <c r="X507" i="1" s="1"/>
  <c r="X508" i="1" s="1"/>
  <c r="X509" i="1" s="1"/>
  <c r="X510" i="1" s="1"/>
  <c r="X511" i="1" s="1"/>
  <c r="X512" i="1" s="1"/>
  <c r="B501" i="1"/>
  <c r="A500" i="1"/>
  <c r="A501" i="1" s="1"/>
  <c r="A502" i="1" s="1"/>
  <c r="A503" i="1" s="1"/>
  <c r="A504" i="1" s="1"/>
  <c r="A505" i="1" s="1"/>
  <c r="A506" i="1" s="1"/>
  <c r="A507" i="1" s="1"/>
  <c r="A508" i="1" s="1"/>
  <c r="A509" i="1" s="1"/>
  <c r="A510" i="1" s="1"/>
  <c r="A511" i="1" s="1"/>
  <c r="A512" i="1" s="1"/>
  <c r="A499" i="1"/>
  <c r="S498" i="1"/>
  <c r="C498" i="1"/>
  <c r="A498" i="1"/>
  <c r="R496" i="1"/>
  <c r="O496" i="1"/>
  <c r="N496" i="1"/>
  <c r="G496" i="1"/>
  <c r="R495" i="1"/>
  <c r="O495" i="1"/>
  <c r="N495" i="1"/>
  <c r="G495" i="1"/>
  <c r="R494" i="1"/>
  <c r="O494" i="1"/>
  <c r="N494" i="1"/>
  <c r="G494" i="1"/>
  <c r="R493" i="1"/>
  <c r="O493" i="1"/>
  <c r="N493" i="1"/>
  <c r="G493" i="1"/>
  <c r="Q492" i="1"/>
  <c r="P492" i="1"/>
  <c r="R492" i="1" s="1"/>
  <c r="M492" i="1"/>
  <c r="L492" i="1"/>
  <c r="K492" i="1"/>
  <c r="J492" i="1"/>
  <c r="I492" i="1"/>
  <c r="H492" i="1"/>
  <c r="F492" i="1"/>
  <c r="O492" i="1" s="1"/>
  <c r="B487" i="1"/>
  <c r="B492" i="1" s="1"/>
  <c r="B493" i="1" s="1"/>
  <c r="B494" i="1" s="1"/>
  <c r="B495" i="1" s="1"/>
  <c r="B496" i="1" s="1"/>
  <c r="B497" i="1" s="1"/>
  <c r="F486" i="1"/>
  <c r="F485" i="1" s="1"/>
  <c r="X483" i="1" s="1"/>
  <c r="X484" i="1" s="1"/>
  <c r="X485" i="1" s="1"/>
  <c r="X486" i="1" s="1"/>
  <c r="X487" i="1" s="1"/>
  <c r="X488" i="1" s="1"/>
  <c r="X489" i="1" s="1"/>
  <c r="X490" i="1" s="1"/>
  <c r="X491" i="1" s="1"/>
  <c r="X492" i="1" s="1"/>
  <c r="X493" i="1" s="1"/>
  <c r="X494" i="1" s="1"/>
  <c r="X495" i="1" s="1"/>
  <c r="X496" i="1" s="1"/>
  <c r="X497" i="1" s="1"/>
  <c r="B486" i="1"/>
  <c r="A485" i="1"/>
  <c r="A486" i="1" s="1"/>
  <c r="A487" i="1" s="1"/>
  <c r="A488" i="1" s="1"/>
  <c r="A489" i="1" s="1"/>
  <c r="A490" i="1" s="1"/>
  <c r="A491" i="1" s="1"/>
  <c r="A492" i="1" s="1"/>
  <c r="A493" i="1" s="1"/>
  <c r="A494" i="1" s="1"/>
  <c r="A495" i="1" s="1"/>
  <c r="A496" i="1" s="1"/>
  <c r="A497" i="1" s="1"/>
  <c r="A484" i="1"/>
  <c r="S483" i="1"/>
  <c r="C483" i="1"/>
  <c r="A483" i="1"/>
  <c r="R481" i="1"/>
  <c r="O481" i="1"/>
  <c r="N481" i="1"/>
  <c r="G481" i="1"/>
  <c r="R480" i="1"/>
  <c r="O480" i="1"/>
  <c r="N480" i="1"/>
  <c r="G480" i="1"/>
  <c r="R479" i="1"/>
  <c r="O479" i="1"/>
  <c r="N479" i="1"/>
  <c r="G479" i="1"/>
  <c r="R478" i="1"/>
  <c r="O478" i="1"/>
  <c r="N478" i="1"/>
  <c r="G478" i="1"/>
  <c r="Q477" i="1"/>
  <c r="P477" i="1"/>
  <c r="R477" i="1" s="1"/>
  <c r="M477" i="1"/>
  <c r="L477" i="1"/>
  <c r="K477" i="1"/>
  <c r="J477" i="1"/>
  <c r="I477" i="1"/>
  <c r="H477" i="1"/>
  <c r="F477" i="1"/>
  <c r="O477" i="1" s="1"/>
  <c r="B472" i="1"/>
  <c r="B477" i="1" s="1"/>
  <c r="B478" i="1" s="1"/>
  <c r="B479" i="1" s="1"/>
  <c r="B480" i="1" s="1"/>
  <c r="B481" i="1" s="1"/>
  <c r="B482" i="1" s="1"/>
  <c r="F471" i="1"/>
  <c r="F470" i="1" s="1"/>
  <c r="X468" i="1" s="1"/>
  <c r="X469" i="1" s="1"/>
  <c r="X470" i="1" s="1"/>
  <c r="X471" i="1" s="1"/>
  <c r="X472" i="1" s="1"/>
  <c r="X473" i="1" s="1"/>
  <c r="X474" i="1" s="1"/>
  <c r="X475" i="1" s="1"/>
  <c r="X476" i="1" s="1"/>
  <c r="X477" i="1" s="1"/>
  <c r="X478" i="1" s="1"/>
  <c r="X479" i="1" s="1"/>
  <c r="X480" i="1" s="1"/>
  <c r="X481" i="1" s="1"/>
  <c r="X482" i="1" s="1"/>
  <c r="B471" i="1"/>
  <c r="A470" i="1"/>
  <c r="A471" i="1" s="1"/>
  <c r="A472" i="1" s="1"/>
  <c r="A473" i="1" s="1"/>
  <c r="A474" i="1" s="1"/>
  <c r="A475" i="1" s="1"/>
  <c r="A476" i="1" s="1"/>
  <c r="A477" i="1" s="1"/>
  <c r="A478" i="1" s="1"/>
  <c r="A479" i="1" s="1"/>
  <c r="A480" i="1" s="1"/>
  <c r="A481" i="1" s="1"/>
  <c r="A482" i="1" s="1"/>
  <c r="A469" i="1"/>
  <c r="S468" i="1"/>
  <c r="C468" i="1"/>
  <c r="A468" i="1"/>
  <c r="R466" i="1"/>
  <c r="O466" i="1"/>
  <c r="N466" i="1"/>
  <c r="G466" i="1"/>
  <c r="R465" i="1"/>
  <c r="O465" i="1"/>
  <c r="N465" i="1"/>
  <c r="G465" i="1"/>
  <c r="R464" i="1"/>
  <c r="O464" i="1"/>
  <c r="N464" i="1"/>
  <c r="G464" i="1"/>
  <c r="R463" i="1"/>
  <c r="O463" i="1"/>
  <c r="N463" i="1"/>
  <c r="G463" i="1"/>
  <c r="Q462" i="1"/>
  <c r="P462" i="1"/>
  <c r="R462" i="1" s="1"/>
  <c r="M462" i="1"/>
  <c r="L462" i="1"/>
  <c r="K462" i="1"/>
  <c r="J462" i="1"/>
  <c r="I462" i="1"/>
  <c r="H462" i="1"/>
  <c r="F462" i="1"/>
  <c r="O462" i="1" s="1"/>
  <c r="B457" i="1"/>
  <c r="B462" i="1" s="1"/>
  <c r="B463" i="1" s="1"/>
  <c r="B464" i="1" s="1"/>
  <c r="B465" i="1" s="1"/>
  <c r="B466" i="1" s="1"/>
  <c r="B467" i="1" s="1"/>
  <c r="F456" i="1"/>
  <c r="F455" i="1" s="1"/>
  <c r="X453" i="1" s="1"/>
  <c r="X454" i="1" s="1"/>
  <c r="X455" i="1" s="1"/>
  <c r="X456" i="1" s="1"/>
  <c r="X457" i="1" s="1"/>
  <c r="X458" i="1" s="1"/>
  <c r="X459" i="1" s="1"/>
  <c r="X460" i="1" s="1"/>
  <c r="X461" i="1" s="1"/>
  <c r="X462" i="1" s="1"/>
  <c r="X463" i="1" s="1"/>
  <c r="X464" i="1" s="1"/>
  <c r="X465" i="1" s="1"/>
  <c r="X466" i="1" s="1"/>
  <c r="X467" i="1" s="1"/>
  <c r="B456" i="1"/>
  <c r="A455" i="1"/>
  <c r="A456" i="1" s="1"/>
  <c r="A457" i="1" s="1"/>
  <c r="A458" i="1" s="1"/>
  <c r="A459" i="1" s="1"/>
  <c r="A460" i="1" s="1"/>
  <c r="A461" i="1" s="1"/>
  <c r="A462" i="1" s="1"/>
  <c r="A463" i="1" s="1"/>
  <c r="A464" i="1" s="1"/>
  <c r="A465" i="1" s="1"/>
  <c r="A466" i="1" s="1"/>
  <c r="A467" i="1" s="1"/>
  <c r="A454" i="1"/>
  <c r="S453" i="1"/>
  <c r="C453" i="1"/>
  <c r="A453" i="1"/>
  <c r="R451" i="1"/>
  <c r="O451" i="1"/>
  <c r="N451" i="1"/>
  <c r="G451" i="1"/>
  <c r="R450" i="1"/>
  <c r="O450" i="1"/>
  <c r="N450" i="1"/>
  <c r="G450" i="1"/>
  <c r="R449" i="1"/>
  <c r="O449" i="1"/>
  <c r="N449" i="1"/>
  <c r="G449" i="1"/>
  <c r="R448" i="1"/>
  <c r="O448" i="1"/>
  <c r="N448" i="1"/>
  <c r="G448" i="1"/>
  <c r="Q447" i="1"/>
  <c r="P447" i="1"/>
  <c r="R447" i="1" s="1"/>
  <c r="M447" i="1"/>
  <c r="L447" i="1"/>
  <c r="K447" i="1"/>
  <c r="J447" i="1"/>
  <c r="I447" i="1"/>
  <c r="H447" i="1"/>
  <c r="F447" i="1"/>
  <c r="O447" i="1" s="1"/>
  <c r="B442" i="1"/>
  <c r="B447" i="1" s="1"/>
  <c r="B448" i="1" s="1"/>
  <c r="B449" i="1" s="1"/>
  <c r="B450" i="1" s="1"/>
  <c r="B451" i="1" s="1"/>
  <c r="B452" i="1" s="1"/>
  <c r="F441" i="1"/>
  <c r="F440" i="1" s="1"/>
  <c r="X438" i="1" s="1"/>
  <c r="X439" i="1" s="1"/>
  <c r="X440" i="1" s="1"/>
  <c r="X441" i="1" s="1"/>
  <c r="X442" i="1" s="1"/>
  <c r="X443" i="1" s="1"/>
  <c r="X444" i="1" s="1"/>
  <c r="X445" i="1" s="1"/>
  <c r="X446" i="1" s="1"/>
  <c r="X447" i="1" s="1"/>
  <c r="X448" i="1" s="1"/>
  <c r="X449" i="1" s="1"/>
  <c r="X450" i="1" s="1"/>
  <c r="X451" i="1" s="1"/>
  <c r="X452" i="1" s="1"/>
  <c r="B441" i="1"/>
  <c r="S438" i="1"/>
  <c r="C438" i="1"/>
  <c r="A438" i="1"/>
  <c r="A439" i="1" s="1"/>
  <c r="A440" i="1" s="1"/>
  <c r="A441" i="1" s="1"/>
  <c r="A442" i="1" s="1"/>
  <c r="A443" i="1" s="1"/>
  <c r="A444" i="1" s="1"/>
  <c r="A445" i="1" s="1"/>
  <c r="A446" i="1" s="1"/>
  <c r="A447" i="1" s="1"/>
  <c r="A448" i="1" s="1"/>
  <c r="A449" i="1" s="1"/>
  <c r="A450" i="1" s="1"/>
  <c r="A451" i="1" s="1"/>
  <c r="A452" i="1" s="1"/>
  <c r="R436" i="1"/>
  <c r="O436" i="1"/>
  <c r="N436" i="1"/>
  <c r="G436" i="1"/>
  <c r="R435" i="1"/>
  <c r="O435" i="1"/>
  <c r="N435" i="1"/>
  <c r="G435" i="1"/>
  <c r="R434" i="1"/>
  <c r="O434" i="1"/>
  <c r="N434" i="1"/>
  <c r="G434" i="1"/>
  <c r="R433" i="1"/>
  <c r="O433" i="1"/>
  <c r="N433" i="1"/>
  <c r="G433" i="1"/>
  <c r="Q432" i="1"/>
  <c r="P432" i="1"/>
  <c r="R432" i="1" s="1"/>
  <c r="M432" i="1"/>
  <c r="L432" i="1"/>
  <c r="K432" i="1"/>
  <c r="J432" i="1"/>
  <c r="I432" i="1"/>
  <c r="H432" i="1"/>
  <c r="F432" i="1"/>
  <c r="O432" i="1" s="1"/>
  <c r="B427" i="1"/>
  <c r="B432" i="1" s="1"/>
  <c r="B433" i="1" s="1"/>
  <c r="B434" i="1" s="1"/>
  <c r="B435" i="1" s="1"/>
  <c r="B436" i="1" s="1"/>
  <c r="B437" i="1" s="1"/>
  <c r="F426" i="1"/>
  <c r="F425" i="1" s="1"/>
  <c r="X423" i="1" s="1"/>
  <c r="X424" i="1" s="1"/>
  <c r="X425" i="1" s="1"/>
  <c r="X426" i="1" s="1"/>
  <c r="X427" i="1" s="1"/>
  <c r="X428" i="1" s="1"/>
  <c r="X429" i="1" s="1"/>
  <c r="X430" i="1" s="1"/>
  <c r="X431" i="1" s="1"/>
  <c r="X432" i="1" s="1"/>
  <c r="X433" i="1" s="1"/>
  <c r="X434" i="1" s="1"/>
  <c r="X435" i="1" s="1"/>
  <c r="X436" i="1" s="1"/>
  <c r="X437" i="1" s="1"/>
  <c r="B426" i="1"/>
  <c r="S423" i="1"/>
  <c r="C423" i="1"/>
  <c r="A423" i="1"/>
  <c r="A424" i="1" s="1"/>
  <c r="A425" i="1" s="1"/>
  <c r="A426" i="1" s="1"/>
  <c r="A427" i="1" s="1"/>
  <c r="A428" i="1" s="1"/>
  <c r="A429" i="1" s="1"/>
  <c r="A430" i="1" s="1"/>
  <c r="A431" i="1" s="1"/>
  <c r="A432" i="1" s="1"/>
  <c r="A433" i="1" s="1"/>
  <c r="A434" i="1" s="1"/>
  <c r="A435" i="1" s="1"/>
  <c r="A436" i="1" s="1"/>
  <c r="A437" i="1" s="1"/>
  <c r="R421" i="1"/>
  <c r="O421" i="1"/>
  <c r="N421" i="1"/>
  <c r="G421" i="1"/>
  <c r="R420" i="1"/>
  <c r="O420" i="1"/>
  <c r="N420" i="1"/>
  <c r="G420" i="1"/>
  <c r="R419" i="1"/>
  <c r="O419" i="1"/>
  <c r="N419" i="1"/>
  <c r="G419" i="1"/>
  <c r="R418" i="1"/>
  <c r="O418" i="1"/>
  <c r="N418" i="1"/>
  <c r="G418" i="1"/>
  <c r="Q417" i="1"/>
  <c r="P417" i="1"/>
  <c r="R417" i="1" s="1"/>
  <c r="M417" i="1"/>
  <c r="L417" i="1"/>
  <c r="K417" i="1"/>
  <c r="J417" i="1"/>
  <c r="I417" i="1"/>
  <c r="H417" i="1"/>
  <c r="F417" i="1"/>
  <c r="O417" i="1" s="1"/>
  <c r="B412" i="1"/>
  <c r="B417" i="1" s="1"/>
  <c r="B418" i="1" s="1"/>
  <c r="B419" i="1" s="1"/>
  <c r="B420" i="1" s="1"/>
  <c r="B421" i="1" s="1"/>
  <c r="B422" i="1" s="1"/>
  <c r="F411" i="1"/>
  <c r="F410" i="1" s="1"/>
  <c r="X408" i="1" s="1"/>
  <c r="X409" i="1" s="1"/>
  <c r="X410" i="1" s="1"/>
  <c r="X411" i="1" s="1"/>
  <c r="X412" i="1" s="1"/>
  <c r="X413" i="1" s="1"/>
  <c r="X414" i="1" s="1"/>
  <c r="X415" i="1" s="1"/>
  <c r="X416" i="1" s="1"/>
  <c r="X417" i="1" s="1"/>
  <c r="X418" i="1" s="1"/>
  <c r="X419" i="1" s="1"/>
  <c r="X420" i="1" s="1"/>
  <c r="X421" i="1" s="1"/>
  <c r="X422" i="1" s="1"/>
  <c r="B411" i="1"/>
  <c r="S408" i="1"/>
  <c r="C408" i="1"/>
  <c r="A408" i="1"/>
  <c r="A409" i="1" s="1"/>
  <c r="A410" i="1" s="1"/>
  <c r="A411" i="1" s="1"/>
  <c r="A412" i="1" s="1"/>
  <c r="A413" i="1" s="1"/>
  <c r="A414" i="1" s="1"/>
  <c r="A415" i="1" s="1"/>
  <c r="A416" i="1" s="1"/>
  <c r="A417" i="1" s="1"/>
  <c r="A418" i="1" s="1"/>
  <c r="A419" i="1" s="1"/>
  <c r="A420" i="1" s="1"/>
  <c r="A421" i="1" s="1"/>
  <c r="A422" i="1" s="1"/>
  <c r="R406" i="1"/>
  <c r="O406" i="1"/>
  <c r="N406" i="1"/>
  <c r="G406" i="1"/>
  <c r="R405" i="1"/>
  <c r="O405" i="1"/>
  <c r="N405" i="1"/>
  <c r="G405" i="1"/>
  <c r="R404" i="1"/>
  <c r="O404" i="1"/>
  <c r="N404" i="1"/>
  <c r="G404" i="1"/>
  <c r="R403" i="1"/>
  <c r="O403" i="1"/>
  <c r="N403" i="1"/>
  <c r="G403" i="1"/>
  <c r="Q402" i="1"/>
  <c r="P402" i="1"/>
  <c r="R402" i="1" s="1"/>
  <c r="M402" i="1"/>
  <c r="L402" i="1"/>
  <c r="K402" i="1"/>
  <c r="J402" i="1"/>
  <c r="I402" i="1"/>
  <c r="H402" i="1"/>
  <c r="F402" i="1"/>
  <c r="O402" i="1" s="1"/>
  <c r="B397" i="1"/>
  <c r="B402" i="1" s="1"/>
  <c r="B403" i="1" s="1"/>
  <c r="B404" i="1" s="1"/>
  <c r="B405" i="1" s="1"/>
  <c r="B406" i="1" s="1"/>
  <c r="B407" i="1" s="1"/>
  <c r="F396" i="1"/>
  <c r="F395" i="1" s="1"/>
  <c r="X393" i="1" s="1"/>
  <c r="X394" i="1" s="1"/>
  <c r="X395" i="1" s="1"/>
  <c r="X396" i="1" s="1"/>
  <c r="X397" i="1" s="1"/>
  <c r="X398" i="1" s="1"/>
  <c r="X399" i="1" s="1"/>
  <c r="X400" i="1" s="1"/>
  <c r="X401" i="1" s="1"/>
  <c r="X402" i="1" s="1"/>
  <c r="X403" i="1" s="1"/>
  <c r="X404" i="1" s="1"/>
  <c r="X405" i="1" s="1"/>
  <c r="X406" i="1" s="1"/>
  <c r="X407" i="1" s="1"/>
  <c r="B396" i="1"/>
  <c r="S393" i="1"/>
  <c r="C393" i="1"/>
  <c r="A393" i="1"/>
  <c r="A394" i="1" s="1"/>
  <c r="A395" i="1" s="1"/>
  <c r="A396" i="1" s="1"/>
  <c r="A397" i="1" s="1"/>
  <c r="A398" i="1" s="1"/>
  <c r="A399" i="1" s="1"/>
  <c r="A400" i="1" s="1"/>
  <c r="A401" i="1" s="1"/>
  <c r="A402" i="1" s="1"/>
  <c r="A403" i="1" s="1"/>
  <c r="A404" i="1" s="1"/>
  <c r="A405" i="1" s="1"/>
  <c r="A406" i="1" s="1"/>
  <c r="A407" i="1" s="1"/>
  <c r="R391" i="1"/>
  <c r="O391" i="1"/>
  <c r="N391" i="1"/>
  <c r="G391" i="1"/>
  <c r="R390" i="1"/>
  <c r="O390" i="1"/>
  <c r="N390" i="1"/>
  <c r="G390" i="1"/>
  <c r="R389" i="1"/>
  <c r="O389" i="1"/>
  <c r="N389" i="1"/>
  <c r="G389" i="1"/>
  <c r="R388" i="1"/>
  <c r="O388" i="1"/>
  <c r="N388" i="1"/>
  <c r="G388" i="1"/>
  <c r="Q387" i="1"/>
  <c r="P387" i="1"/>
  <c r="R387" i="1" s="1"/>
  <c r="M387" i="1"/>
  <c r="L387" i="1"/>
  <c r="K387" i="1"/>
  <c r="J387" i="1"/>
  <c r="I387" i="1"/>
  <c r="H387" i="1"/>
  <c r="F387" i="1"/>
  <c r="O387" i="1" s="1"/>
  <c r="B382" i="1"/>
  <c r="B387" i="1" s="1"/>
  <c r="B388" i="1" s="1"/>
  <c r="B389" i="1" s="1"/>
  <c r="B390" i="1" s="1"/>
  <c r="B391" i="1" s="1"/>
  <c r="B392" i="1" s="1"/>
  <c r="F381" i="1"/>
  <c r="F380" i="1" s="1"/>
  <c r="X378" i="1" s="1"/>
  <c r="X379" i="1" s="1"/>
  <c r="X380" i="1" s="1"/>
  <c r="X381" i="1" s="1"/>
  <c r="X382" i="1" s="1"/>
  <c r="X383" i="1" s="1"/>
  <c r="X384" i="1" s="1"/>
  <c r="X385" i="1" s="1"/>
  <c r="X386" i="1" s="1"/>
  <c r="X387" i="1" s="1"/>
  <c r="X388" i="1" s="1"/>
  <c r="X389" i="1" s="1"/>
  <c r="X390" i="1" s="1"/>
  <c r="X391" i="1" s="1"/>
  <c r="X392" i="1" s="1"/>
  <c r="B381" i="1"/>
  <c r="S378" i="1"/>
  <c r="C378" i="1"/>
  <c r="A378" i="1"/>
  <c r="A379" i="1" s="1"/>
  <c r="A380" i="1" s="1"/>
  <c r="A381" i="1" s="1"/>
  <c r="A382" i="1" s="1"/>
  <c r="A383" i="1" s="1"/>
  <c r="A384" i="1" s="1"/>
  <c r="A385" i="1" s="1"/>
  <c r="A386" i="1" s="1"/>
  <c r="A387" i="1" s="1"/>
  <c r="A388" i="1" s="1"/>
  <c r="A389" i="1" s="1"/>
  <c r="A390" i="1" s="1"/>
  <c r="A391" i="1" s="1"/>
  <c r="A392" i="1" s="1"/>
  <c r="R376" i="1"/>
  <c r="O376" i="1"/>
  <c r="N376" i="1"/>
  <c r="G376" i="1"/>
  <c r="R375" i="1"/>
  <c r="O375" i="1"/>
  <c r="N375" i="1"/>
  <c r="G375" i="1"/>
  <c r="R374" i="1"/>
  <c r="O374" i="1"/>
  <c r="N374" i="1"/>
  <c r="G374" i="1"/>
  <c r="R373" i="1"/>
  <c r="O373" i="1"/>
  <c r="N373" i="1"/>
  <c r="G373" i="1"/>
  <c r="Q372" i="1"/>
  <c r="P372" i="1"/>
  <c r="R372" i="1" s="1"/>
  <c r="M372" i="1"/>
  <c r="L372" i="1"/>
  <c r="K372" i="1"/>
  <c r="J372" i="1"/>
  <c r="I372" i="1"/>
  <c r="H372" i="1"/>
  <c r="F372" i="1"/>
  <c r="O372" i="1" s="1"/>
  <c r="B367" i="1"/>
  <c r="B372" i="1" s="1"/>
  <c r="B373" i="1" s="1"/>
  <c r="B374" i="1" s="1"/>
  <c r="B375" i="1" s="1"/>
  <c r="B376" i="1" s="1"/>
  <c r="B377" i="1" s="1"/>
  <c r="F366" i="1"/>
  <c r="F365" i="1" s="1"/>
  <c r="X363" i="1" s="1"/>
  <c r="X364" i="1" s="1"/>
  <c r="X365" i="1" s="1"/>
  <c r="X366" i="1" s="1"/>
  <c r="X367" i="1" s="1"/>
  <c r="X368" i="1" s="1"/>
  <c r="X369" i="1" s="1"/>
  <c r="X370" i="1" s="1"/>
  <c r="X371" i="1" s="1"/>
  <c r="X372" i="1" s="1"/>
  <c r="X373" i="1" s="1"/>
  <c r="X374" i="1" s="1"/>
  <c r="X375" i="1" s="1"/>
  <c r="X376" i="1" s="1"/>
  <c r="X377" i="1" s="1"/>
  <c r="B366" i="1"/>
  <c r="S363" i="1"/>
  <c r="C363" i="1"/>
  <c r="A363" i="1"/>
  <c r="A364" i="1" s="1"/>
  <c r="A365" i="1" s="1"/>
  <c r="A366" i="1" s="1"/>
  <c r="A367" i="1" s="1"/>
  <c r="A368" i="1" s="1"/>
  <c r="A369" i="1" s="1"/>
  <c r="A370" i="1" s="1"/>
  <c r="A371" i="1" s="1"/>
  <c r="A372" i="1" s="1"/>
  <c r="A373" i="1" s="1"/>
  <c r="A374" i="1" s="1"/>
  <c r="A375" i="1" s="1"/>
  <c r="A376" i="1" s="1"/>
  <c r="A377" i="1" s="1"/>
  <c r="R361" i="1"/>
  <c r="O361" i="1"/>
  <c r="N361" i="1"/>
  <c r="G361" i="1"/>
  <c r="R360" i="1"/>
  <c r="O360" i="1"/>
  <c r="N360" i="1"/>
  <c r="G360" i="1"/>
  <c r="R359" i="1"/>
  <c r="O359" i="1"/>
  <c r="N359" i="1"/>
  <c r="G359" i="1"/>
  <c r="R358" i="1"/>
  <c r="O358" i="1"/>
  <c r="N358" i="1"/>
  <c r="G358" i="1"/>
  <c r="Q357" i="1"/>
  <c r="P357" i="1"/>
  <c r="R357" i="1" s="1"/>
  <c r="M357" i="1"/>
  <c r="L357" i="1"/>
  <c r="K357" i="1"/>
  <c r="J357" i="1"/>
  <c r="I357" i="1"/>
  <c r="H357" i="1"/>
  <c r="F357" i="1"/>
  <c r="O357" i="1" s="1"/>
  <c r="B352" i="1"/>
  <c r="B357" i="1" s="1"/>
  <c r="B358" i="1" s="1"/>
  <c r="B359" i="1" s="1"/>
  <c r="B360" i="1" s="1"/>
  <c r="B361" i="1" s="1"/>
  <c r="B362" i="1" s="1"/>
  <c r="F351" i="1"/>
  <c r="F350" i="1" s="1"/>
  <c r="X348" i="1" s="1"/>
  <c r="X349" i="1" s="1"/>
  <c r="X350" i="1" s="1"/>
  <c r="X351" i="1" s="1"/>
  <c r="X352" i="1" s="1"/>
  <c r="X353" i="1" s="1"/>
  <c r="X354" i="1" s="1"/>
  <c r="X355" i="1" s="1"/>
  <c r="X356" i="1" s="1"/>
  <c r="X357" i="1" s="1"/>
  <c r="X358" i="1" s="1"/>
  <c r="X359" i="1" s="1"/>
  <c r="X360" i="1" s="1"/>
  <c r="X361" i="1" s="1"/>
  <c r="X362" i="1" s="1"/>
  <c r="B351" i="1"/>
  <c r="S348" i="1"/>
  <c r="C348" i="1"/>
  <c r="A348" i="1"/>
  <c r="A349" i="1" s="1"/>
  <c r="A350" i="1" s="1"/>
  <c r="A351" i="1" s="1"/>
  <c r="A352" i="1" s="1"/>
  <c r="A353" i="1" s="1"/>
  <c r="A354" i="1" s="1"/>
  <c r="A355" i="1" s="1"/>
  <c r="A356" i="1" s="1"/>
  <c r="A357" i="1" s="1"/>
  <c r="A358" i="1" s="1"/>
  <c r="A359" i="1" s="1"/>
  <c r="A360" i="1" s="1"/>
  <c r="A361" i="1" s="1"/>
  <c r="A362" i="1" s="1"/>
  <c r="R346" i="1"/>
  <c r="O346" i="1"/>
  <c r="N346" i="1"/>
  <c r="G346" i="1"/>
  <c r="R345" i="1"/>
  <c r="O345" i="1"/>
  <c r="N345" i="1"/>
  <c r="G345" i="1"/>
  <c r="R344" i="1"/>
  <c r="O344" i="1"/>
  <c r="N344" i="1"/>
  <c r="G344" i="1"/>
  <c r="R343" i="1"/>
  <c r="O343" i="1"/>
  <c r="N343" i="1"/>
  <c r="G343" i="1"/>
  <c r="Q342" i="1"/>
  <c r="P342" i="1"/>
  <c r="R342" i="1" s="1"/>
  <c r="M342" i="1"/>
  <c r="L342" i="1"/>
  <c r="K342" i="1"/>
  <c r="J342" i="1"/>
  <c r="I342" i="1"/>
  <c r="H342" i="1"/>
  <c r="F342" i="1"/>
  <c r="O342" i="1" s="1"/>
  <c r="B337" i="1"/>
  <c r="B342" i="1" s="1"/>
  <c r="B343" i="1" s="1"/>
  <c r="B344" i="1" s="1"/>
  <c r="B345" i="1" s="1"/>
  <c r="B346" i="1" s="1"/>
  <c r="B347" i="1" s="1"/>
  <c r="F336" i="1"/>
  <c r="F335" i="1" s="1"/>
  <c r="X333" i="1" s="1"/>
  <c r="X334" i="1" s="1"/>
  <c r="X335" i="1" s="1"/>
  <c r="X336" i="1" s="1"/>
  <c r="X337" i="1" s="1"/>
  <c r="X338" i="1" s="1"/>
  <c r="X339" i="1" s="1"/>
  <c r="X340" i="1" s="1"/>
  <c r="X341" i="1" s="1"/>
  <c r="X342" i="1" s="1"/>
  <c r="X343" i="1" s="1"/>
  <c r="X344" i="1" s="1"/>
  <c r="X345" i="1" s="1"/>
  <c r="X346" i="1" s="1"/>
  <c r="X347" i="1" s="1"/>
  <c r="B336" i="1"/>
  <c r="S333" i="1"/>
  <c r="C333" i="1"/>
  <c r="A333" i="1"/>
  <c r="A334" i="1" s="1"/>
  <c r="A335" i="1" s="1"/>
  <c r="A336" i="1" s="1"/>
  <c r="A337" i="1" s="1"/>
  <c r="A338" i="1" s="1"/>
  <c r="A339" i="1" s="1"/>
  <c r="A340" i="1" s="1"/>
  <c r="A341" i="1" s="1"/>
  <c r="A342" i="1" s="1"/>
  <c r="A343" i="1" s="1"/>
  <c r="A344" i="1" s="1"/>
  <c r="A345" i="1" s="1"/>
  <c r="A346" i="1" s="1"/>
  <c r="A347" i="1" s="1"/>
  <c r="R331" i="1"/>
  <c r="O331" i="1"/>
  <c r="N331" i="1"/>
  <c r="G331" i="1"/>
  <c r="R330" i="1"/>
  <c r="O330" i="1"/>
  <c r="N330" i="1"/>
  <c r="G330" i="1"/>
  <c r="R329" i="1"/>
  <c r="O329" i="1"/>
  <c r="N329" i="1"/>
  <c r="G329" i="1"/>
  <c r="R328" i="1"/>
  <c r="O328" i="1"/>
  <c r="N328" i="1"/>
  <c r="G328" i="1"/>
  <c r="Q327" i="1"/>
  <c r="P327" i="1"/>
  <c r="R327" i="1" s="1"/>
  <c r="M327" i="1"/>
  <c r="L327" i="1"/>
  <c r="K327" i="1"/>
  <c r="J327" i="1"/>
  <c r="I327" i="1"/>
  <c r="H327" i="1"/>
  <c r="F327" i="1"/>
  <c r="O327" i="1" s="1"/>
  <c r="B322" i="1"/>
  <c r="B327" i="1" s="1"/>
  <c r="B328" i="1" s="1"/>
  <c r="B329" i="1" s="1"/>
  <c r="B330" i="1" s="1"/>
  <c r="B331" i="1" s="1"/>
  <c r="B332" i="1" s="1"/>
  <c r="F321" i="1"/>
  <c r="F320" i="1" s="1"/>
  <c r="X318" i="1" s="1"/>
  <c r="X319" i="1" s="1"/>
  <c r="X320" i="1" s="1"/>
  <c r="X321" i="1" s="1"/>
  <c r="X322" i="1" s="1"/>
  <c r="X323" i="1" s="1"/>
  <c r="X324" i="1" s="1"/>
  <c r="X325" i="1" s="1"/>
  <c r="X326" i="1" s="1"/>
  <c r="X327" i="1" s="1"/>
  <c r="X328" i="1" s="1"/>
  <c r="X329" i="1" s="1"/>
  <c r="X330" i="1" s="1"/>
  <c r="X331" i="1" s="1"/>
  <c r="X332" i="1" s="1"/>
  <c r="B321" i="1"/>
  <c r="S318" i="1"/>
  <c r="C318" i="1"/>
  <c r="A318" i="1"/>
  <c r="A319" i="1" s="1"/>
  <c r="A320" i="1" s="1"/>
  <c r="A321" i="1" s="1"/>
  <c r="A322" i="1" s="1"/>
  <c r="A323" i="1" s="1"/>
  <c r="A324" i="1" s="1"/>
  <c r="A325" i="1" s="1"/>
  <c r="A326" i="1" s="1"/>
  <c r="A327" i="1" s="1"/>
  <c r="A328" i="1" s="1"/>
  <c r="A329" i="1" s="1"/>
  <c r="A330" i="1" s="1"/>
  <c r="A331" i="1" s="1"/>
  <c r="A332" i="1" s="1"/>
  <c r="R316" i="1"/>
  <c r="O316" i="1"/>
  <c r="N316" i="1"/>
  <c r="G316" i="1"/>
  <c r="R315" i="1"/>
  <c r="O315" i="1"/>
  <c r="N315" i="1"/>
  <c r="G315" i="1"/>
  <c r="R314" i="1"/>
  <c r="O314" i="1"/>
  <c r="N314" i="1"/>
  <c r="G314" i="1"/>
  <c r="R313" i="1"/>
  <c r="O313" i="1"/>
  <c r="N313" i="1"/>
  <c r="G313" i="1"/>
  <c r="Q312" i="1"/>
  <c r="P312" i="1"/>
  <c r="R312" i="1" s="1"/>
  <c r="M312" i="1"/>
  <c r="L312" i="1"/>
  <c r="K312" i="1"/>
  <c r="J312" i="1"/>
  <c r="I312" i="1"/>
  <c r="H312" i="1"/>
  <c r="F312" i="1"/>
  <c r="O312" i="1" s="1"/>
  <c r="B307" i="1"/>
  <c r="B312" i="1" s="1"/>
  <c r="B313" i="1" s="1"/>
  <c r="B314" i="1" s="1"/>
  <c r="B315" i="1" s="1"/>
  <c r="B316" i="1" s="1"/>
  <c r="B317" i="1" s="1"/>
  <c r="F306" i="1"/>
  <c r="F305" i="1" s="1"/>
  <c r="X303" i="1" s="1"/>
  <c r="X304" i="1" s="1"/>
  <c r="X305" i="1" s="1"/>
  <c r="X306" i="1" s="1"/>
  <c r="X307" i="1" s="1"/>
  <c r="X308" i="1" s="1"/>
  <c r="X309" i="1" s="1"/>
  <c r="X310" i="1" s="1"/>
  <c r="X311" i="1" s="1"/>
  <c r="X312" i="1" s="1"/>
  <c r="X313" i="1" s="1"/>
  <c r="X314" i="1" s="1"/>
  <c r="X315" i="1" s="1"/>
  <c r="X316" i="1" s="1"/>
  <c r="X317" i="1" s="1"/>
  <c r="B306" i="1"/>
  <c r="S303" i="1"/>
  <c r="C303" i="1"/>
  <c r="A303" i="1"/>
  <c r="A304" i="1" s="1"/>
  <c r="A305" i="1" s="1"/>
  <c r="A306" i="1" s="1"/>
  <c r="A307" i="1" s="1"/>
  <c r="A308" i="1" s="1"/>
  <c r="A309" i="1" s="1"/>
  <c r="A310" i="1" s="1"/>
  <c r="A311" i="1" s="1"/>
  <c r="A312" i="1" s="1"/>
  <c r="A313" i="1" s="1"/>
  <c r="A314" i="1" s="1"/>
  <c r="A315" i="1" s="1"/>
  <c r="A316" i="1" s="1"/>
  <c r="A317" i="1" s="1"/>
  <c r="R301" i="1"/>
  <c r="O301" i="1"/>
  <c r="N301" i="1"/>
  <c r="G301" i="1"/>
  <c r="R300" i="1"/>
  <c r="O300" i="1"/>
  <c r="N300" i="1"/>
  <c r="G300" i="1"/>
  <c r="R299" i="1"/>
  <c r="O299" i="1"/>
  <c r="N299" i="1"/>
  <c r="G299" i="1"/>
  <c r="R298" i="1"/>
  <c r="O298" i="1"/>
  <c r="N298" i="1"/>
  <c r="G298" i="1"/>
  <c r="Q297" i="1"/>
  <c r="P297" i="1"/>
  <c r="R297" i="1" s="1"/>
  <c r="M297" i="1"/>
  <c r="L297" i="1"/>
  <c r="K297" i="1"/>
  <c r="J297" i="1"/>
  <c r="I297" i="1"/>
  <c r="H297" i="1"/>
  <c r="F297" i="1"/>
  <c r="O297" i="1" s="1"/>
  <c r="B292" i="1"/>
  <c r="B297" i="1" s="1"/>
  <c r="B298" i="1" s="1"/>
  <c r="B299" i="1" s="1"/>
  <c r="B300" i="1" s="1"/>
  <c r="B301" i="1" s="1"/>
  <c r="B302" i="1" s="1"/>
  <c r="F291" i="1"/>
  <c r="F290" i="1" s="1"/>
  <c r="X288" i="1" s="1"/>
  <c r="X289" i="1" s="1"/>
  <c r="X290" i="1" s="1"/>
  <c r="X291" i="1" s="1"/>
  <c r="X292" i="1" s="1"/>
  <c r="X293" i="1" s="1"/>
  <c r="X294" i="1" s="1"/>
  <c r="X295" i="1" s="1"/>
  <c r="X296" i="1" s="1"/>
  <c r="X297" i="1" s="1"/>
  <c r="X298" i="1" s="1"/>
  <c r="X299" i="1" s="1"/>
  <c r="X300" i="1" s="1"/>
  <c r="X301" i="1" s="1"/>
  <c r="X302" i="1" s="1"/>
  <c r="B291" i="1"/>
  <c r="S288" i="1"/>
  <c r="C288" i="1"/>
  <c r="A288" i="1"/>
  <c r="A289" i="1" s="1"/>
  <c r="A290" i="1" s="1"/>
  <c r="A291" i="1" s="1"/>
  <c r="A292" i="1" s="1"/>
  <c r="A293" i="1" s="1"/>
  <c r="A294" i="1" s="1"/>
  <c r="A295" i="1" s="1"/>
  <c r="A296" i="1" s="1"/>
  <c r="A297" i="1" s="1"/>
  <c r="A298" i="1" s="1"/>
  <c r="A299" i="1" s="1"/>
  <c r="A300" i="1" s="1"/>
  <c r="A301" i="1" s="1"/>
  <c r="A302" i="1" s="1"/>
  <c r="R286" i="1"/>
  <c r="O286" i="1"/>
  <c r="N286" i="1"/>
  <c r="G286" i="1"/>
  <c r="R285" i="1"/>
  <c r="O285" i="1"/>
  <c r="N285" i="1"/>
  <c r="G285" i="1"/>
  <c r="R284" i="1"/>
  <c r="O284" i="1"/>
  <c r="N284" i="1"/>
  <c r="G284" i="1"/>
  <c r="R283" i="1"/>
  <c r="O283" i="1"/>
  <c r="N283" i="1"/>
  <c r="G283" i="1"/>
  <c r="Q282" i="1"/>
  <c r="P282" i="1"/>
  <c r="R282" i="1" s="1"/>
  <c r="M282" i="1"/>
  <c r="L282" i="1"/>
  <c r="K282" i="1"/>
  <c r="J282" i="1"/>
  <c r="I282" i="1"/>
  <c r="H282" i="1"/>
  <c r="F282" i="1"/>
  <c r="O282" i="1" s="1"/>
  <c r="B277" i="1"/>
  <c r="B282" i="1" s="1"/>
  <c r="B283" i="1" s="1"/>
  <c r="B284" i="1" s="1"/>
  <c r="B285" i="1" s="1"/>
  <c r="B286" i="1" s="1"/>
  <c r="B287" i="1" s="1"/>
  <c r="F276" i="1"/>
  <c r="F275" i="1" s="1"/>
  <c r="X273" i="1" s="1"/>
  <c r="X274" i="1" s="1"/>
  <c r="X275" i="1" s="1"/>
  <c r="X276" i="1" s="1"/>
  <c r="X277" i="1" s="1"/>
  <c r="X278" i="1" s="1"/>
  <c r="X279" i="1" s="1"/>
  <c r="X280" i="1" s="1"/>
  <c r="X281" i="1" s="1"/>
  <c r="X282" i="1" s="1"/>
  <c r="X283" i="1" s="1"/>
  <c r="X284" i="1" s="1"/>
  <c r="X285" i="1" s="1"/>
  <c r="X286" i="1" s="1"/>
  <c r="X287" i="1" s="1"/>
  <c r="B276" i="1"/>
  <c r="S273" i="1"/>
  <c r="C273" i="1"/>
  <c r="A273" i="1"/>
  <c r="A274" i="1" s="1"/>
  <c r="A275" i="1" s="1"/>
  <c r="A276" i="1" s="1"/>
  <c r="A277" i="1" s="1"/>
  <c r="A278" i="1" s="1"/>
  <c r="A279" i="1" s="1"/>
  <c r="A280" i="1" s="1"/>
  <c r="A281" i="1" s="1"/>
  <c r="A282" i="1" s="1"/>
  <c r="A283" i="1" s="1"/>
  <c r="A284" i="1" s="1"/>
  <c r="A285" i="1" s="1"/>
  <c r="A286" i="1" s="1"/>
  <c r="A287" i="1" s="1"/>
  <c r="R271" i="1"/>
  <c r="O271" i="1"/>
  <c r="N271" i="1"/>
  <c r="G271" i="1"/>
  <c r="R270" i="1"/>
  <c r="O270" i="1"/>
  <c r="N270" i="1"/>
  <c r="G270" i="1"/>
  <c r="R269" i="1"/>
  <c r="O269" i="1"/>
  <c r="N269" i="1"/>
  <c r="G269" i="1"/>
  <c r="R268" i="1"/>
  <c r="O268" i="1"/>
  <c r="N268" i="1"/>
  <c r="G268" i="1"/>
  <c r="Q267" i="1"/>
  <c r="P267" i="1"/>
  <c r="R267" i="1" s="1"/>
  <c r="M267" i="1"/>
  <c r="L267" i="1"/>
  <c r="K267" i="1"/>
  <c r="J267" i="1"/>
  <c r="I267" i="1"/>
  <c r="H267" i="1"/>
  <c r="F267" i="1"/>
  <c r="O267" i="1" s="1"/>
  <c r="B262" i="1"/>
  <c r="B267" i="1" s="1"/>
  <c r="B268" i="1" s="1"/>
  <c r="B269" i="1" s="1"/>
  <c r="B270" i="1" s="1"/>
  <c r="B271" i="1" s="1"/>
  <c r="B272" i="1" s="1"/>
  <c r="F261" i="1"/>
  <c r="F260" i="1" s="1"/>
  <c r="X258" i="1" s="1"/>
  <c r="X259" i="1" s="1"/>
  <c r="X260" i="1" s="1"/>
  <c r="X261" i="1" s="1"/>
  <c r="X262" i="1" s="1"/>
  <c r="X263" i="1" s="1"/>
  <c r="X264" i="1" s="1"/>
  <c r="X265" i="1" s="1"/>
  <c r="X266" i="1" s="1"/>
  <c r="X267" i="1" s="1"/>
  <c r="X268" i="1" s="1"/>
  <c r="X269" i="1" s="1"/>
  <c r="X270" i="1" s="1"/>
  <c r="X271" i="1" s="1"/>
  <c r="X272" i="1" s="1"/>
  <c r="B261" i="1"/>
  <c r="A259" i="1"/>
  <c r="A260" i="1" s="1"/>
  <c r="A261" i="1" s="1"/>
  <c r="A262" i="1" s="1"/>
  <c r="A263" i="1" s="1"/>
  <c r="A264" i="1" s="1"/>
  <c r="A265" i="1" s="1"/>
  <c r="A266" i="1" s="1"/>
  <c r="A267" i="1" s="1"/>
  <c r="A268" i="1" s="1"/>
  <c r="A269" i="1" s="1"/>
  <c r="A270" i="1" s="1"/>
  <c r="A271" i="1" s="1"/>
  <c r="A272" i="1" s="1"/>
  <c r="S258" i="1"/>
  <c r="C258" i="1"/>
  <c r="A258" i="1"/>
  <c r="R256" i="1"/>
  <c r="O256" i="1"/>
  <c r="N256" i="1"/>
  <c r="G256" i="1"/>
  <c r="R255" i="1"/>
  <c r="O255" i="1"/>
  <c r="N255" i="1"/>
  <c r="G255" i="1"/>
  <c r="R254" i="1"/>
  <c r="O254" i="1"/>
  <c r="N254" i="1"/>
  <c r="G254" i="1"/>
  <c r="R253" i="1"/>
  <c r="O253" i="1"/>
  <c r="N253" i="1"/>
  <c r="G253" i="1"/>
  <c r="Q252" i="1"/>
  <c r="P252" i="1"/>
  <c r="R252" i="1" s="1"/>
  <c r="M252" i="1"/>
  <c r="L252" i="1"/>
  <c r="K252" i="1"/>
  <c r="J252" i="1"/>
  <c r="I252" i="1"/>
  <c r="H252" i="1"/>
  <c r="F252" i="1"/>
  <c r="B247" i="1"/>
  <c r="B252" i="1" s="1"/>
  <c r="B253" i="1" s="1"/>
  <c r="B254" i="1" s="1"/>
  <c r="B255" i="1" s="1"/>
  <c r="B256" i="1" s="1"/>
  <c r="B257" i="1" s="1"/>
  <c r="F246" i="1"/>
  <c r="F245" i="1" s="1"/>
  <c r="B246" i="1"/>
  <c r="X243" i="1"/>
  <c r="X244" i="1" s="1"/>
  <c r="X245" i="1" s="1"/>
  <c r="X246" i="1" s="1"/>
  <c r="X247" i="1" s="1"/>
  <c r="X248" i="1" s="1"/>
  <c r="X249" i="1" s="1"/>
  <c r="X250" i="1" s="1"/>
  <c r="X251" i="1" s="1"/>
  <c r="X252" i="1" s="1"/>
  <c r="X253" i="1" s="1"/>
  <c r="X254" i="1" s="1"/>
  <c r="X255" i="1" s="1"/>
  <c r="X256" i="1" s="1"/>
  <c r="X257" i="1" s="1"/>
  <c r="S243" i="1"/>
  <c r="C243" i="1"/>
  <c r="A243" i="1"/>
  <c r="A244" i="1" s="1"/>
  <c r="A245" i="1" s="1"/>
  <c r="A246" i="1" s="1"/>
  <c r="A247" i="1" s="1"/>
  <c r="A248" i="1" s="1"/>
  <c r="A249" i="1" s="1"/>
  <c r="A250" i="1" s="1"/>
  <c r="A251" i="1" s="1"/>
  <c r="A252" i="1" s="1"/>
  <c r="A253" i="1" s="1"/>
  <c r="A254" i="1" s="1"/>
  <c r="A255" i="1" s="1"/>
  <c r="A256" i="1" s="1"/>
  <c r="A257" i="1" s="1"/>
  <c r="R241" i="1"/>
  <c r="O241" i="1"/>
  <c r="N241" i="1"/>
  <c r="G241" i="1"/>
  <c r="R240" i="1"/>
  <c r="O240" i="1"/>
  <c r="N240" i="1"/>
  <c r="G240" i="1"/>
  <c r="R239" i="1"/>
  <c r="O239" i="1"/>
  <c r="N239" i="1"/>
  <c r="G239" i="1"/>
  <c r="R238" i="1"/>
  <c r="O238" i="1"/>
  <c r="N238" i="1"/>
  <c r="G238" i="1"/>
  <c r="Q237" i="1"/>
  <c r="P237" i="1"/>
  <c r="R237" i="1" s="1"/>
  <c r="M237" i="1"/>
  <c r="L237" i="1"/>
  <c r="K237" i="1"/>
  <c r="J237" i="1"/>
  <c r="I237" i="1"/>
  <c r="H237" i="1"/>
  <c r="F237" i="1"/>
  <c r="N237" i="1" s="1"/>
  <c r="B232" i="1"/>
  <c r="B237" i="1" s="1"/>
  <c r="B238" i="1" s="1"/>
  <c r="B239" i="1" s="1"/>
  <c r="B240" i="1" s="1"/>
  <c r="B241" i="1" s="1"/>
  <c r="B242" i="1" s="1"/>
  <c r="F231" i="1"/>
  <c r="F230" i="1" s="1"/>
  <c r="X228" i="1" s="1"/>
  <c r="X229" i="1" s="1"/>
  <c r="X230" i="1" s="1"/>
  <c r="X231" i="1" s="1"/>
  <c r="X232" i="1" s="1"/>
  <c r="X233" i="1" s="1"/>
  <c r="X234" i="1" s="1"/>
  <c r="X235" i="1" s="1"/>
  <c r="X236" i="1" s="1"/>
  <c r="X237" i="1" s="1"/>
  <c r="X238" i="1" s="1"/>
  <c r="X239" i="1" s="1"/>
  <c r="X240" i="1" s="1"/>
  <c r="X241" i="1" s="1"/>
  <c r="X242" i="1" s="1"/>
  <c r="B231" i="1"/>
  <c r="S228" i="1"/>
  <c r="C228" i="1"/>
  <c r="A228" i="1"/>
  <c r="A229" i="1" s="1"/>
  <c r="A230" i="1" s="1"/>
  <c r="A231" i="1" s="1"/>
  <c r="A232" i="1" s="1"/>
  <c r="A233" i="1" s="1"/>
  <c r="A234" i="1" s="1"/>
  <c r="A235" i="1" s="1"/>
  <c r="A236" i="1" s="1"/>
  <c r="A237" i="1" s="1"/>
  <c r="A238" i="1" s="1"/>
  <c r="A239" i="1" s="1"/>
  <c r="A240" i="1" s="1"/>
  <c r="A241" i="1" s="1"/>
  <c r="A242" i="1" s="1"/>
  <c r="R226" i="1"/>
  <c r="O226" i="1"/>
  <c r="N226" i="1"/>
  <c r="G226" i="1"/>
  <c r="R225" i="1"/>
  <c r="O225" i="1"/>
  <c r="N225" i="1"/>
  <c r="G225" i="1"/>
  <c r="R224" i="1"/>
  <c r="O224" i="1"/>
  <c r="N224" i="1"/>
  <c r="G224" i="1"/>
  <c r="R223" i="1"/>
  <c r="O223" i="1"/>
  <c r="N223" i="1"/>
  <c r="G223" i="1"/>
  <c r="Q222" i="1"/>
  <c r="P222" i="1"/>
  <c r="R222" i="1" s="1"/>
  <c r="N222" i="1"/>
  <c r="M222" i="1"/>
  <c r="L222" i="1"/>
  <c r="K222" i="1"/>
  <c r="J222" i="1"/>
  <c r="I222" i="1"/>
  <c r="H222" i="1"/>
  <c r="F222" i="1"/>
  <c r="A219" i="1"/>
  <c r="A220" i="1" s="1"/>
  <c r="A221" i="1" s="1"/>
  <c r="A222" i="1" s="1"/>
  <c r="A223" i="1" s="1"/>
  <c r="A224" i="1" s="1"/>
  <c r="A225" i="1" s="1"/>
  <c r="A226" i="1" s="1"/>
  <c r="A227" i="1" s="1"/>
  <c r="B217" i="1"/>
  <c r="B222" i="1" s="1"/>
  <c r="B223" i="1" s="1"/>
  <c r="B224" i="1" s="1"/>
  <c r="B225" i="1" s="1"/>
  <c r="B226" i="1" s="1"/>
  <c r="B227" i="1" s="1"/>
  <c r="F216" i="1"/>
  <c r="F215" i="1" s="1"/>
  <c r="X213" i="1" s="1"/>
  <c r="X214" i="1" s="1"/>
  <c r="X215" i="1" s="1"/>
  <c r="X216" i="1" s="1"/>
  <c r="X217" i="1" s="1"/>
  <c r="X218" i="1" s="1"/>
  <c r="X219" i="1" s="1"/>
  <c r="X220" i="1" s="1"/>
  <c r="X221" i="1" s="1"/>
  <c r="X222" i="1" s="1"/>
  <c r="X223" i="1" s="1"/>
  <c r="X224" i="1" s="1"/>
  <c r="X225" i="1" s="1"/>
  <c r="X226" i="1" s="1"/>
  <c r="X227" i="1" s="1"/>
  <c r="B216" i="1"/>
  <c r="S213" i="1"/>
  <c r="C213" i="1"/>
  <c r="A213" i="1"/>
  <c r="A214" i="1" s="1"/>
  <c r="A215" i="1" s="1"/>
  <c r="A216" i="1" s="1"/>
  <c r="A217" i="1" s="1"/>
  <c r="A218" i="1" s="1"/>
  <c r="R211" i="1"/>
  <c r="O211" i="1"/>
  <c r="N211" i="1"/>
  <c r="G211" i="1"/>
  <c r="R210" i="1"/>
  <c r="O210" i="1"/>
  <c r="N210" i="1"/>
  <c r="G210" i="1"/>
  <c r="R209" i="1"/>
  <c r="O209" i="1"/>
  <c r="N209" i="1"/>
  <c r="G209" i="1"/>
  <c r="R208" i="1"/>
  <c r="O208" i="1"/>
  <c r="N208" i="1"/>
  <c r="G208" i="1"/>
  <c r="Q207" i="1"/>
  <c r="P207" i="1"/>
  <c r="R207" i="1" s="1"/>
  <c r="M207" i="1"/>
  <c r="L207" i="1"/>
  <c r="K207" i="1"/>
  <c r="J207" i="1"/>
  <c r="I207" i="1"/>
  <c r="H207" i="1"/>
  <c r="F207" i="1"/>
  <c r="N207" i="1" s="1"/>
  <c r="B202" i="1"/>
  <c r="B207" i="1" s="1"/>
  <c r="B208" i="1" s="1"/>
  <c r="B209" i="1" s="1"/>
  <c r="B210" i="1" s="1"/>
  <c r="B211" i="1" s="1"/>
  <c r="B212" i="1" s="1"/>
  <c r="F201" i="1"/>
  <c r="F200" i="1" s="1"/>
  <c r="B201" i="1"/>
  <c r="X198" i="1"/>
  <c r="X199" i="1" s="1"/>
  <c r="X200" i="1" s="1"/>
  <c r="X201" i="1" s="1"/>
  <c r="X202" i="1" s="1"/>
  <c r="X203" i="1" s="1"/>
  <c r="X204" i="1" s="1"/>
  <c r="X205" i="1" s="1"/>
  <c r="X206" i="1" s="1"/>
  <c r="X207" i="1" s="1"/>
  <c r="X208" i="1" s="1"/>
  <c r="X209" i="1" s="1"/>
  <c r="X210" i="1" s="1"/>
  <c r="X211" i="1" s="1"/>
  <c r="X212" i="1" s="1"/>
  <c r="S198" i="1"/>
  <c r="C198" i="1"/>
  <c r="A198" i="1"/>
  <c r="A199" i="1" s="1"/>
  <c r="A200" i="1" s="1"/>
  <c r="A201" i="1" s="1"/>
  <c r="A202" i="1" s="1"/>
  <c r="A203" i="1" s="1"/>
  <c r="A204" i="1" s="1"/>
  <c r="A205" i="1" s="1"/>
  <c r="A206" i="1" s="1"/>
  <c r="A207" i="1" s="1"/>
  <c r="A208" i="1" s="1"/>
  <c r="A209" i="1" s="1"/>
  <c r="A210" i="1" s="1"/>
  <c r="A211" i="1" s="1"/>
  <c r="A212" i="1" s="1"/>
  <c r="R196" i="1"/>
  <c r="O196" i="1"/>
  <c r="N196" i="1"/>
  <c r="G196" i="1"/>
  <c r="R195" i="1"/>
  <c r="O195" i="1"/>
  <c r="N195" i="1"/>
  <c r="G195" i="1"/>
  <c r="R194" i="1"/>
  <c r="O194" i="1"/>
  <c r="N194" i="1"/>
  <c r="G194" i="1"/>
  <c r="R193" i="1"/>
  <c r="O193" i="1"/>
  <c r="N193" i="1"/>
  <c r="G193" i="1"/>
  <c r="Q192" i="1"/>
  <c r="P192" i="1"/>
  <c r="R192" i="1" s="1"/>
  <c r="M192" i="1"/>
  <c r="L192" i="1"/>
  <c r="K192" i="1"/>
  <c r="J192" i="1"/>
  <c r="I192" i="1"/>
  <c r="H192" i="1"/>
  <c r="F192" i="1"/>
  <c r="N192" i="1" s="1"/>
  <c r="B187" i="1"/>
  <c r="B192" i="1" s="1"/>
  <c r="B193" i="1" s="1"/>
  <c r="B194" i="1" s="1"/>
  <c r="B195" i="1" s="1"/>
  <c r="B196" i="1" s="1"/>
  <c r="B197" i="1" s="1"/>
  <c r="F186" i="1"/>
  <c r="F185" i="1" s="1"/>
  <c r="B186" i="1"/>
  <c r="X183" i="1"/>
  <c r="X184" i="1" s="1"/>
  <c r="X185" i="1" s="1"/>
  <c r="X186" i="1" s="1"/>
  <c r="X187" i="1" s="1"/>
  <c r="X188" i="1" s="1"/>
  <c r="X189" i="1" s="1"/>
  <c r="X190" i="1" s="1"/>
  <c r="X191" i="1" s="1"/>
  <c r="X192" i="1" s="1"/>
  <c r="X193" i="1" s="1"/>
  <c r="X194" i="1" s="1"/>
  <c r="X195" i="1" s="1"/>
  <c r="X196" i="1" s="1"/>
  <c r="X197" i="1" s="1"/>
  <c r="S183" i="1"/>
  <c r="C183" i="1"/>
  <c r="A183" i="1"/>
  <c r="A184" i="1" s="1"/>
  <c r="A185" i="1" s="1"/>
  <c r="A186" i="1" s="1"/>
  <c r="A187" i="1" s="1"/>
  <c r="A188" i="1" s="1"/>
  <c r="A189" i="1" s="1"/>
  <c r="A190" i="1" s="1"/>
  <c r="A191" i="1" s="1"/>
  <c r="A192" i="1" s="1"/>
  <c r="A193" i="1" s="1"/>
  <c r="A194" i="1" s="1"/>
  <c r="A195" i="1" s="1"/>
  <c r="A196" i="1" s="1"/>
  <c r="A197" i="1" s="1"/>
  <c r="R181" i="1"/>
  <c r="O181" i="1"/>
  <c r="N181" i="1"/>
  <c r="G181" i="1"/>
  <c r="R180" i="1"/>
  <c r="O180" i="1"/>
  <c r="N180" i="1"/>
  <c r="G180" i="1"/>
  <c r="R179" i="1"/>
  <c r="O179" i="1"/>
  <c r="N179" i="1"/>
  <c r="G179" i="1"/>
  <c r="R178" i="1"/>
  <c r="O178" i="1"/>
  <c r="N178" i="1"/>
  <c r="G178" i="1"/>
  <c r="Q177" i="1"/>
  <c r="P177" i="1"/>
  <c r="R177" i="1" s="1"/>
  <c r="M177" i="1"/>
  <c r="L177" i="1"/>
  <c r="K177" i="1"/>
  <c r="J177" i="1"/>
  <c r="I177" i="1"/>
  <c r="H177" i="1"/>
  <c r="F177" i="1"/>
  <c r="N177" i="1" s="1"/>
  <c r="B172" i="1"/>
  <c r="B177" i="1" s="1"/>
  <c r="B178" i="1" s="1"/>
  <c r="B179" i="1" s="1"/>
  <c r="B180" i="1" s="1"/>
  <c r="B181" i="1" s="1"/>
  <c r="B182" i="1" s="1"/>
  <c r="F171" i="1"/>
  <c r="F170" i="1" s="1"/>
  <c r="X168" i="1" s="1"/>
  <c r="X169" i="1" s="1"/>
  <c r="X170" i="1" s="1"/>
  <c r="X171" i="1" s="1"/>
  <c r="X172" i="1" s="1"/>
  <c r="X173" i="1" s="1"/>
  <c r="X174" i="1" s="1"/>
  <c r="X175" i="1" s="1"/>
  <c r="X176" i="1" s="1"/>
  <c r="X177" i="1" s="1"/>
  <c r="X178" i="1" s="1"/>
  <c r="X179" i="1" s="1"/>
  <c r="X180" i="1" s="1"/>
  <c r="X181" i="1" s="1"/>
  <c r="X182" i="1" s="1"/>
  <c r="B171" i="1"/>
  <c r="S168" i="1"/>
  <c r="C168" i="1"/>
  <c r="A168" i="1"/>
  <c r="A169" i="1" s="1"/>
  <c r="A170" i="1" s="1"/>
  <c r="A171" i="1" s="1"/>
  <c r="A172" i="1" s="1"/>
  <c r="A173" i="1" s="1"/>
  <c r="A174" i="1" s="1"/>
  <c r="A175" i="1" s="1"/>
  <c r="A176" i="1" s="1"/>
  <c r="A177" i="1" s="1"/>
  <c r="A178" i="1" s="1"/>
  <c r="A179" i="1" s="1"/>
  <c r="A180" i="1" s="1"/>
  <c r="A181" i="1" s="1"/>
  <c r="A182" i="1" s="1"/>
  <c r="R166" i="1"/>
  <c r="O166" i="1"/>
  <c r="N166" i="1"/>
  <c r="G166" i="1"/>
  <c r="R165" i="1"/>
  <c r="O165" i="1"/>
  <c r="N165" i="1"/>
  <c r="G165" i="1"/>
  <c r="R164" i="1"/>
  <c r="O164" i="1"/>
  <c r="N164" i="1"/>
  <c r="G164" i="1"/>
  <c r="R163" i="1"/>
  <c r="O163" i="1"/>
  <c r="N163" i="1"/>
  <c r="G163" i="1"/>
  <c r="Q162" i="1"/>
  <c r="P162" i="1"/>
  <c r="R162" i="1" s="1"/>
  <c r="N162" i="1"/>
  <c r="M162" i="1"/>
  <c r="L162" i="1"/>
  <c r="K162" i="1"/>
  <c r="J162" i="1"/>
  <c r="I162" i="1"/>
  <c r="H162" i="1"/>
  <c r="F162" i="1"/>
  <c r="A159" i="1"/>
  <c r="A160" i="1" s="1"/>
  <c r="A161" i="1" s="1"/>
  <c r="A162" i="1" s="1"/>
  <c r="A163" i="1" s="1"/>
  <c r="A164" i="1" s="1"/>
  <c r="A165" i="1" s="1"/>
  <c r="A166" i="1" s="1"/>
  <c r="A167" i="1" s="1"/>
  <c r="B157" i="1"/>
  <c r="B162" i="1" s="1"/>
  <c r="B163" i="1" s="1"/>
  <c r="B164" i="1" s="1"/>
  <c r="B165" i="1" s="1"/>
  <c r="B166" i="1" s="1"/>
  <c r="B167" i="1" s="1"/>
  <c r="F156" i="1"/>
  <c r="F155" i="1" s="1"/>
  <c r="X153" i="1" s="1"/>
  <c r="X154" i="1" s="1"/>
  <c r="X155" i="1" s="1"/>
  <c r="X156" i="1" s="1"/>
  <c r="X157" i="1" s="1"/>
  <c r="X158" i="1" s="1"/>
  <c r="X159" i="1" s="1"/>
  <c r="X160" i="1" s="1"/>
  <c r="X161" i="1" s="1"/>
  <c r="X162" i="1" s="1"/>
  <c r="X163" i="1" s="1"/>
  <c r="X164" i="1" s="1"/>
  <c r="X165" i="1" s="1"/>
  <c r="X166" i="1" s="1"/>
  <c r="X167" i="1" s="1"/>
  <c r="B156" i="1"/>
  <c r="S153" i="1"/>
  <c r="C153" i="1"/>
  <c r="A153" i="1"/>
  <c r="A154" i="1" s="1"/>
  <c r="A155" i="1" s="1"/>
  <c r="A156" i="1" s="1"/>
  <c r="A157" i="1" s="1"/>
  <c r="A158" i="1" s="1"/>
  <c r="R151" i="1"/>
  <c r="O151" i="1"/>
  <c r="N151" i="1"/>
  <c r="G151" i="1"/>
  <c r="R150" i="1"/>
  <c r="O150" i="1"/>
  <c r="N150" i="1"/>
  <c r="G150" i="1"/>
  <c r="R149" i="1"/>
  <c r="O149" i="1"/>
  <c r="N149" i="1"/>
  <c r="G149" i="1"/>
  <c r="R148" i="1"/>
  <c r="O148" i="1"/>
  <c r="N148" i="1"/>
  <c r="G148" i="1"/>
  <c r="Q147" i="1"/>
  <c r="P147" i="1"/>
  <c r="R147" i="1" s="1"/>
  <c r="M147" i="1"/>
  <c r="L147" i="1"/>
  <c r="K147" i="1"/>
  <c r="J147" i="1"/>
  <c r="I147" i="1"/>
  <c r="H147" i="1"/>
  <c r="F147" i="1"/>
  <c r="N147" i="1" s="1"/>
  <c r="B142" i="1"/>
  <c r="B147" i="1" s="1"/>
  <c r="B148" i="1" s="1"/>
  <c r="B149" i="1" s="1"/>
  <c r="B150" i="1" s="1"/>
  <c r="B151" i="1" s="1"/>
  <c r="B152" i="1" s="1"/>
  <c r="F141" i="1"/>
  <c r="B141" i="1"/>
  <c r="F140" i="1"/>
  <c r="X138" i="1" s="1"/>
  <c r="X139" i="1" s="1"/>
  <c r="X140" i="1" s="1"/>
  <c r="X141" i="1" s="1"/>
  <c r="X142" i="1" s="1"/>
  <c r="X143" i="1" s="1"/>
  <c r="X144" i="1" s="1"/>
  <c r="X145" i="1" s="1"/>
  <c r="X146" i="1" s="1"/>
  <c r="X147" i="1" s="1"/>
  <c r="X148" i="1" s="1"/>
  <c r="X149" i="1" s="1"/>
  <c r="X150" i="1" s="1"/>
  <c r="X151" i="1" s="1"/>
  <c r="X152" i="1" s="1"/>
  <c r="S138" i="1"/>
  <c r="C138" i="1"/>
  <c r="A138" i="1"/>
  <c r="A139" i="1" s="1"/>
  <c r="A140" i="1" s="1"/>
  <c r="A141" i="1" s="1"/>
  <c r="A142" i="1" s="1"/>
  <c r="A143" i="1" s="1"/>
  <c r="A144" i="1" s="1"/>
  <c r="A145" i="1" s="1"/>
  <c r="A146" i="1" s="1"/>
  <c r="A147" i="1" s="1"/>
  <c r="A148" i="1" s="1"/>
  <c r="A149" i="1" s="1"/>
  <c r="A150" i="1" s="1"/>
  <c r="A151" i="1" s="1"/>
  <c r="A152" i="1" s="1"/>
  <c r="R136" i="1"/>
  <c r="O136" i="1"/>
  <c r="N136" i="1"/>
  <c r="G136" i="1"/>
  <c r="R135" i="1"/>
  <c r="O135" i="1"/>
  <c r="N135" i="1"/>
  <c r="G135" i="1"/>
  <c r="R134" i="1"/>
  <c r="O134" i="1"/>
  <c r="N134" i="1"/>
  <c r="G134" i="1"/>
  <c r="R133" i="1"/>
  <c r="O133" i="1"/>
  <c r="N133" i="1"/>
  <c r="G133" i="1"/>
  <c r="Q132" i="1"/>
  <c r="P132" i="1"/>
  <c r="R132" i="1" s="1"/>
  <c r="M132" i="1"/>
  <c r="L132" i="1"/>
  <c r="K132" i="1"/>
  <c r="J132" i="1"/>
  <c r="I132" i="1"/>
  <c r="H132" i="1"/>
  <c r="F132" i="1"/>
  <c r="O132" i="1" s="1"/>
  <c r="B127" i="1"/>
  <c r="F126" i="1"/>
  <c r="B126" i="1"/>
  <c r="F125" i="1"/>
  <c r="X123" i="1" s="1"/>
  <c r="X124" i="1" s="1"/>
  <c r="X125" i="1" s="1"/>
  <c r="X126" i="1" s="1"/>
  <c r="X127" i="1" s="1"/>
  <c r="X128" i="1" s="1"/>
  <c r="X129" i="1" s="1"/>
  <c r="X130" i="1" s="1"/>
  <c r="X131" i="1" s="1"/>
  <c r="X132" i="1" s="1"/>
  <c r="X133" i="1" s="1"/>
  <c r="X134" i="1" s="1"/>
  <c r="X135" i="1" s="1"/>
  <c r="X136" i="1" s="1"/>
  <c r="X137" i="1" s="1"/>
  <c r="S123" i="1"/>
  <c r="C123" i="1"/>
  <c r="A123" i="1"/>
  <c r="A124" i="1" s="1"/>
  <c r="A125" i="1" s="1"/>
  <c r="A126" i="1" s="1"/>
  <c r="A127" i="1" s="1"/>
  <c r="A128" i="1" s="1"/>
  <c r="A129" i="1" s="1"/>
  <c r="A130" i="1" s="1"/>
  <c r="A131" i="1" s="1"/>
  <c r="A132" i="1" s="1"/>
  <c r="A133" i="1" s="1"/>
  <c r="A134" i="1" s="1"/>
  <c r="A135" i="1" s="1"/>
  <c r="A136" i="1" s="1"/>
  <c r="A137" i="1" s="1"/>
  <c r="R121" i="1"/>
  <c r="O121" i="1"/>
  <c r="N121" i="1"/>
  <c r="G121" i="1"/>
  <c r="R120" i="1"/>
  <c r="O120" i="1"/>
  <c r="N120" i="1"/>
  <c r="G120" i="1"/>
  <c r="R119" i="1"/>
  <c r="O119" i="1"/>
  <c r="N119" i="1"/>
  <c r="G119" i="1"/>
  <c r="R118" i="1"/>
  <c r="O118" i="1"/>
  <c r="N118" i="1"/>
  <c r="G118" i="1"/>
  <c r="Q117" i="1"/>
  <c r="P117" i="1"/>
  <c r="R117" i="1" s="1"/>
  <c r="M117" i="1"/>
  <c r="L117" i="1"/>
  <c r="K117" i="1"/>
  <c r="J117" i="1"/>
  <c r="I117" i="1"/>
  <c r="H117" i="1"/>
  <c r="F117" i="1"/>
  <c r="O117" i="1" s="1"/>
  <c r="B112" i="1"/>
  <c r="F111" i="1"/>
  <c r="B111" i="1"/>
  <c r="F110" i="1"/>
  <c r="X108" i="1" s="1"/>
  <c r="X109" i="1" s="1"/>
  <c r="X110" i="1" s="1"/>
  <c r="X111" i="1" s="1"/>
  <c r="X112" i="1" s="1"/>
  <c r="X113" i="1" s="1"/>
  <c r="X114" i="1" s="1"/>
  <c r="X115" i="1" s="1"/>
  <c r="X116" i="1" s="1"/>
  <c r="X117" i="1" s="1"/>
  <c r="X118" i="1" s="1"/>
  <c r="X119" i="1" s="1"/>
  <c r="X120" i="1" s="1"/>
  <c r="X121" i="1" s="1"/>
  <c r="X122" i="1" s="1"/>
  <c r="S108" i="1"/>
  <c r="C108" i="1"/>
  <c r="A108" i="1"/>
  <c r="A109" i="1" s="1"/>
  <c r="A110" i="1" s="1"/>
  <c r="A111" i="1" s="1"/>
  <c r="A112" i="1" s="1"/>
  <c r="A113" i="1" s="1"/>
  <c r="A114" i="1" s="1"/>
  <c r="A115" i="1" s="1"/>
  <c r="A116" i="1" s="1"/>
  <c r="A117" i="1" s="1"/>
  <c r="A118" i="1" s="1"/>
  <c r="A119" i="1" s="1"/>
  <c r="A120" i="1" s="1"/>
  <c r="A121" i="1" s="1"/>
  <c r="A122" i="1" s="1"/>
  <c r="R106" i="1"/>
  <c r="O106" i="1"/>
  <c r="N106" i="1"/>
  <c r="G106" i="1"/>
  <c r="R105" i="1"/>
  <c r="O105" i="1"/>
  <c r="N105" i="1"/>
  <c r="G105" i="1"/>
  <c r="R104" i="1"/>
  <c r="O104" i="1"/>
  <c r="N104" i="1"/>
  <c r="G104" i="1"/>
  <c r="R103" i="1"/>
  <c r="O103" i="1"/>
  <c r="N103" i="1"/>
  <c r="G103" i="1"/>
  <c r="Q102" i="1"/>
  <c r="P102" i="1"/>
  <c r="R102" i="1" s="1"/>
  <c r="M102" i="1"/>
  <c r="L102" i="1"/>
  <c r="K102" i="1"/>
  <c r="J102" i="1"/>
  <c r="I102" i="1"/>
  <c r="H102" i="1"/>
  <c r="F102" i="1"/>
  <c r="O102" i="1" s="1"/>
  <c r="B97" i="1"/>
  <c r="F96" i="1"/>
  <c r="B96" i="1"/>
  <c r="F95" i="1"/>
  <c r="X93" i="1" s="1"/>
  <c r="X94" i="1" s="1"/>
  <c r="X95" i="1" s="1"/>
  <c r="X96" i="1" s="1"/>
  <c r="X97" i="1" s="1"/>
  <c r="X98" i="1" s="1"/>
  <c r="X99" i="1" s="1"/>
  <c r="X100" i="1" s="1"/>
  <c r="X101" i="1" s="1"/>
  <c r="X102" i="1" s="1"/>
  <c r="X103" i="1" s="1"/>
  <c r="X104" i="1" s="1"/>
  <c r="X105" i="1" s="1"/>
  <c r="X106" i="1" s="1"/>
  <c r="X107" i="1" s="1"/>
  <c r="S93" i="1"/>
  <c r="C93" i="1"/>
  <c r="A93" i="1"/>
  <c r="A94" i="1" s="1"/>
  <c r="A95" i="1" s="1"/>
  <c r="A96" i="1" s="1"/>
  <c r="A97" i="1" s="1"/>
  <c r="A98" i="1" s="1"/>
  <c r="A99" i="1" s="1"/>
  <c r="A100" i="1" s="1"/>
  <c r="A101" i="1" s="1"/>
  <c r="A102" i="1" s="1"/>
  <c r="A103" i="1" s="1"/>
  <c r="A104" i="1" s="1"/>
  <c r="A105" i="1" s="1"/>
  <c r="A106" i="1" s="1"/>
  <c r="A107" i="1" s="1"/>
  <c r="R91" i="1"/>
  <c r="O91" i="1"/>
  <c r="N91" i="1"/>
  <c r="G91" i="1"/>
  <c r="R90" i="1"/>
  <c r="O90" i="1"/>
  <c r="N90" i="1"/>
  <c r="G90" i="1"/>
  <c r="R89" i="1"/>
  <c r="O89" i="1"/>
  <c r="N89" i="1"/>
  <c r="G89" i="1"/>
  <c r="R88" i="1"/>
  <c r="O88" i="1"/>
  <c r="N88" i="1"/>
  <c r="G88" i="1"/>
  <c r="Q87" i="1"/>
  <c r="P87" i="1"/>
  <c r="R87" i="1" s="1"/>
  <c r="M87" i="1"/>
  <c r="L87" i="1"/>
  <c r="K87" i="1"/>
  <c r="J87" i="1"/>
  <c r="I87" i="1"/>
  <c r="H87" i="1"/>
  <c r="F87" i="1"/>
  <c r="O87" i="1" s="1"/>
  <c r="B82" i="1"/>
  <c r="F81" i="1"/>
  <c r="B81" i="1"/>
  <c r="F80" i="1"/>
  <c r="X78" i="1" s="1"/>
  <c r="X79" i="1" s="1"/>
  <c r="X80" i="1" s="1"/>
  <c r="X81" i="1" s="1"/>
  <c r="X82" i="1" s="1"/>
  <c r="X83" i="1" s="1"/>
  <c r="X84" i="1" s="1"/>
  <c r="X85" i="1" s="1"/>
  <c r="X86" i="1" s="1"/>
  <c r="X87" i="1" s="1"/>
  <c r="X88" i="1" s="1"/>
  <c r="X89" i="1" s="1"/>
  <c r="X90" i="1" s="1"/>
  <c r="X91" i="1" s="1"/>
  <c r="X92" i="1" s="1"/>
  <c r="S78" i="1"/>
  <c r="C78" i="1"/>
  <c r="A78" i="1"/>
  <c r="A79" i="1" s="1"/>
  <c r="A80" i="1" s="1"/>
  <c r="A81" i="1" s="1"/>
  <c r="A82" i="1" s="1"/>
  <c r="A83" i="1" s="1"/>
  <c r="A84" i="1" s="1"/>
  <c r="A85" i="1" s="1"/>
  <c r="A86" i="1" s="1"/>
  <c r="A87" i="1" s="1"/>
  <c r="A88" i="1" s="1"/>
  <c r="A89" i="1" s="1"/>
  <c r="A90" i="1" s="1"/>
  <c r="A91" i="1" s="1"/>
  <c r="A92" i="1" s="1"/>
  <c r="R76" i="1"/>
  <c r="O76" i="1"/>
  <c r="N76" i="1"/>
  <c r="G76" i="1"/>
  <c r="R75" i="1"/>
  <c r="O75" i="1"/>
  <c r="N75" i="1"/>
  <c r="G75" i="1"/>
  <c r="R74" i="1"/>
  <c r="O74" i="1"/>
  <c r="N74" i="1"/>
  <c r="G74" i="1"/>
  <c r="R73" i="1"/>
  <c r="O73" i="1"/>
  <c r="N73" i="1"/>
  <c r="G73" i="1"/>
  <c r="Q72" i="1"/>
  <c r="P72" i="1"/>
  <c r="R72" i="1" s="1"/>
  <c r="M72" i="1"/>
  <c r="L72" i="1"/>
  <c r="K72" i="1"/>
  <c r="J72" i="1"/>
  <c r="I72" i="1"/>
  <c r="H72" i="1"/>
  <c r="F72" i="1"/>
  <c r="O72" i="1" s="1"/>
  <c r="B67" i="1"/>
  <c r="F66" i="1"/>
  <c r="B66" i="1"/>
  <c r="F65" i="1"/>
  <c r="X63" i="1" s="1"/>
  <c r="X64" i="1" s="1"/>
  <c r="X65" i="1" s="1"/>
  <c r="X66" i="1" s="1"/>
  <c r="X67" i="1" s="1"/>
  <c r="X68" i="1" s="1"/>
  <c r="X69" i="1" s="1"/>
  <c r="X70" i="1" s="1"/>
  <c r="X71" i="1" s="1"/>
  <c r="X72" i="1" s="1"/>
  <c r="X73" i="1" s="1"/>
  <c r="X74" i="1" s="1"/>
  <c r="X75" i="1" s="1"/>
  <c r="X76" i="1" s="1"/>
  <c r="X77" i="1" s="1"/>
  <c r="S63" i="1"/>
  <c r="C63" i="1"/>
  <c r="A63" i="1"/>
  <c r="A64" i="1" s="1"/>
  <c r="A65" i="1" s="1"/>
  <c r="A66" i="1" s="1"/>
  <c r="A67" i="1" s="1"/>
  <c r="A68" i="1" s="1"/>
  <c r="A69" i="1" s="1"/>
  <c r="A70" i="1" s="1"/>
  <c r="A71" i="1" s="1"/>
  <c r="A72" i="1" s="1"/>
  <c r="A73" i="1" s="1"/>
  <c r="A74" i="1" s="1"/>
  <c r="A75" i="1" s="1"/>
  <c r="A76" i="1" s="1"/>
  <c r="A77" i="1" s="1"/>
  <c r="R61" i="1"/>
  <c r="O61" i="1"/>
  <c r="N61" i="1"/>
  <c r="G61" i="1"/>
  <c r="R60" i="1"/>
  <c r="O60" i="1"/>
  <c r="N60" i="1"/>
  <c r="G60" i="1"/>
  <c r="R59" i="1"/>
  <c r="O59" i="1"/>
  <c r="N59" i="1"/>
  <c r="G59" i="1"/>
  <c r="R58" i="1"/>
  <c r="O58" i="1"/>
  <c r="N58" i="1"/>
  <c r="G58" i="1"/>
  <c r="Q57" i="1"/>
  <c r="P57" i="1"/>
  <c r="R57" i="1" s="1"/>
  <c r="M57" i="1"/>
  <c r="L57" i="1"/>
  <c r="K57" i="1"/>
  <c r="J57" i="1"/>
  <c r="I57" i="1"/>
  <c r="H57" i="1"/>
  <c r="F57" i="1"/>
  <c r="O57" i="1" s="1"/>
  <c r="B52" i="1"/>
  <c r="F51" i="1"/>
  <c r="B51" i="1"/>
  <c r="F50" i="1"/>
  <c r="X48" i="1" s="1"/>
  <c r="X49" i="1" s="1"/>
  <c r="X50" i="1" s="1"/>
  <c r="X51" i="1" s="1"/>
  <c r="X52" i="1" s="1"/>
  <c r="X53" i="1" s="1"/>
  <c r="X54" i="1" s="1"/>
  <c r="X55" i="1" s="1"/>
  <c r="X56" i="1" s="1"/>
  <c r="X57" i="1" s="1"/>
  <c r="X58" i="1" s="1"/>
  <c r="X59" i="1" s="1"/>
  <c r="X60" i="1" s="1"/>
  <c r="X61" i="1" s="1"/>
  <c r="X62" i="1" s="1"/>
  <c r="S48" i="1"/>
  <c r="C48" i="1"/>
  <c r="A48" i="1"/>
  <c r="A49" i="1" s="1"/>
  <c r="A50" i="1" s="1"/>
  <c r="A51" i="1" s="1"/>
  <c r="A52" i="1" s="1"/>
  <c r="A53" i="1" s="1"/>
  <c r="A54" i="1" s="1"/>
  <c r="A55" i="1" s="1"/>
  <c r="A56" i="1" s="1"/>
  <c r="A57" i="1" s="1"/>
  <c r="A58" i="1" s="1"/>
  <c r="A59" i="1" s="1"/>
  <c r="A60" i="1" s="1"/>
  <c r="A61" i="1" s="1"/>
  <c r="A62" i="1" s="1"/>
  <c r="R46" i="1"/>
  <c r="O46" i="1"/>
  <c r="N46" i="1"/>
  <c r="G46" i="1"/>
  <c r="R45" i="1"/>
  <c r="O45" i="1"/>
  <c r="N45" i="1"/>
  <c r="G45" i="1"/>
  <c r="R44" i="1"/>
  <c r="O44" i="1"/>
  <c r="N44" i="1"/>
  <c r="G44" i="1"/>
  <c r="R43" i="1"/>
  <c r="O43" i="1"/>
  <c r="N43" i="1"/>
  <c r="G43" i="1"/>
  <c r="Q42" i="1"/>
  <c r="P42" i="1"/>
  <c r="R42" i="1" s="1"/>
  <c r="M42" i="1"/>
  <c r="L42" i="1"/>
  <c r="K42" i="1"/>
  <c r="J42" i="1"/>
  <c r="I42" i="1"/>
  <c r="H42" i="1"/>
  <c r="F42" i="1"/>
  <c r="O42" i="1" s="1"/>
  <c r="B37" i="1"/>
  <c r="F36" i="1"/>
  <c r="B36" i="1"/>
  <c r="F35" i="1"/>
  <c r="X33" i="1" s="1"/>
  <c r="X34" i="1" s="1"/>
  <c r="X35" i="1" s="1"/>
  <c r="X36" i="1" s="1"/>
  <c r="X37" i="1" s="1"/>
  <c r="X38" i="1" s="1"/>
  <c r="X39" i="1" s="1"/>
  <c r="X40" i="1" s="1"/>
  <c r="X41" i="1" s="1"/>
  <c r="X42" i="1" s="1"/>
  <c r="X43" i="1" s="1"/>
  <c r="X44" i="1" s="1"/>
  <c r="X45" i="1" s="1"/>
  <c r="X46" i="1" s="1"/>
  <c r="X47" i="1" s="1"/>
  <c r="S33" i="1"/>
  <c r="C33" i="1"/>
  <c r="A33" i="1"/>
  <c r="A34" i="1" s="1"/>
  <c r="A35" i="1" s="1"/>
  <c r="A36" i="1" s="1"/>
  <c r="A37" i="1" s="1"/>
  <c r="A38" i="1" s="1"/>
  <c r="A39" i="1" s="1"/>
  <c r="A40" i="1" s="1"/>
  <c r="A41" i="1" s="1"/>
  <c r="A42" i="1" s="1"/>
  <c r="A43" i="1" s="1"/>
  <c r="A44" i="1" s="1"/>
  <c r="A45" i="1" s="1"/>
  <c r="A46" i="1" s="1"/>
  <c r="A47" i="1" s="1"/>
  <c r="R31" i="1"/>
  <c r="O31" i="1"/>
  <c r="N31" i="1"/>
  <c r="G31" i="1"/>
  <c r="R30" i="1"/>
  <c r="O30" i="1"/>
  <c r="N30" i="1"/>
  <c r="G30" i="1"/>
  <c r="R29" i="1"/>
  <c r="O29" i="1"/>
  <c r="N29" i="1"/>
  <c r="G29" i="1"/>
  <c r="R28" i="1"/>
  <c r="O28" i="1"/>
  <c r="N28" i="1"/>
  <c r="G28" i="1"/>
  <c r="Q27" i="1"/>
  <c r="P27" i="1"/>
  <c r="R27" i="1" s="1"/>
  <c r="M27" i="1"/>
  <c r="L27" i="1"/>
  <c r="K27" i="1"/>
  <c r="J27" i="1"/>
  <c r="I27" i="1"/>
  <c r="H27" i="1"/>
  <c r="F27" i="1"/>
  <c r="O27" i="1" s="1"/>
  <c r="B22" i="1"/>
  <c r="F21" i="1"/>
  <c r="B21" i="1"/>
  <c r="F20" i="1"/>
  <c r="X18" i="1" s="1"/>
  <c r="X19" i="1" s="1"/>
  <c r="X20" i="1" s="1"/>
  <c r="X21" i="1" s="1"/>
  <c r="X22" i="1" s="1"/>
  <c r="X23" i="1" s="1"/>
  <c r="X24" i="1" s="1"/>
  <c r="X25" i="1" s="1"/>
  <c r="X26" i="1" s="1"/>
  <c r="X27" i="1" s="1"/>
  <c r="X28" i="1" s="1"/>
  <c r="X29" i="1" s="1"/>
  <c r="X30" i="1" s="1"/>
  <c r="X31" i="1" s="1"/>
  <c r="X32" i="1" s="1"/>
  <c r="S18" i="1"/>
  <c r="C18" i="1"/>
  <c r="A18" i="1"/>
  <c r="A19" i="1" s="1"/>
  <c r="A20" i="1" s="1"/>
  <c r="A21" i="1" s="1"/>
  <c r="A22" i="1" s="1"/>
  <c r="A23" i="1" s="1"/>
  <c r="A24" i="1" s="1"/>
  <c r="A25" i="1" s="1"/>
  <c r="A26" i="1" s="1"/>
  <c r="A27" i="1" s="1"/>
  <c r="A28" i="1" s="1"/>
  <c r="A29" i="1" s="1"/>
  <c r="A30" i="1" s="1"/>
  <c r="A31" i="1" s="1"/>
  <c r="A32" i="1" s="1"/>
  <c r="R16" i="1"/>
  <c r="O16" i="1"/>
  <c r="N16" i="1"/>
  <c r="G16" i="1"/>
  <c r="R15" i="1"/>
  <c r="O15" i="1"/>
  <c r="N15" i="1"/>
  <c r="G15" i="1"/>
  <c r="R14" i="1"/>
  <c r="O14" i="1"/>
  <c r="N14" i="1"/>
  <c r="G14" i="1"/>
  <c r="R13" i="1"/>
  <c r="O13" i="1"/>
  <c r="N13" i="1"/>
  <c r="G13" i="1"/>
  <c r="Q12" i="1"/>
  <c r="R12" i="1" s="1"/>
  <c r="P12" i="1"/>
  <c r="O12" i="1"/>
  <c r="M12" i="1"/>
  <c r="N12" i="1" s="1"/>
  <c r="L12" i="1"/>
  <c r="K12" i="1"/>
  <c r="J12" i="1"/>
  <c r="I12" i="1"/>
  <c r="H12" i="1"/>
  <c r="F12" i="1"/>
  <c r="B7" i="1"/>
  <c r="B8" i="1" s="1"/>
  <c r="B6" i="1"/>
  <c r="F6" i="1" s="1"/>
  <c r="F5" i="1" s="1"/>
  <c r="X3" i="1" s="1"/>
  <c r="X4" i="1" s="1"/>
  <c r="X5" i="1" s="1"/>
  <c r="X6" i="1" s="1"/>
  <c r="X7" i="1" s="1"/>
  <c r="X8" i="1" s="1"/>
  <c r="X9" i="1" s="1"/>
  <c r="X10" i="1" s="1"/>
  <c r="X11" i="1" s="1"/>
  <c r="X12" i="1" s="1"/>
  <c r="X13" i="1" s="1"/>
  <c r="X14" i="1" s="1"/>
  <c r="X15" i="1" s="1"/>
  <c r="X16" i="1" s="1"/>
  <c r="X17" i="1" s="1"/>
  <c r="S3" i="1"/>
  <c r="C3" i="1"/>
  <c r="A3" i="1"/>
  <c r="A4" i="1" s="1"/>
  <c r="A5" i="1" s="1"/>
  <c r="A6" i="1" s="1"/>
  <c r="A7" i="1" s="1"/>
  <c r="A8" i="1" s="1"/>
  <c r="A9" i="1" s="1"/>
  <c r="A10" i="1" s="1"/>
  <c r="A11" i="1" s="1"/>
  <c r="A12" i="1" s="1"/>
  <c r="A13" i="1" s="1"/>
  <c r="A14" i="1" s="1"/>
  <c r="A15" i="1" s="1"/>
  <c r="A16" i="1" s="1"/>
  <c r="A17" i="1" s="1"/>
  <c r="B12" i="1" l="1"/>
  <c r="B13" i="1" s="1"/>
  <c r="B14" i="1" s="1"/>
  <c r="B15" i="1" s="1"/>
  <c r="B16" i="1" s="1"/>
  <c r="B17" i="1" s="1"/>
  <c r="B713" i="1"/>
  <c r="B717" i="1"/>
  <c r="B718" i="1" s="1"/>
  <c r="B719" i="1" s="1"/>
  <c r="B720" i="1" s="1"/>
  <c r="B721" i="1" s="1"/>
  <c r="B722" i="1" s="1"/>
  <c r="O192" i="1"/>
  <c r="G192" i="1"/>
  <c r="O252" i="1"/>
  <c r="G252" i="1"/>
  <c r="N252" i="1"/>
  <c r="G12" i="1"/>
  <c r="B698" i="1"/>
  <c r="B702" i="1"/>
  <c r="B703" i="1" s="1"/>
  <c r="B704" i="1" s="1"/>
  <c r="B705" i="1" s="1"/>
  <c r="B706" i="1" s="1"/>
  <c r="B707" i="1" s="1"/>
  <c r="B848" i="1"/>
  <c r="B852" i="1"/>
  <c r="B853" i="1" s="1"/>
  <c r="B854" i="1" s="1"/>
  <c r="B855" i="1" s="1"/>
  <c r="B856" i="1" s="1"/>
  <c r="B857" i="1" s="1"/>
  <c r="B27" i="1"/>
  <c r="B28" i="1" s="1"/>
  <c r="B29" i="1" s="1"/>
  <c r="B30" i="1" s="1"/>
  <c r="B31" i="1" s="1"/>
  <c r="B32" i="1" s="1"/>
  <c r="B23" i="1"/>
  <c r="B42" i="1"/>
  <c r="B43" i="1" s="1"/>
  <c r="B44" i="1" s="1"/>
  <c r="B45" i="1" s="1"/>
  <c r="B46" i="1" s="1"/>
  <c r="B47" i="1" s="1"/>
  <c r="B38" i="1"/>
  <c r="B57" i="1"/>
  <c r="B58" i="1" s="1"/>
  <c r="B59" i="1" s="1"/>
  <c r="B60" i="1" s="1"/>
  <c r="B61" i="1" s="1"/>
  <c r="B62" i="1" s="1"/>
  <c r="B53" i="1"/>
  <c r="B72" i="1"/>
  <c r="B73" i="1" s="1"/>
  <c r="B74" i="1" s="1"/>
  <c r="B75" i="1" s="1"/>
  <c r="B76" i="1" s="1"/>
  <c r="B77" i="1" s="1"/>
  <c r="B68" i="1"/>
  <c r="B87" i="1"/>
  <c r="B88" i="1" s="1"/>
  <c r="B89" i="1" s="1"/>
  <c r="B90" i="1" s="1"/>
  <c r="B91" i="1" s="1"/>
  <c r="B92" i="1" s="1"/>
  <c r="B83" i="1"/>
  <c r="B102" i="1"/>
  <c r="B103" i="1" s="1"/>
  <c r="B104" i="1" s="1"/>
  <c r="B105" i="1" s="1"/>
  <c r="B106" i="1" s="1"/>
  <c r="B107" i="1" s="1"/>
  <c r="B98" i="1"/>
  <c r="B117" i="1"/>
  <c r="B118" i="1" s="1"/>
  <c r="B119" i="1" s="1"/>
  <c r="B120" i="1" s="1"/>
  <c r="B121" i="1" s="1"/>
  <c r="B122" i="1" s="1"/>
  <c r="B113" i="1"/>
  <c r="B132" i="1"/>
  <c r="B133" i="1" s="1"/>
  <c r="B134" i="1" s="1"/>
  <c r="B135" i="1" s="1"/>
  <c r="B136" i="1" s="1"/>
  <c r="B137" i="1" s="1"/>
  <c r="B128" i="1"/>
  <c r="O147" i="1"/>
  <c r="G147" i="1"/>
  <c r="O207" i="1"/>
  <c r="G207" i="1"/>
  <c r="B743" i="1"/>
  <c r="B747" i="1"/>
  <c r="B748" i="1" s="1"/>
  <c r="B749" i="1" s="1"/>
  <c r="B750" i="1" s="1"/>
  <c r="B751" i="1" s="1"/>
  <c r="B752" i="1" s="1"/>
  <c r="N27" i="1"/>
  <c r="N42" i="1"/>
  <c r="N57" i="1"/>
  <c r="N72" i="1"/>
  <c r="N87" i="1"/>
  <c r="N102" i="1"/>
  <c r="N117" i="1"/>
  <c r="N132" i="1"/>
  <c r="B833" i="1"/>
  <c r="B837" i="1"/>
  <c r="B838" i="1" s="1"/>
  <c r="B839" i="1" s="1"/>
  <c r="B840" i="1" s="1"/>
  <c r="B841" i="1" s="1"/>
  <c r="B842" i="1" s="1"/>
  <c r="G27" i="1"/>
  <c r="G42" i="1"/>
  <c r="G57" i="1"/>
  <c r="G72" i="1"/>
  <c r="G87" i="1"/>
  <c r="G102" i="1"/>
  <c r="G117" i="1"/>
  <c r="G132" i="1"/>
  <c r="O162" i="1"/>
  <c r="G162" i="1"/>
  <c r="O222" i="1"/>
  <c r="G222" i="1"/>
  <c r="B773" i="1"/>
  <c r="B777" i="1"/>
  <c r="B778" i="1" s="1"/>
  <c r="B779" i="1" s="1"/>
  <c r="B780" i="1" s="1"/>
  <c r="B781" i="1" s="1"/>
  <c r="B782" i="1" s="1"/>
  <c r="B728" i="1"/>
  <c r="B732" i="1"/>
  <c r="B733" i="1" s="1"/>
  <c r="B734" i="1" s="1"/>
  <c r="B735" i="1" s="1"/>
  <c r="B736" i="1" s="1"/>
  <c r="B737" i="1" s="1"/>
  <c r="B818" i="1"/>
  <c r="B822" i="1"/>
  <c r="B823" i="1" s="1"/>
  <c r="B824" i="1" s="1"/>
  <c r="B825" i="1" s="1"/>
  <c r="B826" i="1" s="1"/>
  <c r="B827" i="1" s="1"/>
  <c r="O177" i="1"/>
  <c r="G177" i="1"/>
  <c r="O237" i="1"/>
  <c r="G237" i="1"/>
  <c r="B863" i="1"/>
  <c r="B867" i="1"/>
  <c r="B868" i="1" s="1"/>
  <c r="B869" i="1" s="1"/>
  <c r="B870" i="1" s="1"/>
  <c r="B871" i="1" s="1"/>
  <c r="B872" i="1" s="1"/>
  <c r="B143" i="1"/>
  <c r="B158" i="1"/>
  <c r="B173" i="1"/>
  <c r="B188" i="1"/>
  <c r="B203" i="1"/>
  <c r="B218" i="1"/>
  <c r="B233" i="1"/>
  <c r="B248" i="1"/>
  <c r="B263" i="1"/>
  <c r="B278" i="1"/>
  <c r="B293" i="1"/>
  <c r="B308" i="1"/>
  <c r="B323" i="1"/>
  <c r="B338" i="1"/>
  <c r="B353" i="1"/>
  <c r="B368" i="1"/>
  <c r="B383" i="1"/>
  <c r="B398" i="1"/>
  <c r="B413" i="1"/>
  <c r="B428" i="1"/>
  <c r="B443" i="1"/>
  <c r="B458" i="1"/>
  <c r="B473" i="1"/>
  <c r="B488" i="1"/>
  <c r="B503" i="1"/>
  <c r="B518" i="1"/>
  <c r="B533" i="1"/>
  <c r="B548" i="1"/>
  <c r="B563" i="1"/>
  <c r="B578" i="1"/>
  <c r="B593" i="1"/>
  <c r="B608" i="1"/>
  <c r="B623" i="1"/>
  <c r="B638" i="1"/>
  <c r="B653" i="1"/>
  <c r="B668" i="1"/>
  <c r="O702" i="1"/>
  <c r="F726" i="1"/>
  <c r="F725" i="1" s="1"/>
  <c r="X723" i="1" s="1"/>
  <c r="X724" i="1" s="1"/>
  <c r="X725" i="1" s="1"/>
  <c r="X726" i="1" s="1"/>
  <c r="X727" i="1" s="1"/>
  <c r="X728" i="1" s="1"/>
  <c r="X729" i="1" s="1"/>
  <c r="X730" i="1" s="1"/>
  <c r="X731" i="1" s="1"/>
  <c r="X732" i="1" s="1"/>
  <c r="X733" i="1" s="1"/>
  <c r="X734" i="1" s="1"/>
  <c r="X735" i="1" s="1"/>
  <c r="X736" i="1" s="1"/>
  <c r="X737" i="1" s="1"/>
  <c r="N747" i="1"/>
  <c r="B788" i="1"/>
  <c r="O822" i="1"/>
  <c r="F846" i="1"/>
  <c r="F845" i="1" s="1"/>
  <c r="X843" i="1" s="1"/>
  <c r="X844" i="1" s="1"/>
  <c r="X845" i="1" s="1"/>
  <c r="X846" i="1" s="1"/>
  <c r="X847" i="1" s="1"/>
  <c r="X848" i="1" s="1"/>
  <c r="X849" i="1" s="1"/>
  <c r="X850" i="1" s="1"/>
  <c r="X851" i="1" s="1"/>
  <c r="X852" i="1" s="1"/>
  <c r="X853" i="1" s="1"/>
  <c r="X854" i="1" s="1"/>
  <c r="X855" i="1" s="1"/>
  <c r="X856" i="1" s="1"/>
  <c r="X857" i="1" s="1"/>
  <c r="N867" i="1"/>
  <c r="N702" i="1"/>
  <c r="G747" i="1"/>
  <c r="O777" i="1"/>
  <c r="N822" i="1"/>
  <c r="G867" i="1"/>
  <c r="F891" i="1"/>
  <c r="F890" i="1" s="1"/>
  <c r="X888" i="1" s="1"/>
  <c r="X889" i="1" s="1"/>
  <c r="X890" i="1" s="1"/>
  <c r="X891" i="1" s="1"/>
  <c r="X892" i="1" s="1"/>
  <c r="X893" i="1" s="1"/>
  <c r="X894" i="1" s="1"/>
  <c r="X895" i="1" s="1"/>
  <c r="X896" i="1" s="1"/>
  <c r="X897" i="1" s="1"/>
  <c r="X898" i="1" s="1"/>
  <c r="X899" i="1" s="1"/>
  <c r="X900" i="1" s="1"/>
  <c r="X901" i="1" s="1"/>
  <c r="X902" i="1" s="1"/>
  <c r="B892" i="1"/>
  <c r="N267" i="1"/>
  <c r="N282" i="1"/>
  <c r="N297" i="1"/>
  <c r="N312" i="1"/>
  <c r="N327" i="1"/>
  <c r="N342" i="1"/>
  <c r="N357" i="1"/>
  <c r="N372" i="1"/>
  <c r="N387" i="1"/>
  <c r="N402" i="1"/>
  <c r="N417" i="1"/>
  <c r="N432" i="1"/>
  <c r="N447" i="1"/>
  <c r="N462" i="1"/>
  <c r="N477" i="1"/>
  <c r="N492" i="1"/>
  <c r="N507" i="1"/>
  <c r="N522" i="1"/>
  <c r="N537" i="1"/>
  <c r="N552" i="1"/>
  <c r="N567" i="1"/>
  <c r="N582" i="1"/>
  <c r="N597" i="1"/>
  <c r="N612" i="1"/>
  <c r="N627" i="1"/>
  <c r="N642" i="1"/>
  <c r="N657" i="1"/>
  <c r="B1268" i="1"/>
  <c r="B1272" i="1"/>
  <c r="B1273" i="1" s="1"/>
  <c r="B1274" i="1" s="1"/>
  <c r="B1275" i="1" s="1"/>
  <c r="B1276" i="1" s="1"/>
  <c r="B1277" i="1" s="1"/>
  <c r="G267" i="1"/>
  <c r="G282" i="1"/>
  <c r="G297" i="1"/>
  <c r="G312" i="1"/>
  <c r="G327" i="1"/>
  <c r="G342" i="1"/>
  <c r="G357" i="1"/>
  <c r="G372" i="1"/>
  <c r="G387" i="1"/>
  <c r="G402" i="1"/>
  <c r="G417" i="1"/>
  <c r="G432" i="1"/>
  <c r="G447" i="1"/>
  <c r="G462" i="1"/>
  <c r="G477" i="1"/>
  <c r="G492" i="1"/>
  <c r="G507" i="1"/>
  <c r="G522" i="1"/>
  <c r="G537" i="1"/>
  <c r="G552" i="1"/>
  <c r="G567" i="1"/>
  <c r="G582" i="1"/>
  <c r="G597" i="1"/>
  <c r="G612" i="1"/>
  <c r="G627" i="1"/>
  <c r="G642" i="1"/>
  <c r="G657" i="1"/>
  <c r="O687" i="1"/>
  <c r="F711" i="1"/>
  <c r="F710" i="1" s="1"/>
  <c r="X708" i="1" s="1"/>
  <c r="X709" i="1" s="1"/>
  <c r="X710" i="1" s="1"/>
  <c r="X711" i="1" s="1"/>
  <c r="X712" i="1" s="1"/>
  <c r="X713" i="1" s="1"/>
  <c r="X714" i="1" s="1"/>
  <c r="X715" i="1" s="1"/>
  <c r="X716" i="1" s="1"/>
  <c r="X717" i="1" s="1"/>
  <c r="X718" i="1" s="1"/>
  <c r="X719" i="1" s="1"/>
  <c r="X720" i="1" s="1"/>
  <c r="X721" i="1" s="1"/>
  <c r="X722" i="1" s="1"/>
  <c r="N732" i="1"/>
  <c r="G777" i="1"/>
  <c r="O807" i="1"/>
  <c r="F831" i="1"/>
  <c r="F830" i="1" s="1"/>
  <c r="X828" i="1" s="1"/>
  <c r="X829" i="1" s="1"/>
  <c r="X830" i="1" s="1"/>
  <c r="X831" i="1" s="1"/>
  <c r="X832" i="1" s="1"/>
  <c r="X833" i="1" s="1"/>
  <c r="X834" i="1" s="1"/>
  <c r="X835" i="1" s="1"/>
  <c r="X836" i="1" s="1"/>
  <c r="X837" i="1" s="1"/>
  <c r="X838" i="1" s="1"/>
  <c r="X839" i="1" s="1"/>
  <c r="X840" i="1" s="1"/>
  <c r="X841" i="1" s="1"/>
  <c r="X842" i="1" s="1"/>
  <c r="N852" i="1"/>
  <c r="B878" i="1"/>
  <c r="B1283" i="1"/>
  <c r="B1287" i="1"/>
  <c r="B1288" i="1" s="1"/>
  <c r="B1289" i="1" s="1"/>
  <c r="B1290" i="1" s="1"/>
  <c r="B1291" i="1" s="1"/>
  <c r="B1292" i="1" s="1"/>
  <c r="B687" i="1"/>
  <c r="B688" i="1" s="1"/>
  <c r="B689" i="1" s="1"/>
  <c r="B690" i="1" s="1"/>
  <c r="B691" i="1" s="1"/>
  <c r="B692" i="1" s="1"/>
  <c r="N687" i="1"/>
  <c r="G732" i="1"/>
  <c r="B807" i="1"/>
  <c r="B808" i="1" s="1"/>
  <c r="B809" i="1" s="1"/>
  <c r="B810" i="1" s="1"/>
  <c r="B811" i="1" s="1"/>
  <c r="B812" i="1" s="1"/>
  <c r="N807" i="1"/>
  <c r="G852" i="1"/>
  <c r="N897" i="1"/>
  <c r="O897" i="1"/>
  <c r="F696" i="1"/>
  <c r="F695" i="1" s="1"/>
  <c r="X693" i="1" s="1"/>
  <c r="X694" i="1" s="1"/>
  <c r="X695" i="1" s="1"/>
  <c r="X696" i="1" s="1"/>
  <c r="X697" i="1" s="1"/>
  <c r="X698" i="1" s="1"/>
  <c r="X699" i="1" s="1"/>
  <c r="X700" i="1" s="1"/>
  <c r="X701" i="1" s="1"/>
  <c r="X702" i="1" s="1"/>
  <c r="X703" i="1" s="1"/>
  <c r="X704" i="1" s="1"/>
  <c r="X705" i="1" s="1"/>
  <c r="X706" i="1" s="1"/>
  <c r="X707" i="1" s="1"/>
  <c r="N717" i="1"/>
  <c r="G762" i="1"/>
  <c r="F816" i="1"/>
  <c r="F815" i="1" s="1"/>
  <c r="X813" i="1" s="1"/>
  <c r="X814" i="1" s="1"/>
  <c r="X815" i="1" s="1"/>
  <c r="X816" i="1" s="1"/>
  <c r="X817" i="1" s="1"/>
  <c r="X818" i="1" s="1"/>
  <c r="X819" i="1" s="1"/>
  <c r="X820" i="1" s="1"/>
  <c r="X821" i="1" s="1"/>
  <c r="X822" i="1" s="1"/>
  <c r="X823" i="1" s="1"/>
  <c r="X824" i="1" s="1"/>
  <c r="X825" i="1" s="1"/>
  <c r="X826" i="1" s="1"/>
  <c r="X827" i="1" s="1"/>
  <c r="N837" i="1"/>
  <c r="F906" i="1"/>
  <c r="F905" i="1" s="1"/>
  <c r="X903" i="1" s="1"/>
  <c r="X904" i="1" s="1"/>
  <c r="X905" i="1" s="1"/>
  <c r="X906" i="1" s="1"/>
  <c r="X907" i="1" s="1"/>
  <c r="X908" i="1" s="1"/>
  <c r="X909" i="1" s="1"/>
  <c r="X910" i="1" s="1"/>
  <c r="X911" i="1" s="1"/>
  <c r="X912" i="1" s="1"/>
  <c r="X913" i="1" s="1"/>
  <c r="X914" i="1" s="1"/>
  <c r="X915" i="1" s="1"/>
  <c r="X916" i="1" s="1"/>
  <c r="X917" i="1" s="1"/>
  <c r="B907" i="1"/>
  <c r="O912" i="1"/>
  <c r="O927" i="1"/>
  <c r="O942" i="1"/>
  <c r="O957" i="1"/>
  <c r="O972" i="1"/>
  <c r="O987" i="1"/>
  <c r="O1002" i="1"/>
  <c r="O1017" i="1"/>
  <c r="O1032" i="1"/>
  <c r="O1047" i="1"/>
  <c r="O1062" i="1"/>
  <c r="O1077" i="1"/>
  <c r="O1092" i="1"/>
  <c r="O1107" i="1"/>
  <c r="O1122" i="1"/>
  <c r="O1137" i="1"/>
  <c r="O1152" i="1"/>
  <c r="O1167" i="1"/>
  <c r="O1182" i="1"/>
  <c r="N1212" i="1"/>
  <c r="O1257" i="1"/>
  <c r="F1266" i="1"/>
  <c r="F1265" i="1" s="1"/>
  <c r="X1263" i="1" s="1"/>
  <c r="X1264" i="1" s="1"/>
  <c r="X1265" i="1" s="1"/>
  <c r="X1266" i="1" s="1"/>
  <c r="X1267" i="1" s="1"/>
  <c r="X1268" i="1" s="1"/>
  <c r="X1269" i="1" s="1"/>
  <c r="X1270" i="1" s="1"/>
  <c r="X1271" i="1" s="1"/>
  <c r="X1272" i="1" s="1"/>
  <c r="X1273" i="1" s="1"/>
  <c r="X1274" i="1" s="1"/>
  <c r="X1275" i="1" s="1"/>
  <c r="X1276" i="1" s="1"/>
  <c r="X1277" i="1" s="1"/>
  <c r="N1332" i="1"/>
  <c r="B1362" i="1"/>
  <c r="B1363" i="1" s="1"/>
  <c r="B1364" i="1" s="1"/>
  <c r="B1365" i="1" s="1"/>
  <c r="B1366" i="1" s="1"/>
  <c r="B1367" i="1" s="1"/>
  <c r="N1362" i="1"/>
  <c r="F1386" i="1"/>
  <c r="F1385" i="1" s="1"/>
  <c r="X1383" i="1" s="1"/>
  <c r="X1384" i="1" s="1"/>
  <c r="X1385" i="1" s="1"/>
  <c r="X1386" i="1" s="1"/>
  <c r="X1387" i="1" s="1"/>
  <c r="X1388" i="1" s="1"/>
  <c r="X1389" i="1" s="1"/>
  <c r="X1390" i="1" s="1"/>
  <c r="X1391" i="1" s="1"/>
  <c r="X1392" i="1" s="1"/>
  <c r="X1393" i="1" s="1"/>
  <c r="X1394" i="1" s="1"/>
  <c r="X1395" i="1" s="1"/>
  <c r="X1396" i="1" s="1"/>
  <c r="X1397" i="1" s="1"/>
  <c r="O1407" i="1"/>
  <c r="B1462" i="1"/>
  <c r="F1461" i="1"/>
  <c r="F1460" i="1" s="1"/>
  <c r="X1458" i="1" s="1"/>
  <c r="X1459" i="1" s="1"/>
  <c r="X1460" i="1" s="1"/>
  <c r="X1461" i="1" s="1"/>
  <c r="X1462" i="1" s="1"/>
  <c r="X1463" i="1" s="1"/>
  <c r="X1464" i="1" s="1"/>
  <c r="X1465" i="1" s="1"/>
  <c r="X1466" i="1" s="1"/>
  <c r="X1467" i="1" s="1"/>
  <c r="X1468" i="1" s="1"/>
  <c r="X1469" i="1" s="1"/>
  <c r="X1470" i="1" s="1"/>
  <c r="X1471" i="1" s="1"/>
  <c r="X1472" i="1" s="1"/>
  <c r="B1527" i="1"/>
  <c r="B1528" i="1" s="1"/>
  <c r="B1529" i="1" s="1"/>
  <c r="B1530" i="1" s="1"/>
  <c r="B1531" i="1" s="1"/>
  <c r="B1532" i="1" s="1"/>
  <c r="B1523" i="1"/>
  <c r="B1647" i="1"/>
  <c r="B1648" i="1" s="1"/>
  <c r="B1649" i="1" s="1"/>
  <c r="B1650" i="1" s="1"/>
  <c r="B1651" i="1" s="1"/>
  <c r="B1652" i="1" s="1"/>
  <c r="B1643" i="1"/>
  <c r="B1707" i="1"/>
  <c r="B1708" i="1" s="1"/>
  <c r="B1709" i="1" s="1"/>
  <c r="B1710" i="1" s="1"/>
  <c r="B1711" i="1" s="1"/>
  <c r="B1712" i="1" s="1"/>
  <c r="B1703" i="1"/>
  <c r="B1767" i="1"/>
  <c r="B1768" i="1" s="1"/>
  <c r="B1769" i="1" s="1"/>
  <c r="B1770" i="1" s="1"/>
  <c r="B1771" i="1" s="1"/>
  <c r="B1772" i="1" s="1"/>
  <c r="B1763" i="1"/>
  <c r="B1827" i="1"/>
  <c r="B1828" i="1" s="1"/>
  <c r="B1829" i="1" s="1"/>
  <c r="B1830" i="1" s="1"/>
  <c r="B1831" i="1" s="1"/>
  <c r="B1832" i="1" s="1"/>
  <c r="B1823" i="1"/>
  <c r="B1237" i="1"/>
  <c r="B1407" i="1"/>
  <c r="B1408" i="1" s="1"/>
  <c r="B1409" i="1" s="1"/>
  <c r="B1410" i="1" s="1"/>
  <c r="B1411" i="1" s="1"/>
  <c r="B1412" i="1" s="1"/>
  <c r="N1407" i="1"/>
  <c r="O1467" i="1"/>
  <c r="N1467" i="1"/>
  <c r="B1477" i="1"/>
  <c r="F1476" i="1"/>
  <c r="F1475" i="1" s="1"/>
  <c r="X1473" i="1" s="1"/>
  <c r="X1474" i="1" s="1"/>
  <c r="X1475" i="1" s="1"/>
  <c r="X1476" i="1" s="1"/>
  <c r="X1477" i="1" s="1"/>
  <c r="X1478" i="1" s="1"/>
  <c r="X1479" i="1" s="1"/>
  <c r="X1480" i="1" s="1"/>
  <c r="X1481" i="1" s="1"/>
  <c r="X1482" i="1" s="1"/>
  <c r="X1483" i="1" s="1"/>
  <c r="X1484" i="1" s="1"/>
  <c r="X1485" i="1" s="1"/>
  <c r="X1486" i="1" s="1"/>
  <c r="X1487" i="1" s="1"/>
  <c r="B1512" i="1"/>
  <c r="B1513" i="1" s="1"/>
  <c r="B1514" i="1" s="1"/>
  <c r="B1515" i="1" s="1"/>
  <c r="B1516" i="1" s="1"/>
  <c r="B1517" i="1" s="1"/>
  <c r="B1508" i="1"/>
  <c r="B1632" i="1"/>
  <c r="B1633" i="1" s="1"/>
  <c r="B1634" i="1" s="1"/>
  <c r="B1635" i="1" s="1"/>
  <c r="B1636" i="1" s="1"/>
  <c r="B1637" i="1" s="1"/>
  <c r="B1628" i="1"/>
  <c r="B922" i="1"/>
  <c r="B937" i="1"/>
  <c r="B952" i="1"/>
  <c r="B967" i="1"/>
  <c r="B982" i="1"/>
  <c r="B997" i="1"/>
  <c r="B1012" i="1"/>
  <c r="B1027" i="1"/>
  <c r="B1042" i="1"/>
  <c r="B1057" i="1"/>
  <c r="B1072" i="1"/>
  <c r="B1087" i="1"/>
  <c r="B1102" i="1"/>
  <c r="B1117" i="1"/>
  <c r="B1132" i="1"/>
  <c r="B1147" i="1"/>
  <c r="B1162" i="1"/>
  <c r="B1177" i="1"/>
  <c r="B1197" i="1"/>
  <c r="B1198" i="1" s="1"/>
  <c r="B1199" i="1" s="1"/>
  <c r="B1200" i="1" s="1"/>
  <c r="B1201" i="1" s="1"/>
  <c r="B1202" i="1" s="1"/>
  <c r="N1242" i="1"/>
  <c r="B1317" i="1"/>
  <c r="B1318" i="1" s="1"/>
  <c r="B1319" i="1" s="1"/>
  <c r="B1320" i="1" s="1"/>
  <c r="B1321" i="1" s="1"/>
  <c r="B1322" i="1" s="1"/>
  <c r="O1392" i="1"/>
  <c r="O1482" i="1"/>
  <c r="N1482" i="1"/>
  <c r="B1497" i="1"/>
  <c r="B1498" i="1" s="1"/>
  <c r="B1499" i="1" s="1"/>
  <c r="B1500" i="1" s="1"/>
  <c r="B1501" i="1" s="1"/>
  <c r="B1502" i="1" s="1"/>
  <c r="B1493" i="1"/>
  <c r="B1617" i="1"/>
  <c r="B1618" i="1" s="1"/>
  <c r="B1619" i="1" s="1"/>
  <c r="B1620" i="1" s="1"/>
  <c r="B1621" i="1" s="1"/>
  <c r="B1622" i="1" s="1"/>
  <c r="B1613" i="1"/>
  <c r="B1692" i="1"/>
  <c r="B1693" i="1" s="1"/>
  <c r="B1694" i="1" s="1"/>
  <c r="B1695" i="1" s="1"/>
  <c r="B1696" i="1" s="1"/>
  <c r="B1697" i="1" s="1"/>
  <c r="B1688" i="1"/>
  <c r="B1752" i="1"/>
  <c r="B1753" i="1" s="1"/>
  <c r="B1754" i="1" s="1"/>
  <c r="B1755" i="1" s="1"/>
  <c r="B1756" i="1" s="1"/>
  <c r="B1757" i="1" s="1"/>
  <c r="B1748" i="1"/>
  <c r="B1812" i="1"/>
  <c r="B1813" i="1" s="1"/>
  <c r="B1814" i="1" s="1"/>
  <c r="B1815" i="1" s="1"/>
  <c r="B1816" i="1" s="1"/>
  <c r="B1817" i="1" s="1"/>
  <c r="B1808" i="1"/>
  <c r="G1242" i="1"/>
  <c r="F1371" i="1"/>
  <c r="F1370" i="1" s="1"/>
  <c r="X1368" i="1" s="1"/>
  <c r="X1369" i="1" s="1"/>
  <c r="X1370" i="1" s="1"/>
  <c r="X1371" i="1" s="1"/>
  <c r="X1372" i="1" s="1"/>
  <c r="X1373" i="1" s="1"/>
  <c r="X1374" i="1" s="1"/>
  <c r="X1375" i="1" s="1"/>
  <c r="X1376" i="1" s="1"/>
  <c r="X1377" i="1" s="1"/>
  <c r="X1378" i="1" s="1"/>
  <c r="X1379" i="1" s="1"/>
  <c r="X1380" i="1" s="1"/>
  <c r="X1381" i="1" s="1"/>
  <c r="X1382" i="1" s="1"/>
  <c r="B1392" i="1"/>
  <c r="B1393" i="1" s="1"/>
  <c r="B1394" i="1" s="1"/>
  <c r="B1395" i="1" s="1"/>
  <c r="B1396" i="1" s="1"/>
  <c r="B1397" i="1" s="1"/>
  <c r="N1392" i="1"/>
  <c r="B1417" i="1"/>
  <c r="F1416" i="1"/>
  <c r="F1415" i="1" s="1"/>
  <c r="X1413" i="1" s="1"/>
  <c r="X1414" i="1" s="1"/>
  <c r="X1415" i="1" s="1"/>
  <c r="X1416" i="1" s="1"/>
  <c r="X1417" i="1" s="1"/>
  <c r="X1418" i="1" s="1"/>
  <c r="X1419" i="1" s="1"/>
  <c r="X1420" i="1" s="1"/>
  <c r="X1421" i="1" s="1"/>
  <c r="X1422" i="1" s="1"/>
  <c r="X1423" i="1" s="1"/>
  <c r="X1424" i="1" s="1"/>
  <c r="X1425" i="1" s="1"/>
  <c r="X1426" i="1" s="1"/>
  <c r="X1427" i="1" s="1"/>
  <c r="B1602" i="1"/>
  <c r="B1603" i="1" s="1"/>
  <c r="B1604" i="1" s="1"/>
  <c r="B1605" i="1" s="1"/>
  <c r="B1606" i="1" s="1"/>
  <c r="B1607" i="1" s="1"/>
  <c r="B1598" i="1"/>
  <c r="B1958" i="1"/>
  <c r="B1962" i="1"/>
  <c r="B1963" i="1" s="1"/>
  <c r="B1964" i="1" s="1"/>
  <c r="B1965" i="1" s="1"/>
  <c r="B1966" i="1" s="1"/>
  <c r="B1967" i="1" s="1"/>
  <c r="B1988" i="1"/>
  <c r="B1992" i="1"/>
  <c r="B1993" i="1" s="1"/>
  <c r="B1994" i="1" s="1"/>
  <c r="B1995" i="1" s="1"/>
  <c r="B1996" i="1" s="1"/>
  <c r="B1997" i="1" s="1"/>
  <c r="B1227" i="1"/>
  <c r="B1228" i="1" s="1"/>
  <c r="B1229" i="1" s="1"/>
  <c r="B1230" i="1" s="1"/>
  <c r="B1231" i="1" s="1"/>
  <c r="B1232" i="1" s="1"/>
  <c r="B1347" i="1"/>
  <c r="B1348" i="1" s="1"/>
  <c r="B1349" i="1" s="1"/>
  <c r="B1350" i="1" s="1"/>
  <c r="B1351" i="1" s="1"/>
  <c r="B1352" i="1" s="1"/>
  <c r="O1422" i="1"/>
  <c r="N1422" i="1"/>
  <c r="B1587" i="1"/>
  <c r="B1588" i="1" s="1"/>
  <c r="B1589" i="1" s="1"/>
  <c r="B1590" i="1" s="1"/>
  <c r="B1591" i="1" s="1"/>
  <c r="B1592" i="1" s="1"/>
  <c r="B1583" i="1"/>
  <c r="B1677" i="1"/>
  <c r="B1678" i="1" s="1"/>
  <c r="B1679" i="1" s="1"/>
  <c r="B1680" i="1" s="1"/>
  <c r="B1681" i="1" s="1"/>
  <c r="B1682" i="1" s="1"/>
  <c r="B1673" i="1"/>
  <c r="B1737" i="1"/>
  <c r="B1738" i="1" s="1"/>
  <c r="B1739" i="1" s="1"/>
  <c r="B1740" i="1" s="1"/>
  <c r="B1741" i="1" s="1"/>
  <c r="B1742" i="1" s="1"/>
  <c r="B1733" i="1"/>
  <c r="B1797" i="1"/>
  <c r="B1798" i="1" s="1"/>
  <c r="B1799" i="1" s="1"/>
  <c r="B1800" i="1" s="1"/>
  <c r="B1801" i="1" s="1"/>
  <c r="B1802" i="1" s="1"/>
  <c r="B1793" i="1"/>
  <c r="N1227" i="1"/>
  <c r="B1302" i="1"/>
  <c r="B1303" i="1" s="1"/>
  <c r="B1304" i="1" s="1"/>
  <c r="B1305" i="1" s="1"/>
  <c r="B1306" i="1" s="1"/>
  <c r="B1307" i="1" s="1"/>
  <c r="N1347" i="1"/>
  <c r="B1432" i="1"/>
  <c r="F1431" i="1"/>
  <c r="F1430" i="1" s="1"/>
  <c r="X1428" i="1" s="1"/>
  <c r="X1429" i="1" s="1"/>
  <c r="X1430" i="1" s="1"/>
  <c r="X1431" i="1" s="1"/>
  <c r="X1432" i="1" s="1"/>
  <c r="X1433" i="1" s="1"/>
  <c r="X1434" i="1" s="1"/>
  <c r="X1435" i="1" s="1"/>
  <c r="X1436" i="1" s="1"/>
  <c r="X1437" i="1" s="1"/>
  <c r="X1438" i="1" s="1"/>
  <c r="X1439" i="1" s="1"/>
  <c r="X1440" i="1" s="1"/>
  <c r="X1441" i="1" s="1"/>
  <c r="X1442" i="1" s="1"/>
  <c r="B1572" i="1"/>
  <c r="B1573" i="1" s="1"/>
  <c r="B1574" i="1" s="1"/>
  <c r="B1575" i="1" s="1"/>
  <c r="B1576" i="1" s="1"/>
  <c r="B1577" i="1" s="1"/>
  <c r="B1568" i="1"/>
  <c r="B1257" i="1"/>
  <c r="B1258" i="1" s="1"/>
  <c r="B1259" i="1" s="1"/>
  <c r="B1260" i="1" s="1"/>
  <c r="B1261" i="1" s="1"/>
  <c r="B1262" i="1" s="1"/>
  <c r="N1302" i="1"/>
  <c r="B1377" i="1"/>
  <c r="B1378" i="1" s="1"/>
  <c r="B1379" i="1" s="1"/>
  <c r="B1380" i="1" s="1"/>
  <c r="B1381" i="1" s="1"/>
  <c r="B1382" i="1" s="1"/>
  <c r="N1377" i="1"/>
  <c r="F1401" i="1"/>
  <c r="F1400" i="1" s="1"/>
  <c r="X1398" i="1" s="1"/>
  <c r="X1399" i="1" s="1"/>
  <c r="X1400" i="1" s="1"/>
  <c r="X1401" i="1" s="1"/>
  <c r="X1402" i="1" s="1"/>
  <c r="X1403" i="1" s="1"/>
  <c r="X1404" i="1" s="1"/>
  <c r="X1405" i="1" s="1"/>
  <c r="X1406" i="1" s="1"/>
  <c r="X1407" i="1" s="1"/>
  <c r="X1408" i="1" s="1"/>
  <c r="X1409" i="1" s="1"/>
  <c r="X1410" i="1" s="1"/>
  <c r="X1411" i="1" s="1"/>
  <c r="X1412" i="1" s="1"/>
  <c r="O1437" i="1"/>
  <c r="N1437" i="1"/>
  <c r="B1447" i="1"/>
  <c r="F1446" i="1"/>
  <c r="F1445" i="1" s="1"/>
  <c r="X1443" i="1" s="1"/>
  <c r="X1444" i="1" s="1"/>
  <c r="X1445" i="1" s="1"/>
  <c r="X1446" i="1" s="1"/>
  <c r="X1447" i="1" s="1"/>
  <c r="X1448" i="1" s="1"/>
  <c r="X1449" i="1" s="1"/>
  <c r="X1450" i="1" s="1"/>
  <c r="X1451" i="1" s="1"/>
  <c r="X1452" i="1" s="1"/>
  <c r="X1453" i="1" s="1"/>
  <c r="X1454" i="1" s="1"/>
  <c r="X1455" i="1" s="1"/>
  <c r="X1456" i="1" s="1"/>
  <c r="X1457" i="1" s="1"/>
  <c r="B1662" i="1"/>
  <c r="B1663" i="1" s="1"/>
  <c r="B1664" i="1" s="1"/>
  <c r="B1665" i="1" s="1"/>
  <c r="B1666" i="1" s="1"/>
  <c r="B1667" i="1" s="1"/>
  <c r="B1658" i="1"/>
  <c r="B1722" i="1"/>
  <c r="B1723" i="1" s="1"/>
  <c r="B1724" i="1" s="1"/>
  <c r="B1725" i="1" s="1"/>
  <c r="B1726" i="1" s="1"/>
  <c r="B1727" i="1" s="1"/>
  <c r="B1718" i="1"/>
  <c r="B1782" i="1"/>
  <c r="B1783" i="1" s="1"/>
  <c r="B1784" i="1" s="1"/>
  <c r="B1785" i="1" s="1"/>
  <c r="B1786" i="1" s="1"/>
  <c r="B1787" i="1" s="1"/>
  <c r="B1778" i="1"/>
  <c r="B1838" i="1"/>
  <c r="B1842" i="1"/>
  <c r="B1843" i="1" s="1"/>
  <c r="B1844" i="1" s="1"/>
  <c r="B1845" i="1" s="1"/>
  <c r="B1846" i="1" s="1"/>
  <c r="B1847" i="1" s="1"/>
  <c r="B1868" i="1"/>
  <c r="B1872" i="1"/>
  <c r="B1873" i="1" s="1"/>
  <c r="B1874" i="1" s="1"/>
  <c r="B1875" i="1" s="1"/>
  <c r="B1876" i="1" s="1"/>
  <c r="B1877" i="1" s="1"/>
  <c r="B2033" i="1"/>
  <c r="B2037" i="1"/>
  <c r="B2038" i="1" s="1"/>
  <c r="B2039" i="1" s="1"/>
  <c r="B2040" i="1" s="1"/>
  <c r="B2041" i="1" s="1"/>
  <c r="B2042" i="1" s="1"/>
  <c r="B1212" i="1"/>
  <c r="B1213" i="1" s="1"/>
  <c r="B1214" i="1" s="1"/>
  <c r="B1215" i="1" s="1"/>
  <c r="B1216" i="1" s="1"/>
  <c r="B1217" i="1" s="1"/>
  <c r="B1332" i="1"/>
  <c r="B1333" i="1" s="1"/>
  <c r="B1334" i="1" s="1"/>
  <c r="B1335" i="1" s="1"/>
  <c r="B1336" i="1" s="1"/>
  <c r="B1337" i="1" s="1"/>
  <c r="O1452" i="1"/>
  <c r="N1452" i="1"/>
  <c r="B1542" i="1"/>
  <c r="B1543" i="1" s="1"/>
  <c r="B1544" i="1" s="1"/>
  <c r="B1545" i="1" s="1"/>
  <c r="B1546" i="1" s="1"/>
  <c r="B1547" i="1" s="1"/>
  <c r="B1538" i="1"/>
  <c r="B1557" i="1"/>
  <c r="B1558" i="1" s="1"/>
  <c r="B1559" i="1" s="1"/>
  <c r="B1560" i="1" s="1"/>
  <c r="B1561" i="1" s="1"/>
  <c r="B1562" i="1" s="1"/>
  <c r="B1553" i="1"/>
  <c r="B1913" i="1"/>
  <c r="B1917" i="1"/>
  <c r="B1918" i="1" s="1"/>
  <c r="B1919" i="1" s="1"/>
  <c r="B1920" i="1" s="1"/>
  <c r="B1921" i="1" s="1"/>
  <c r="B1922" i="1" s="1"/>
  <c r="O1842" i="1"/>
  <c r="N1917" i="1"/>
  <c r="O1962" i="1"/>
  <c r="N2037" i="1"/>
  <c r="B1942" i="1"/>
  <c r="O2067" i="1"/>
  <c r="B1902" i="1"/>
  <c r="B1903" i="1" s="1"/>
  <c r="B1904" i="1" s="1"/>
  <c r="B1905" i="1" s="1"/>
  <c r="B1906" i="1" s="1"/>
  <c r="B1907" i="1" s="1"/>
  <c r="N1947" i="1"/>
  <c r="B2022" i="1"/>
  <c r="B2023" i="1" s="1"/>
  <c r="B2024" i="1" s="1"/>
  <c r="B2025" i="1" s="1"/>
  <c r="B2026" i="1" s="1"/>
  <c r="B2027" i="1" s="1"/>
  <c r="B2062" i="1"/>
  <c r="F2061" i="1"/>
  <c r="F2060" i="1" s="1"/>
  <c r="X2058" i="1" s="1"/>
  <c r="X2059" i="1" s="1"/>
  <c r="X2060" i="1" s="1"/>
  <c r="X2061" i="1" s="1"/>
  <c r="X2062" i="1" s="1"/>
  <c r="X2063" i="1" s="1"/>
  <c r="X2064" i="1" s="1"/>
  <c r="X2065" i="1" s="1"/>
  <c r="X2066" i="1" s="1"/>
  <c r="X2067" i="1" s="1"/>
  <c r="X2068" i="1" s="1"/>
  <c r="X2069" i="1" s="1"/>
  <c r="X2070" i="1" s="1"/>
  <c r="X2071" i="1" s="1"/>
  <c r="X2072" i="1" s="1"/>
  <c r="F1491" i="1"/>
  <c r="F1490" i="1" s="1"/>
  <c r="X1488" i="1" s="1"/>
  <c r="X1489" i="1" s="1"/>
  <c r="X1490" i="1" s="1"/>
  <c r="X1491" i="1" s="1"/>
  <c r="X1492" i="1" s="1"/>
  <c r="X1493" i="1" s="1"/>
  <c r="X1494" i="1" s="1"/>
  <c r="X1495" i="1" s="1"/>
  <c r="X1496" i="1" s="1"/>
  <c r="X1497" i="1" s="1"/>
  <c r="X1498" i="1" s="1"/>
  <c r="X1499" i="1" s="1"/>
  <c r="X1500" i="1" s="1"/>
  <c r="X1501" i="1" s="1"/>
  <c r="X1502" i="1" s="1"/>
  <c r="N1497" i="1"/>
  <c r="F1506" i="1"/>
  <c r="F1505" i="1" s="1"/>
  <c r="X1503" i="1" s="1"/>
  <c r="X1504" i="1" s="1"/>
  <c r="X1505" i="1" s="1"/>
  <c r="X1506" i="1" s="1"/>
  <c r="X1507" i="1" s="1"/>
  <c r="X1508" i="1" s="1"/>
  <c r="X1509" i="1" s="1"/>
  <c r="X1510" i="1" s="1"/>
  <c r="X1511" i="1" s="1"/>
  <c r="X1512" i="1" s="1"/>
  <c r="X1513" i="1" s="1"/>
  <c r="X1514" i="1" s="1"/>
  <c r="X1515" i="1" s="1"/>
  <c r="X1516" i="1" s="1"/>
  <c r="X1517" i="1" s="1"/>
  <c r="N1512" i="1"/>
  <c r="F1521" i="1"/>
  <c r="F1520" i="1" s="1"/>
  <c r="X1518" i="1" s="1"/>
  <c r="X1519" i="1" s="1"/>
  <c r="X1520" i="1" s="1"/>
  <c r="X1521" i="1" s="1"/>
  <c r="X1522" i="1" s="1"/>
  <c r="X1523" i="1" s="1"/>
  <c r="X1524" i="1" s="1"/>
  <c r="X1525" i="1" s="1"/>
  <c r="X1526" i="1" s="1"/>
  <c r="X1527" i="1" s="1"/>
  <c r="X1528" i="1" s="1"/>
  <c r="X1529" i="1" s="1"/>
  <c r="X1530" i="1" s="1"/>
  <c r="X1531" i="1" s="1"/>
  <c r="X1532" i="1" s="1"/>
  <c r="N1527" i="1"/>
  <c r="F1536" i="1"/>
  <c r="F1535" i="1" s="1"/>
  <c r="X1533" i="1" s="1"/>
  <c r="X1534" i="1" s="1"/>
  <c r="X1535" i="1" s="1"/>
  <c r="X1536" i="1" s="1"/>
  <c r="X1537" i="1" s="1"/>
  <c r="X1538" i="1" s="1"/>
  <c r="X1539" i="1" s="1"/>
  <c r="X1540" i="1" s="1"/>
  <c r="X1541" i="1" s="1"/>
  <c r="X1542" i="1" s="1"/>
  <c r="X1543" i="1" s="1"/>
  <c r="X1544" i="1" s="1"/>
  <c r="X1545" i="1" s="1"/>
  <c r="X1546" i="1" s="1"/>
  <c r="X1547" i="1" s="1"/>
  <c r="N1542" i="1"/>
  <c r="F1551" i="1"/>
  <c r="F1550" i="1" s="1"/>
  <c r="X1548" i="1" s="1"/>
  <c r="X1549" i="1" s="1"/>
  <c r="X1550" i="1" s="1"/>
  <c r="X1551" i="1" s="1"/>
  <c r="X1552" i="1" s="1"/>
  <c r="X1553" i="1" s="1"/>
  <c r="X1554" i="1" s="1"/>
  <c r="X1555" i="1" s="1"/>
  <c r="X1556" i="1" s="1"/>
  <c r="X1557" i="1" s="1"/>
  <c r="X1558" i="1" s="1"/>
  <c r="X1559" i="1" s="1"/>
  <c r="X1560" i="1" s="1"/>
  <c r="X1561" i="1" s="1"/>
  <c r="X1562" i="1" s="1"/>
  <c r="N1557" i="1"/>
  <c r="F1566" i="1"/>
  <c r="F1565" i="1" s="1"/>
  <c r="X1563" i="1" s="1"/>
  <c r="X1564" i="1" s="1"/>
  <c r="X1565" i="1" s="1"/>
  <c r="X1566" i="1" s="1"/>
  <c r="X1567" i="1" s="1"/>
  <c r="X1568" i="1" s="1"/>
  <c r="X1569" i="1" s="1"/>
  <c r="X1570" i="1" s="1"/>
  <c r="X1571" i="1" s="1"/>
  <c r="X1572" i="1" s="1"/>
  <c r="X1573" i="1" s="1"/>
  <c r="X1574" i="1" s="1"/>
  <c r="X1575" i="1" s="1"/>
  <c r="X1576" i="1" s="1"/>
  <c r="X1577" i="1" s="1"/>
  <c r="N1572" i="1"/>
  <c r="F1581" i="1"/>
  <c r="F1580" i="1" s="1"/>
  <c r="X1578" i="1" s="1"/>
  <c r="X1579" i="1" s="1"/>
  <c r="X1580" i="1" s="1"/>
  <c r="X1581" i="1" s="1"/>
  <c r="X1582" i="1" s="1"/>
  <c r="X1583" i="1" s="1"/>
  <c r="X1584" i="1" s="1"/>
  <c r="X1585" i="1" s="1"/>
  <c r="X1586" i="1" s="1"/>
  <c r="X1587" i="1" s="1"/>
  <c r="X1588" i="1" s="1"/>
  <c r="X1589" i="1" s="1"/>
  <c r="X1590" i="1" s="1"/>
  <c r="X1591" i="1" s="1"/>
  <c r="X1592" i="1" s="1"/>
  <c r="N1587" i="1"/>
  <c r="F1596" i="1"/>
  <c r="F1595" i="1" s="1"/>
  <c r="X1593" i="1" s="1"/>
  <c r="X1594" i="1" s="1"/>
  <c r="X1595" i="1" s="1"/>
  <c r="X1596" i="1" s="1"/>
  <c r="X1597" i="1" s="1"/>
  <c r="X1598" i="1" s="1"/>
  <c r="X1599" i="1" s="1"/>
  <c r="X1600" i="1" s="1"/>
  <c r="X1601" i="1" s="1"/>
  <c r="X1602" i="1" s="1"/>
  <c r="X1603" i="1" s="1"/>
  <c r="X1604" i="1" s="1"/>
  <c r="X1605" i="1" s="1"/>
  <c r="X1606" i="1" s="1"/>
  <c r="X1607" i="1" s="1"/>
  <c r="N1602" i="1"/>
  <c r="F1611" i="1"/>
  <c r="F1610" i="1" s="1"/>
  <c r="X1608" i="1" s="1"/>
  <c r="X1609" i="1" s="1"/>
  <c r="X1610" i="1" s="1"/>
  <c r="X1611" i="1" s="1"/>
  <c r="X1612" i="1" s="1"/>
  <c r="X1613" i="1" s="1"/>
  <c r="X1614" i="1" s="1"/>
  <c r="X1615" i="1" s="1"/>
  <c r="X1616" i="1" s="1"/>
  <c r="X1617" i="1" s="1"/>
  <c r="X1618" i="1" s="1"/>
  <c r="X1619" i="1" s="1"/>
  <c r="X1620" i="1" s="1"/>
  <c r="X1621" i="1" s="1"/>
  <c r="X1622" i="1" s="1"/>
  <c r="N1617" i="1"/>
  <c r="F1626" i="1"/>
  <c r="F1625" i="1" s="1"/>
  <c r="X1623" i="1" s="1"/>
  <c r="X1624" i="1" s="1"/>
  <c r="X1625" i="1" s="1"/>
  <c r="X1626" i="1" s="1"/>
  <c r="X1627" i="1" s="1"/>
  <c r="X1628" i="1" s="1"/>
  <c r="X1629" i="1" s="1"/>
  <c r="X1630" i="1" s="1"/>
  <c r="X1631" i="1" s="1"/>
  <c r="X1632" i="1" s="1"/>
  <c r="X1633" i="1" s="1"/>
  <c r="X1634" i="1" s="1"/>
  <c r="X1635" i="1" s="1"/>
  <c r="X1636" i="1" s="1"/>
  <c r="X1637" i="1" s="1"/>
  <c r="N1632" i="1"/>
  <c r="F1641" i="1"/>
  <c r="F1640" i="1" s="1"/>
  <c r="X1638" i="1" s="1"/>
  <c r="X1639" i="1" s="1"/>
  <c r="X1640" i="1" s="1"/>
  <c r="X1641" i="1" s="1"/>
  <c r="X1642" i="1" s="1"/>
  <c r="X1643" i="1" s="1"/>
  <c r="X1644" i="1" s="1"/>
  <c r="X1645" i="1" s="1"/>
  <c r="X1646" i="1" s="1"/>
  <c r="X1647" i="1" s="1"/>
  <c r="X1648" i="1" s="1"/>
  <c r="X1649" i="1" s="1"/>
  <c r="X1650" i="1" s="1"/>
  <c r="X1651" i="1" s="1"/>
  <c r="X1652" i="1" s="1"/>
  <c r="N1647" i="1"/>
  <c r="F1656" i="1"/>
  <c r="F1655" i="1" s="1"/>
  <c r="X1653" i="1" s="1"/>
  <c r="X1654" i="1" s="1"/>
  <c r="X1655" i="1" s="1"/>
  <c r="X1656" i="1" s="1"/>
  <c r="X1657" i="1" s="1"/>
  <c r="X1658" i="1" s="1"/>
  <c r="X1659" i="1" s="1"/>
  <c r="X1660" i="1" s="1"/>
  <c r="X1661" i="1" s="1"/>
  <c r="X1662" i="1" s="1"/>
  <c r="X1663" i="1" s="1"/>
  <c r="X1664" i="1" s="1"/>
  <c r="X1665" i="1" s="1"/>
  <c r="X1666" i="1" s="1"/>
  <c r="X1667" i="1" s="1"/>
  <c r="N1662" i="1"/>
  <c r="F1671" i="1"/>
  <c r="F1670" i="1" s="1"/>
  <c r="X1668" i="1" s="1"/>
  <c r="X1669" i="1" s="1"/>
  <c r="X1670" i="1" s="1"/>
  <c r="X1671" i="1" s="1"/>
  <c r="X1672" i="1" s="1"/>
  <c r="X1673" i="1" s="1"/>
  <c r="X1674" i="1" s="1"/>
  <c r="X1675" i="1" s="1"/>
  <c r="X1676" i="1" s="1"/>
  <c r="X1677" i="1" s="1"/>
  <c r="X1678" i="1" s="1"/>
  <c r="X1679" i="1" s="1"/>
  <c r="X1680" i="1" s="1"/>
  <c r="X1681" i="1" s="1"/>
  <c r="X1682" i="1" s="1"/>
  <c r="N1677" i="1"/>
  <c r="F1686" i="1"/>
  <c r="F1685" i="1" s="1"/>
  <c r="X1683" i="1" s="1"/>
  <c r="X1684" i="1" s="1"/>
  <c r="X1685" i="1" s="1"/>
  <c r="X1686" i="1" s="1"/>
  <c r="X1687" i="1" s="1"/>
  <c r="X1688" i="1" s="1"/>
  <c r="X1689" i="1" s="1"/>
  <c r="X1690" i="1" s="1"/>
  <c r="X1691" i="1" s="1"/>
  <c r="X1692" i="1" s="1"/>
  <c r="X1693" i="1" s="1"/>
  <c r="X1694" i="1" s="1"/>
  <c r="X1695" i="1" s="1"/>
  <c r="X1696" i="1" s="1"/>
  <c r="X1697" i="1" s="1"/>
  <c r="N1692" i="1"/>
  <c r="F1701" i="1"/>
  <c r="F1700" i="1" s="1"/>
  <c r="X1698" i="1" s="1"/>
  <c r="X1699" i="1" s="1"/>
  <c r="X1700" i="1" s="1"/>
  <c r="X1701" i="1" s="1"/>
  <c r="X1702" i="1" s="1"/>
  <c r="X1703" i="1" s="1"/>
  <c r="X1704" i="1" s="1"/>
  <c r="X1705" i="1" s="1"/>
  <c r="X1706" i="1" s="1"/>
  <c r="X1707" i="1" s="1"/>
  <c r="X1708" i="1" s="1"/>
  <c r="X1709" i="1" s="1"/>
  <c r="X1710" i="1" s="1"/>
  <c r="X1711" i="1" s="1"/>
  <c r="X1712" i="1" s="1"/>
  <c r="N1707" i="1"/>
  <c r="F1716" i="1"/>
  <c r="F1715" i="1" s="1"/>
  <c r="X1713" i="1" s="1"/>
  <c r="X1714" i="1" s="1"/>
  <c r="X1715" i="1" s="1"/>
  <c r="X1716" i="1" s="1"/>
  <c r="X1717" i="1" s="1"/>
  <c r="X1718" i="1" s="1"/>
  <c r="X1719" i="1" s="1"/>
  <c r="X1720" i="1" s="1"/>
  <c r="X1721" i="1" s="1"/>
  <c r="X1722" i="1" s="1"/>
  <c r="X1723" i="1" s="1"/>
  <c r="X1724" i="1" s="1"/>
  <c r="X1725" i="1" s="1"/>
  <c r="X1726" i="1" s="1"/>
  <c r="X1727" i="1" s="1"/>
  <c r="N1722" i="1"/>
  <c r="F1731" i="1"/>
  <c r="F1730" i="1" s="1"/>
  <c r="X1728" i="1" s="1"/>
  <c r="X1729" i="1" s="1"/>
  <c r="X1730" i="1" s="1"/>
  <c r="X1731" i="1" s="1"/>
  <c r="X1732" i="1" s="1"/>
  <c r="X1733" i="1" s="1"/>
  <c r="X1734" i="1" s="1"/>
  <c r="X1735" i="1" s="1"/>
  <c r="X1736" i="1" s="1"/>
  <c r="X1737" i="1" s="1"/>
  <c r="X1738" i="1" s="1"/>
  <c r="X1739" i="1" s="1"/>
  <c r="X1740" i="1" s="1"/>
  <c r="X1741" i="1" s="1"/>
  <c r="X1742" i="1" s="1"/>
  <c r="N1737" i="1"/>
  <c r="F1746" i="1"/>
  <c r="F1745" i="1" s="1"/>
  <c r="X1743" i="1" s="1"/>
  <c r="X1744" i="1" s="1"/>
  <c r="X1745" i="1" s="1"/>
  <c r="X1746" i="1" s="1"/>
  <c r="X1747" i="1" s="1"/>
  <c r="X1748" i="1" s="1"/>
  <c r="X1749" i="1" s="1"/>
  <c r="X1750" i="1" s="1"/>
  <c r="X1751" i="1" s="1"/>
  <c r="X1752" i="1" s="1"/>
  <c r="X1753" i="1" s="1"/>
  <c r="X1754" i="1" s="1"/>
  <c r="X1755" i="1" s="1"/>
  <c r="X1756" i="1" s="1"/>
  <c r="X1757" i="1" s="1"/>
  <c r="N1752" i="1"/>
  <c r="F1761" i="1"/>
  <c r="F1760" i="1" s="1"/>
  <c r="X1758" i="1" s="1"/>
  <c r="X1759" i="1" s="1"/>
  <c r="X1760" i="1" s="1"/>
  <c r="X1761" i="1" s="1"/>
  <c r="X1762" i="1" s="1"/>
  <c r="X1763" i="1" s="1"/>
  <c r="X1764" i="1" s="1"/>
  <c r="X1765" i="1" s="1"/>
  <c r="X1766" i="1" s="1"/>
  <c r="X1767" i="1" s="1"/>
  <c r="X1768" i="1" s="1"/>
  <c r="X1769" i="1" s="1"/>
  <c r="X1770" i="1" s="1"/>
  <c r="X1771" i="1" s="1"/>
  <c r="X1772" i="1" s="1"/>
  <c r="N1767" i="1"/>
  <c r="F1776" i="1"/>
  <c r="F1775" i="1" s="1"/>
  <c r="X1773" i="1" s="1"/>
  <c r="X1774" i="1" s="1"/>
  <c r="X1775" i="1" s="1"/>
  <c r="X1776" i="1" s="1"/>
  <c r="X1777" i="1" s="1"/>
  <c r="X1778" i="1" s="1"/>
  <c r="X1779" i="1" s="1"/>
  <c r="X1780" i="1" s="1"/>
  <c r="X1781" i="1" s="1"/>
  <c r="X1782" i="1" s="1"/>
  <c r="X1783" i="1" s="1"/>
  <c r="X1784" i="1" s="1"/>
  <c r="X1785" i="1" s="1"/>
  <c r="X1786" i="1" s="1"/>
  <c r="X1787" i="1" s="1"/>
  <c r="N1782" i="1"/>
  <c r="F1791" i="1"/>
  <c r="F1790" i="1" s="1"/>
  <c r="X1788" i="1" s="1"/>
  <c r="X1789" i="1" s="1"/>
  <c r="X1790" i="1" s="1"/>
  <c r="X1791" i="1" s="1"/>
  <c r="X1792" i="1" s="1"/>
  <c r="X1793" i="1" s="1"/>
  <c r="X1794" i="1" s="1"/>
  <c r="X1795" i="1" s="1"/>
  <c r="X1796" i="1" s="1"/>
  <c r="X1797" i="1" s="1"/>
  <c r="X1798" i="1" s="1"/>
  <c r="X1799" i="1" s="1"/>
  <c r="X1800" i="1" s="1"/>
  <c r="X1801" i="1" s="1"/>
  <c r="X1802" i="1" s="1"/>
  <c r="N1797" i="1"/>
  <c r="F1806" i="1"/>
  <c r="F1805" i="1" s="1"/>
  <c r="X1803" i="1" s="1"/>
  <c r="X1804" i="1" s="1"/>
  <c r="X1805" i="1" s="1"/>
  <c r="X1806" i="1" s="1"/>
  <c r="X1807" i="1" s="1"/>
  <c r="X1808" i="1" s="1"/>
  <c r="X1809" i="1" s="1"/>
  <c r="X1810" i="1" s="1"/>
  <c r="X1811" i="1" s="1"/>
  <c r="X1812" i="1" s="1"/>
  <c r="X1813" i="1" s="1"/>
  <c r="X1814" i="1" s="1"/>
  <c r="X1815" i="1" s="1"/>
  <c r="X1816" i="1" s="1"/>
  <c r="X1817" i="1" s="1"/>
  <c r="N1812" i="1"/>
  <c r="F1821" i="1"/>
  <c r="F1820" i="1" s="1"/>
  <c r="X1818" i="1" s="1"/>
  <c r="X1819" i="1" s="1"/>
  <c r="X1820" i="1" s="1"/>
  <c r="X1821" i="1" s="1"/>
  <c r="X1822" i="1" s="1"/>
  <c r="X1823" i="1" s="1"/>
  <c r="X1824" i="1" s="1"/>
  <c r="X1825" i="1" s="1"/>
  <c r="X1826" i="1" s="1"/>
  <c r="X1827" i="1" s="1"/>
  <c r="X1828" i="1" s="1"/>
  <c r="X1829" i="1" s="1"/>
  <c r="X1830" i="1" s="1"/>
  <c r="X1831" i="1" s="1"/>
  <c r="X1832" i="1" s="1"/>
  <c r="N1827" i="1"/>
  <c r="F1836" i="1"/>
  <c r="F1835" i="1" s="1"/>
  <c r="X1833" i="1" s="1"/>
  <c r="X1834" i="1" s="1"/>
  <c r="X1835" i="1" s="1"/>
  <c r="X1836" i="1" s="1"/>
  <c r="X1837" i="1" s="1"/>
  <c r="X1838" i="1" s="1"/>
  <c r="X1839" i="1" s="1"/>
  <c r="X1840" i="1" s="1"/>
  <c r="X1841" i="1" s="1"/>
  <c r="X1842" i="1" s="1"/>
  <c r="X1843" i="1" s="1"/>
  <c r="X1844" i="1" s="1"/>
  <c r="X1845" i="1" s="1"/>
  <c r="X1846" i="1" s="1"/>
  <c r="X1847" i="1" s="1"/>
  <c r="B1857" i="1"/>
  <c r="B1858" i="1" s="1"/>
  <c r="B1859" i="1" s="1"/>
  <c r="B1860" i="1" s="1"/>
  <c r="B1861" i="1" s="1"/>
  <c r="B1862" i="1" s="1"/>
  <c r="N1902" i="1"/>
  <c r="G1947" i="1"/>
  <c r="F1956" i="1"/>
  <c r="F1955" i="1" s="1"/>
  <c r="X1953" i="1" s="1"/>
  <c r="X1954" i="1" s="1"/>
  <c r="X1955" i="1" s="1"/>
  <c r="X1956" i="1" s="1"/>
  <c r="X1957" i="1" s="1"/>
  <c r="X1958" i="1" s="1"/>
  <c r="X1959" i="1" s="1"/>
  <c r="X1960" i="1" s="1"/>
  <c r="X1961" i="1" s="1"/>
  <c r="X1962" i="1" s="1"/>
  <c r="X1963" i="1" s="1"/>
  <c r="X1964" i="1" s="1"/>
  <c r="X1965" i="1" s="1"/>
  <c r="X1966" i="1" s="1"/>
  <c r="X1967" i="1" s="1"/>
  <c r="B1977" i="1"/>
  <c r="B1978" i="1" s="1"/>
  <c r="B1979" i="1" s="1"/>
  <c r="B1980" i="1" s="1"/>
  <c r="B1981" i="1" s="1"/>
  <c r="B1982" i="1" s="1"/>
  <c r="N2022" i="1"/>
  <c r="B2097" i="1"/>
  <c r="B2098" i="1" s="1"/>
  <c r="B2099" i="1" s="1"/>
  <c r="B2100" i="1" s="1"/>
  <c r="B2101" i="1" s="1"/>
  <c r="B2102" i="1" s="1"/>
  <c r="B2093" i="1"/>
  <c r="B2112" i="1"/>
  <c r="B2113" i="1" s="1"/>
  <c r="B2114" i="1" s="1"/>
  <c r="B2115" i="1" s="1"/>
  <c r="B2116" i="1" s="1"/>
  <c r="B2117" i="1" s="1"/>
  <c r="B2108" i="1"/>
  <c r="B2127" i="1"/>
  <c r="B2128" i="1" s="1"/>
  <c r="B2129" i="1" s="1"/>
  <c r="B2130" i="1" s="1"/>
  <c r="B2131" i="1" s="1"/>
  <c r="B2132" i="1" s="1"/>
  <c r="B2123" i="1"/>
  <c r="B2142" i="1"/>
  <c r="B2143" i="1" s="1"/>
  <c r="B2144" i="1" s="1"/>
  <c r="B2145" i="1" s="1"/>
  <c r="B2146" i="1" s="1"/>
  <c r="B2147" i="1" s="1"/>
  <c r="B2138" i="1"/>
  <c r="B2157" i="1"/>
  <c r="B2158" i="1" s="1"/>
  <c r="B2159" i="1" s="1"/>
  <c r="B2160" i="1" s="1"/>
  <c r="B2161" i="1" s="1"/>
  <c r="B2162" i="1" s="1"/>
  <c r="B2153" i="1"/>
  <c r="B2172" i="1"/>
  <c r="B2173" i="1" s="1"/>
  <c r="B2174" i="1" s="1"/>
  <c r="B2175" i="1" s="1"/>
  <c r="B2176" i="1" s="1"/>
  <c r="B2177" i="1" s="1"/>
  <c r="B2168" i="1"/>
  <c r="B2187" i="1"/>
  <c r="B2188" i="1" s="1"/>
  <c r="B2189" i="1" s="1"/>
  <c r="B2190" i="1" s="1"/>
  <c r="B2191" i="1" s="1"/>
  <c r="B2192" i="1" s="1"/>
  <c r="B2183" i="1"/>
  <c r="B2202" i="1"/>
  <c r="B2203" i="1" s="1"/>
  <c r="B2204" i="1" s="1"/>
  <c r="B2205" i="1" s="1"/>
  <c r="B2206" i="1" s="1"/>
  <c r="B2207" i="1" s="1"/>
  <c r="B2198" i="1"/>
  <c r="B2217" i="1"/>
  <c r="B2218" i="1" s="1"/>
  <c r="B2219" i="1" s="1"/>
  <c r="B2220" i="1" s="1"/>
  <c r="B2221" i="1" s="1"/>
  <c r="B2222" i="1" s="1"/>
  <c r="B2213" i="1"/>
  <c r="B2232" i="1"/>
  <c r="B2233" i="1" s="1"/>
  <c r="B2234" i="1" s="1"/>
  <c r="B2235" i="1" s="1"/>
  <c r="B2236" i="1" s="1"/>
  <c r="B2237" i="1" s="1"/>
  <c r="B2228" i="1"/>
  <c r="B2247" i="1"/>
  <c r="B2248" i="1" s="1"/>
  <c r="B2249" i="1" s="1"/>
  <c r="B2250" i="1" s="1"/>
  <c r="B2251" i="1" s="1"/>
  <c r="B2252" i="1" s="1"/>
  <c r="B2243" i="1"/>
  <c r="B2262" i="1"/>
  <c r="B2263" i="1" s="1"/>
  <c r="B2264" i="1" s="1"/>
  <c r="B2265" i="1" s="1"/>
  <c r="B2266" i="1" s="1"/>
  <c r="B2267" i="1" s="1"/>
  <c r="B2258" i="1"/>
  <c r="B2277" i="1"/>
  <c r="B2278" i="1" s="1"/>
  <c r="B2279" i="1" s="1"/>
  <c r="B2280" i="1" s="1"/>
  <c r="B2281" i="1" s="1"/>
  <c r="B2282" i="1" s="1"/>
  <c r="B2273" i="1"/>
  <c r="B2292" i="1"/>
  <c r="B2293" i="1" s="1"/>
  <c r="B2294" i="1" s="1"/>
  <c r="B2295" i="1" s="1"/>
  <c r="B2296" i="1" s="1"/>
  <c r="B2297" i="1" s="1"/>
  <c r="B2288" i="1"/>
  <c r="B2307" i="1"/>
  <c r="B2308" i="1" s="1"/>
  <c r="B2309" i="1" s="1"/>
  <c r="B2310" i="1" s="1"/>
  <c r="B2311" i="1" s="1"/>
  <c r="B2312" i="1" s="1"/>
  <c r="B2303" i="1"/>
  <c r="N1857" i="1"/>
  <c r="F1911" i="1"/>
  <c r="F1910" i="1" s="1"/>
  <c r="X1908" i="1" s="1"/>
  <c r="X1909" i="1" s="1"/>
  <c r="X1910" i="1" s="1"/>
  <c r="X1911" i="1" s="1"/>
  <c r="X1912" i="1" s="1"/>
  <c r="X1913" i="1" s="1"/>
  <c r="X1914" i="1" s="1"/>
  <c r="X1915" i="1" s="1"/>
  <c r="X1916" i="1" s="1"/>
  <c r="X1917" i="1" s="1"/>
  <c r="X1918" i="1" s="1"/>
  <c r="X1919" i="1" s="1"/>
  <c r="X1920" i="1" s="1"/>
  <c r="X1921" i="1" s="1"/>
  <c r="X1922" i="1" s="1"/>
  <c r="B1932" i="1"/>
  <c r="B1933" i="1" s="1"/>
  <c r="B1934" i="1" s="1"/>
  <c r="B1935" i="1" s="1"/>
  <c r="B1936" i="1" s="1"/>
  <c r="B1937" i="1" s="1"/>
  <c r="N1977" i="1"/>
  <c r="F2031" i="1"/>
  <c r="F2030" i="1" s="1"/>
  <c r="X2028" i="1" s="1"/>
  <c r="X2029" i="1" s="1"/>
  <c r="X2030" i="1" s="1"/>
  <c r="X2031" i="1" s="1"/>
  <c r="X2032" i="1" s="1"/>
  <c r="X2033" i="1" s="1"/>
  <c r="X2034" i="1" s="1"/>
  <c r="X2035" i="1" s="1"/>
  <c r="X2036" i="1" s="1"/>
  <c r="X2037" i="1" s="1"/>
  <c r="X2038" i="1" s="1"/>
  <c r="X2039" i="1" s="1"/>
  <c r="X2040" i="1" s="1"/>
  <c r="X2041" i="1" s="1"/>
  <c r="X2042" i="1" s="1"/>
  <c r="B1887" i="1"/>
  <c r="B1888" i="1" s="1"/>
  <c r="B1889" i="1" s="1"/>
  <c r="B1890" i="1" s="1"/>
  <c r="B1891" i="1" s="1"/>
  <c r="B1892" i="1" s="1"/>
  <c r="N1932" i="1"/>
  <c r="B2007" i="1"/>
  <c r="B2008" i="1" s="1"/>
  <c r="B2009" i="1" s="1"/>
  <c r="B2010" i="1" s="1"/>
  <c r="B2011" i="1" s="1"/>
  <c r="B2012" i="1" s="1"/>
  <c r="B2077" i="1"/>
  <c r="F2076" i="1"/>
  <c r="F2075" i="1" s="1"/>
  <c r="X2073" i="1" s="1"/>
  <c r="X2074" i="1" s="1"/>
  <c r="X2075" i="1" s="1"/>
  <c r="X2076" i="1" s="1"/>
  <c r="X2077" i="1" s="1"/>
  <c r="X2078" i="1" s="1"/>
  <c r="X2079" i="1" s="1"/>
  <c r="X2080" i="1" s="1"/>
  <c r="X2081" i="1" s="1"/>
  <c r="X2082" i="1" s="1"/>
  <c r="X2083" i="1" s="1"/>
  <c r="X2084" i="1" s="1"/>
  <c r="X2085" i="1" s="1"/>
  <c r="X2086" i="1" s="1"/>
  <c r="X2087" i="1" s="1"/>
  <c r="N1887" i="1"/>
  <c r="N2007" i="1"/>
  <c r="O2052" i="1"/>
  <c r="B2047" i="1"/>
  <c r="F2046" i="1"/>
  <c r="F2045" i="1" s="1"/>
  <c r="X2043" i="1" s="1"/>
  <c r="X2044" i="1" s="1"/>
  <c r="X2045" i="1" s="1"/>
  <c r="X2046" i="1" s="1"/>
  <c r="X2047" i="1" s="1"/>
  <c r="X2048" i="1" s="1"/>
  <c r="X2049" i="1" s="1"/>
  <c r="X2050" i="1" s="1"/>
  <c r="X2051" i="1" s="1"/>
  <c r="X2052" i="1" s="1"/>
  <c r="X2053" i="1" s="1"/>
  <c r="X2054" i="1" s="1"/>
  <c r="X2055" i="1" s="1"/>
  <c r="X2056" i="1" s="1"/>
  <c r="X2057" i="1" s="1"/>
  <c r="B2318" i="1"/>
  <c r="B2333" i="1"/>
  <c r="G2337" i="1"/>
  <c r="F2091" i="1"/>
  <c r="F2090" i="1" s="1"/>
  <c r="X2088" i="1" s="1"/>
  <c r="X2089" i="1" s="1"/>
  <c r="X2090" i="1" s="1"/>
  <c r="X2091" i="1" s="1"/>
  <c r="X2092" i="1" s="1"/>
  <c r="X2093" i="1" s="1"/>
  <c r="X2094" i="1" s="1"/>
  <c r="X2095" i="1" s="1"/>
  <c r="X2096" i="1" s="1"/>
  <c r="X2097" i="1" s="1"/>
  <c r="X2098" i="1" s="1"/>
  <c r="X2099" i="1" s="1"/>
  <c r="X2100" i="1" s="1"/>
  <c r="X2101" i="1" s="1"/>
  <c r="X2102" i="1" s="1"/>
  <c r="F2106" i="1"/>
  <c r="F2105" i="1" s="1"/>
  <c r="X2103" i="1" s="1"/>
  <c r="X2104" i="1" s="1"/>
  <c r="X2105" i="1" s="1"/>
  <c r="X2106" i="1" s="1"/>
  <c r="X2107" i="1" s="1"/>
  <c r="X2108" i="1" s="1"/>
  <c r="X2109" i="1" s="1"/>
  <c r="X2110" i="1" s="1"/>
  <c r="X2111" i="1" s="1"/>
  <c r="X2112" i="1" s="1"/>
  <c r="X2113" i="1" s="1"/>
  <c r="X2114" i="1" s="1"/>
  <c r="X2115" i="1" s="1"/>
  <c r="X2116" i="1" s="1"/>
  <c r="X2117" i="1" s="1"/>
  <c r="F2121" i="1"/>
  <c r="F2120" i="1" s="1"/>
  <c r="X2118" i="1" s="1"/>
  <c r="X2119" i="1" s="1"/>
  <c r="X2120" i="1" s="1"/>
  <c r="X2121" i="1" s="1"/>
  <c r="X2122" i="1" s="1"/>
  <c r="X2123" i="1" s="1"/>
  <c r="X2124" i="1" s="1"/>
  <c r="X2125" i="1" s="1"/>
  <c r="X2126" i="1" s="1"/>
  <c r="X2127" i="1" s="1"/>
  <c r="X2128" i="1" s="1"/>
  <c r="X2129" i="1" s="1"/>
  <c r="X2130" i="1" s="1"/>
  <c r="X2131" i="1" s="1"/>
  <c r="X2132" i="1" s="1"/>
  <c r="F2136" i="1"/>
  <c r="F2135" i="1" s="1"/>
  <c r="X2133" i="1" s="1"/>
  <c r="X2134" i="1" s="1"/>
  <c r="X2135" i="1" s="1"/>
  <c r="X2136" i="1" s="1"/>
  <c r="X2137" i="1" s="1"/>
  <c r="X2138" i="1" s="1"/>
  <c r="X2139" i="1" s="1"/>
  <c r="X2140" i="1" s="1"/>
  <c r="X2141" i="1" s="1"/>
  <c r="X2142" i="1" s="1"/>
  <c r="X2143" i="1" s="1"/>
  <c r="X2144" i="1" s="1"/>
  <c r="X2145" i="1" s="1"/>
  <c r="X2146" i="1" s="1"/>
  <c r="X2147" i="1" s="1"/>
  <c r="F2151" i="1"/>
  <c r="F2150" i="1" s="1"/>
  <c r="X2148" i="1" s="1"/>
  <c r="X2149" i="1" s="1"/>
  <c r="X2150" i="1" s="1"/>
  <c r="X2151" i="1" s="1"/>
  <c r="X2152" i="1" s="1"/>
  <c r="X2153" i="1" s="1"/>
  <c r="X2154" i="1" s="1"/>
  <c r="X2155" i="1" s="1"/>
  <c r="X2156" i="1" s="1"/>
  <c r="X2157" i="1" s="1"/>
  <c r="X2158" i="1" s="1"/>
  <c r="X2159" i="1" s="1"/>
  <c r="X2160" i="1" s="1"/>
  <c r="X2161" i="1" s="1"/>
  <c r="X2162" i="1" s="1"/>
  <c r="F2166" i="1"/>
  <c r="F2165" i="1" s="1"/>
  <c r="X2163" i="1" s="1"/>
  <c r="X2164" i="1" s="1"/>
  <c r="X2165" i="1" s="1"/>
  <c r="X2166" i="1" s="1"/>
  <c r="X2167" i="1" s="1"/>
  <c r="X2168" i="1" s="1"/>
  <c r="X2169" i="1" s="1"/>
  <c r="X2170" i="1" s="1"/>
  <c r="X2171" i="1" s="1"/>
  <c r="X2172" i="1" s="1"/>
  <c r="X2173" i="1" s="1"/>
  <c r="X2174" i="1" s="1"/>
  <c r="X2175" i="1" s="1"/>
  <c r="X2176" i="1" s="1"/>
  <c r="X2177" i="1" s="1"/>
  <c r="F2181" i="1"/>
  <c r="F2180" i="1" s="1"/>
  <c r="X2178" i="1" s="1"/>
  <c r="X2179" i="1" s="1"/>
  <c r="X2180" i="1" s="1"/>
  <c r="X2181" i="1" s="1"/>
  <c r="X2182" i="1" s="1"/>
  <c r="X2183" i="1" s="1"/>
  <c r="X2184" i="1" s="1"/>
  <c r="X2185" i="1" s="1"/>
  <c r="X2186" i="1" s="1"/>
  <c r="X2187" i="1" s="1"/>
  <c r="X2188" i="1" s="1"/>
  <c r="X2189" i="1" s="1"/>
  <c r="X2190" i="1" s="1"/>
  <c r="X2191" i="1" s="1"/>
  <c r="X2192" i="1" s="1"/>
  <c r="F2196" i="1"/>
  <c r="F2195" i="1" s="1"/>
  <c r="X2193" i="1" s="1"/>
  <c r="X2194" i="1" s="1"/>
  <c r="X2195" i="1" s="1"/>
  <c r="X2196" i="1" s="1"/>
  <c r="X2197" i="1" s="1"/>
  <c r="X2198" i="1" s="1"/>
  <c r="X2199" i="1" s="1"/>
  <c r="X2200" i="1" s="1"/>
  <c r="X2201" i="1" s="1"/>
  <c r="X2202" i="1" s="1"/>
  <c r="X2203" i="1" s="1"/>
  <c r="X2204" i="1" s="1"/>
  <c r="X2205" i="1" s="1"/>
  <c r="X2206" i="1" s="1"/>
  <c r="X2207" i="1" s="1"/>
  <c r="F2211" i="1"/>
  <c r="F2210" i="1" s="1"/>
  <c r="X2208" i="1" s="1"/>
  <c r="X2209" i="1" s="1"/>
  <c r="X2210" i="1" s="1"/>
  <c r="X2211" i="1" s="1"/>
  <c r="X2212" i="1" s="1"/>
  <c r="X2213" i="1" s="1"/>
  <c r="X2214" i="1" s="1"/>
  <c r="X2215" i="1" s="1"/>
  <c r="X2216" i="1" s="1"/>
  <c r="X2217" i="1" s="1"/>
  <c r="X2218" i="1" s="1"/>
  <c r="X2219" i="1" s="1"/>
  <c r="X2220" i="1" s="1"/>
  <c r="X2221" i="1" s="1"/>
  <c r="X2222" i="1" s="1"/>
  <c r="F2226" i="1"/>
  <c r="F2225" i="1" s="1"/>
  <c r="X2223" i="1" s="1"/>
  <c r="X2224" i="1" s="1"/>
  <c r="X2225" i="1" s="1"/>
  <c r="X2226" i="1" s="1"/>
  <c r="X2227" i="1" s="1"/>
  <c r="X2228" i="1" s="1"/>
  <c r="X2229" i="1" s="1"/>
  <c r="X2230" i="1" s="1"/>
  <c r="X2231" i="1" s="1"/>
  <c r="X2232" i="1" s="1"/>
  <c r="X2233" i="1" s="1"/>
  <c r="X2234" i="1" s="1"/>
  <c r="X2235" i="1" s="1"/>
  <c r="X2236" i="1" s="1"/>
  <c r="X2237" i="1" s="1"/>
  <c r="F2241" i="1"/>
  <c r="F2240" i="1" s="1"/>
  <c r="X2238" i="1" s="1"/>
  <c r="X2239" i="1" s="1"/>
  <c r="X2240" i="1" s="1"/>
  <c r="X2241" i="1" s="1"/>
  <c r="X2242" i="1" s="1"/>
  <c r="X2243" i="1" s="1"/>
  <c r="X2244" i="1" s="1"/>
  <c r="X2245" i="1" s="1"/>
  <c r="X2246" i="1" s="1"/>
  <c r="X2247" i="1" s="1"/>
  <c r="X2248" i="1" s="1"/>
  <c r="X2249" i="1" s="1"/>
  <c r="X2250" i="1" s="1"/>
  <c r="X2251" i="1" s="1"/>
  <c r="X2252" i="1" s="1"/>
  <c r="F2256" i="1"/>
  <c r="F2255" i="1" s="1"/>
  <c r="X2253" i="1" s="1"/>
  <c r="X2254" i="1" s="1"/>
  <c r="X2255" i="1" s="1"/>
  <c r="X2256" i="1" s="1"/>
  <c r="X2257" i="1" s="1"/>
  <c r="X2258" i="1" s="1"/>
  <c r="X2259" i="1" s="1"/>
  <c r="X2260" i="1" s="1"/>
  <c r="X2261" i="1" s="1"/>
  <c r="X2262" i="1" s="1"/>
  <c r="X2263" i="1" s="1"/>
  <c r="X2264" i="1" s="1"/>
  <c r="X2265" i="1" s="1"/>
  <c r="X2266" i="1" s="1"/>
  <c r="X2267" i="1" s="1"/>
  <c r="F2271" i="1"/>
  <c r="F2270" i="1" s="1"/>
  <c r="X2268" i="1" s="1"/>
  <c r="X2269" i="1" s="1"/>
  <c r="X2270" i="1" s="1"/>
  <c r="X2271" i="1" s="1"/>
  <c r="X2272" i="1" s="1"/>
  <c r="X2273" i="1" s="1"/>
  <c r="X2274" i="1" s="1"/>
  <c r="X2275" i="1" s="1"/>
  <c r="X2276" i="1" s="1"/>
  <c r="X2277" i="1" s="1"/>
  <c r="X2278" i="1" s="1"/>
  <c r="X2279" i="1" s="1"/>
  <c r="X2280" i="1" s="1"/>
  <c r="X2281" i="1" s="1"/>
  <c r="X2282" i="1" s="1"/>
  <c r="F2286" i="1"/>
  <c r="F2285" i="1" s="1"/>
  <c r="X2283" i="1" s="1"/>
  <c r="X2284" i="1" s="1"/>
  <c r="X2285" i="1" s="1"/>
  <c r="X2286" i="1" s="1"/>
  <c r="X2287" i="1" s="1"/>
  <c r="X2288" i="1" s="1"/>
  <c r="X2289" i="1" s="1"/>
  <c r="X2290" i="1" s="1"/>
  <c r="X2291" i="1" s="1"/>
  <c r="X2292" i="1" s="1"/>
  <c r="X2293" i="1" s="1"/>
  <c r="X2294" i="1" s="1"/>
  <c r="X2295" i="1" s="1"/>
  <c r="X2296" i="1" s="1"/>
  <c r="X2297" i="1" s="1"/>
  <c r="F2301" i="1"/>
  <c r="F2300" i="1" s="1"/>
  <c r="X2298" i="1" s="1"/>
  <c r="X2299" i="1" s="1"/>
  <c r="X2300" i="1" s="1"/>
  <c r="X2301" i="1" s="1"/>
  <c r="X2302" i="1" s="1"/>
  <c r="X2303" i="1" s="1"/>
  <c r="X2304" i="1" s="1"/>
  <c r="X2305" i="1" s="1"/>
  <c r="X2306" i="1" s="1"/>
  <c r="X2307" i="1" s="1"/>
  <c r="X2308" i="1" s="1"/>
  <c r="X2309" i="1" s="1"/>
  <c r="X2310" i="1" s="1"/>
  <c r="X2311" i="1" s="1"/>
  <c r="X2312" i="1" s="1"/>
  <c r="B2457" i="1"/>
  <c r="B2458" i="1" s="1"/>
  <c r="B2459" i="1" s="1"/>
  <c r="B2460" i="1" s="1"/>
  <c r="B2461" i="1" s="1"/>
  <c r="B2462" i="1" s="1"/>
  <c r="B2472" i="1"/>
  <c r="B2473" i="1" s="1"/>
  <c r="B2474" i="1" s="1"/>
  <c r="B2475" i="1" s="1"/>
  <c r="B2476" i="1" s="1"/>
  <c r="B2477" i="1" s="1"/>
  <c r="B2487" i="1"/>
  <c r="B2488" i="1" s="1"/>
  <c r="B2489" i="1" s="1"/>
  <c r="B2490" i="1" s="1"/>
  <c r="B2491" i="1" s="1"/>
  <c r="B2492" i="1" s="1"/>
  <c r="B2502" i="1"/>
  <c r="B2503" i="1" s="1"/>
  <c r="B2504" i="1" s="1"/>
  <c r="B2505" i="1" s="1"/>
  <c r="B2506" i="1" s="1"/>
  <c r="B2507" i="1" s="1"/>
  <c r="B2517" i="1"/>
  <c r="B2518" i="1" s="1"/>
  <c r="B2519" i="1" s="1"/>
  <c r="B2520" i="1" s="1"/>
  <c r="B2521" i="1" s="1"/>
  <c r="B2522" i="1" s="1"/>
  <c r="B2532" i="1"/>
  <c r="B2533" i="1" s="1"/>
  <c r="B2534" i="1" s="1"/>
  <c r="B2535" i="1" s="1"/>
  <c r="B2536" i="1" s="1"/>
  <c r="B2537" i="1" s="1"/>
  <c r="B2547" i="1"/>
  <c r="B2548" i="1" s="1"/>
  <c r="B2549" i="1" s="1"/>
  <c r="B2550" i="1" s="1"/>
  <c r="B2551" i="1" s="1"/>
  <c r="B2552" i="1" s="1"/>
  <c r="B2562" i="1"/>
  <c r="B2563" i="1" s="1"/>
  <c r="B2564" i="1" s="1"/>
  <c r="B2565" i="1" s="1"/>
  <c r="B2566" i="1" s="1"/>
  <c r="B2567" i="1" s="1"/>
  <c r="B2577" i="1"/>
  <c r="B2578" i="1" s="1"/>
  <c r="B2579" i="1" s="1"/>
  <c r="B2580" i="1" s="1"/>
  <c r="B2581" i="1" s="1"/>
  <c r="B2582" i="1" s="1"/>
  <c r="B2592" i="1"/>
  <c r="B2593" i="1" s="1"/>
  <c r="B2594" i="1" s="1"/>
  <c r="B2595" i="1" s="1"/>
  <c r="B2596" i="1" s="1"/>
  <c r="B2597" i="1" s="1"/>
  <c r="B2607" i="1"/>
  <c r="B2608" i="1" s="1"/>
  <c r="B2609" i="1" s="1"/>
  <c r="B2610" i="1" s="1"/>
  <c r="B2611" i="1" s="1"/>
  <c r="B2612" i="1" s="1"/>
  <c r="B2622" i="1"/>
  <c r="B2623" i="1" s="1"/>
  <c r="B2624" i="1" s="1"/>
  <c r="B2625" i="1" s="1"/>
  <c r="B2626" i="1" s="1"/>
  <c r="B2627" i="1" s="1"/>
  <c r="B2637" i="1"/>
  <c r="B2638" i="1" s="1"/>
  <c r="B2639" i="1" s="1"/>
  <c r="B2640" i="1" s="1"/>
  <c r="B2641" i="1" s="1"/>
  <c r="B2642" i="1" s="1"/>
  <c r="B2652" i="1"/>
  <c r="B2653" i="1" s="1"/>
  <c r="B2654" i="1" s="1"/>
  <c r="B2655" i="1" s="1"/>
  <c r="B2656" i="1" s="1"/>
  <c r="B2657" i="1" s="1"/>
  <c r="B2667" i="1"/>
  <c r="B2668" i="1" s="1"/>
  <c r="B2669" i="1" s="1"/>
  <c r="B2670" i="1" s="1"/>
  <c r="B2671" i="1" s="1"/>
  <c r="B2672" i="1" s="1"/>
  <c r="B2682" i="1"/>
  <c r="B2683" i="1" s="1"/>
  <c r="B2684" i="1" s="1"/>
  <c r="B2685" i="1" s="1"/>
  <c r="B2686" i="1" s="1"/>
  <c r="B2687" i="1" s="1"/>
  <c r="B2697" i="1"/>
  <c r="B2698" i="1" s="1"/>
  <c r="B2699" i="1" s="1"/>
  <c r="B2700" i="1" s="1"/>
  <c r="B2701" i="1" s="1"/>
  <c r="B2702" i="1" s="1"/>
  <c r="B2712" i="1"/>
  <c r="B2713" i="1" s="1"/>
  <c r="B2714" i="1" s="1"/>
  <c r="B2715" i="1" s="1"/>
  <c r="B2716" i="1" s="1"/>
  <c r="B2717" i="1" s="1"/>
  <c r="B2727" i="1"/>
  <c r="B2728" i="1" s="1"/>
  <c r="B2729" i="1" s="1"/>
  <c r="B2730" i="1" s="1"/>
  <c r="B2731" i="1" s="1"/>
  <c r="B2732" i="1" s="1"/>
  <c r="B2753" i="1"/>
  <c r="G2757" i="1"/>
  <c r="O2757" i="1"/>
  <c r="B2873" i="1"/>
  <c r="B2877" i="1"/>
  <c r="B2878" i="1" s="1"/>
  <c r="B2879" i="1" s="1"/>
  <c r="B2880" i="1" s="1"/>
  <c r="B2881" i="1" s="1"/>
  <c r="B2882" i="1" s="1"/>
  <c r="B3053" i="1"/>
  <c r="B3057" i="1"/>
  <c r="B3058" i="1" s="1"/>
  <c r="B3059" i="1" s="1"/>
  <c r="B3060" i="1" s="1"/>
  <c r="B3061" i="1" s="1"/>
  <c r="B3062" i="1" s="1"/>
  <c r="B3098" i="1"/>
  <c r="B3102" i="1"/>
  <c r="B3103" i="1" s="1"/>
  <c r="B3104" i="1" s="1"/>
  <c r="B3105" i="1" s="1"/>
  <c r="B3106" i="1" s="1"/>
  <c r="B3107" i="1" s="1"/>
  <c r="B2738" i="1"/>
  <c r="B2858" i="1"/>
  <c r="B3248" i="1"/>
  <c r="B3252" i="1"/>
  <c r="B3253" i="1" s="1"/>
  <c r="B3254" i="1" s="1"/>
  <c r="B3255" i="1" s="1"/>
  <c r="B3256" i="1" s="1"/>
  <c r="B3257" i="1" s="1"/>
  <c r="N2832" i="1"/>
  <c r="B2933" i="1"/>
  <c r="B2937" i="1"/>
  <c r="B2938" i="1" s="1"/>
  <c r="B2939" i="1" s="1"/>
  <c r="B2940" i="1" s="1"/>
  <c r="B2941" i="1" s="1"/>
  <c r="B2942" i="1" s="1"/>
  <c r="B2963" i="1"/>
  <c r="B2967" i="1"/>
  <c r="B2968" i="1" s="1"/>
  <c r="B2969" i="1" s="1"/>
  <c r="B2970" i="1" s="1"/>
  <c r="B2971" i="1" s="1"/>
  <c r="B2972" i="1" s="1"/>
  <c r="B3008" i="1"/>
  <c r="B3012" i="1"/>
  <c r="B3013" i="1" s="1"/>
  <c r="B3014" i="1" s="1"/>
  <c r="B3015" i="1" s="1"/>
  <c r="B3016" i="1" s="1"/>
  <c r="B3017" i="1" s="1"/>
  <c r="B2828" i="1"/>
  <c r="G2832" i="1"/>
  <c r="B3113" i="1"/>
  <c r="B3117" i="1"/>
  <c r="B3118" i="1" s="1"/>
  <c r="B3119" i="1" s="1"/>
  <c r="B3120" i="1" s="1"/>
  <c r="B3121" i="1" s="1"/>
  <c r="B3122" i="1" s="1"/>
  <c r="B3218" i="1"/>
  <c r="B3222" i="1"/>
  <c r="B3223" i="1" s="1"/>
  <c r="B3224" i="1" s="1"/>
  <c r="B3225" i="1" s="1"/>
  <c r="B3226" i="1" s="1"/>
  <c r="B3227" i="1" s="1"/>
  <c r="B3338" i="1"/>
  <c r="B3342" i="1"/>
  <c r="B3343" i="1" s="1"/>
  <c r="B3344" i="1" s="1"/>
  <c r="B3345" i="1" s="1"/>
  <c r="B3346" i="1" s="1"/>
  <c r="B3347" i="1" s="1"/>
  <c r="N2802" i="1"/>
  <c r="B2813" i="1"/>
  <c r="B2918" i="1"/>
  <c r="B2922" i="1"/>
  <c r="B2923" i="1" s="1"/>
  <c r="B2924" i="1" s="1"/>
  <c r="B2925" i="1" s="1"/>
  <c r="B2926" i="1" s="1"/>
  <c r="B2927" i="1" s="1"/>
  <c r="B3023" i="1"/>
  <c r="B3027" i="1"/>
  <c r="B3028" i="1" s="1"/>
  <c r="B3029" i="1" s="1"/>
  <c r="B3030" i="1" s="1"/>
  <c r="B3031" i="1" s="1"/>
  <c r="B3032" i="1" s="1"/>
  <c r="B3068" i="1"/>
  <c r="B3072" i="1"/>
  <c r="B3073" i="1" s="1"/>
  <c r="B3074" i="1" s="1"/>
  <c r="B3075" i="1" s="1"/>
  <c r="B3076" i="1" s="1"/>
  <c r="B3077" i="1" s="1"/>
  <c r="G2802" i="1"/>
  <c r="B2888" i="1"/>
  <c r="B2892" i="1"/>
  <c r="B2893" i="1" s="1"/>
  <c r="B2894" i="1" s="1"/>
  <c r="B2895" i="1" s="1"/>
  <c r="B2896" i="1" s="1"/>
  <c r="B2897" i="1" s="1"/>
  <c r="B2978" i="1"/>
  <c r="B2982" i="1"/>
  <c r="B2983" i="1" s="1"/>
  <c r="B2984" i="1" s="1"/>
  <c r="B2985" i="1" s="1"/>
  <c r="B2986" i="1" s="1"/>
  <c r="B2987" i="1" s="1"/>
  <c r="B3188" i="1"/>
  <c r="B3192" i="1"/>
  <c r="B3193" i="1" s="1"/>
  <c r="B3194" i="1" s="1"/>
  <c r="B3195" i="1" s="1"/>
  <c r="B3196" i="1" s="1"/>
  <c r="B3197" i="1" s="1"/>
  <c r="B3308" i="1"/>
  <c r="B3312" i="1"/>
  <c r="B3313" i="1" s="1"/>
  <c r="B3314" i="1" s="1"/>
  <c r="B3315" i="1" s="1"/>
  <c r="B3316" i="1" s="1"/>
  <c r="B3317" i="1" s="1"/>
  <c r="N2772" i="1"/>
  <c r="N2892" i="1"/>
  <c r="B2903" i="1"/>
  <c r="B2907" i="1"/>
  <c r="B2908" i="1" s="1"/>
  <c r="B2909" i="1" s="1"/>
  <c r="B2910" i="1" s="1"/>
  <c r="B2911" i="1" s="1"/>
  <c r="B2912" i="1" s="1"/>
  <c r="B3038" i="1"/>
  <c r="B3042" i="1"/>
  <c r="B3043" i="1" s="1"/>
  <c r="B3044" i="1" s="1"/>
  <c r="B3045" i="1" s="1"/>
  <c r="B3046" i="1" s="1"/>
  <c r="B3047" i="1" s="1"/>
  <c r="B3083" i="1"/>
  <c r="B3087" i="1"/>
  <c r="B3088" i="1" s="1"/>
  <c r="B3089" i="1" s="1"/>
  <c r="B3090" i="1" s="1"/>
  <c r="B3091" i="1" s="1"/>
  <c r="B3092" i="1" s="1"/>
  <c r="G2772" i="1"/>
  <c r="G2892" i="1"/>
  <c r="B2948" i="1"/>
  <c r="B2952" i="1"/>
  <c r="B2953" i="1" s="1"/>
  <c r="B2954" i="1" s="1"/>
  <c r="B2955" i="1" s="1"/>
  <c r="B2956" i="1" s="1"/>
  <c r="B2957" i="1" s="1"/>
  <c r="B2993" i="1"/>
  <c r="B2997" i="1"/>
  <c r="B2998" i="1" s="1"/>
  <c r="B2999" i="1" s="1"/>
  <c r="B3000" i="1" s="1"/>
  <c r="B3001" i="1" s="1"/>
  <c r="B3002" i="1" s="1"/>
  <c r="B3158" i="1"/>
  <c r="B3162" i="1"/>
  <c r="B3163" i="1" s="1"/>
  <c r="B3164" i="1" s="1"/>
  <c r="B3165" i="1" s="1"/>
  <c r="B3166" i="1" s="1"/>
  <c r="B3167" i="1" s="1"/>
  <c r="B3278" i="1"/>
  <c r="B3282" i="1"/>
  <c r="B3283" i="1" s="1"/>
  <c r="B3284" i="1" s="1"/>
  <c r="B3285" i="1" s="1"/>
  <c r="B3286" i="1" s="1"/>
  <c r="B3287" i="1" s="1"/>
  <c r="B3387" i="1"/>
  <c r="B3388" i="1" s="1"/>
  <c r="B3389" i="1" s="1"/>
  <c r="B3390" i="1" s="1"/>
  <c r="B3391" i="1" s="1"/>
  <c r="B3392" i="1" s="1"/>
  <c r="R3387" i="1"/>
  <c r="B3142" i="1"/>
  <c r="B3172" i="1"/>
  <c r="B3202" i="1"/>
  <c r="B3232" i="1"/>
  <c r="B3262" i="1"/>
  <c r="B3292" i="1"/>
  <c r="B3322" i="1"/>
  <c r="O3372" i="1"/>
  <c r="N3372" i="1"/>
  <c r="F3156" i="1"/>
  <c r="F3155" i="1" s="1"/>
  <c r="X3153" i="1" s="1"/>
  <c r="X3154" i="1" s="1"/>
  <c r="X3155" i="1" s="1"/>
  <c r="X3156" i="1" s="1"/>
  <c r="X3157" i="1" s="1"/>
  <c r="X3158" i="1" s="1"/>
  <c r="X3159" i="1" s="1"/>
  <c r="X3160" i="1" s="1"/>
  <c r="X3161" i="1" s="1"/>
  <c r="X3162" i="1" s="1"/>
  <c r="X3163" i="1" s="1"/>
  <c r="X3164" i="1" s="1"/>
  <c r="X3165" i="1" s="1"/>
  <c r="X3166" i="1" s="1"/>
  <c r="X3167" i="1" s="1"/>
  <c r="F3186" i="1"/>
  <c r="F3185" i="1" s="1"/>
  <c r="X3183" i="1" s="1"/>
  <c r="X3184" i="1" s="1"/>
  <c r="X3185" i="1" s="1"/>
  <c r="X3186" i="1" s="1"/>
  <c r="X3187" i="1" s="1"/>
  <c r="X3188" i="1" s="1"/>
  <c r="X3189" i="1" s="1"/>
  <c r="X3190" i="1" s="1"/>
  <c r="X3191" i="1" s="1"/>
  <c r="X3192" i="1" s="1"/>
  <c r="X3193" i="1" s="1"/>
  <c r="X3194" i="1" s="1"/>
  <c r="X3195" i="1" s="1"/>
  <c r="X3196" i="1" s="1"/>
  <c r="X3197" i="1" s="1"/>
  <c r="F3216" i="1"/>
  <c r="F3215" i="1" s="1"/>
  <c r="X3213" i="1" s="1"/>
  <c r="X3214" i="1" s="1"/>
  <c r="X3215" i="1" s="1"/>
  <c r="X3216" i="1" s="1"/>
  <c r="X3217" i="1" s="1"/>
  <c r="X3218" i="1" s="1"/>
  <c r="X3219" i="1" s="1"/>
  <c r="X3220" i="1" s="1"/>
  <c r="X3221" i="1" s="1"/>
  <c r="X3222" i="1" s="1"/>
  <c r="X3223" i="1" s="1"/>
  <c r="X3224" i="1" s="1"/>
  <c r="X3225" i="1" s="1"/>
  <c r="X3226" i="1" s="1"/>
  <c r="X3227" i="1" s="1"/>
  <c r="F3246" i="1"/>
  <c r="F3245" i="1" s="1"/>
  <c r="X3243" i="1" s="1"/>
  <c r="X3244" i="1" s="1"/>
  <c r="X3245" i="1" s="1"/>
  <c r="X3246" i="1" s="1"/>
  <c r="X3247" i="1" s="1"/>
  <c r="X3248" i="1" s="1"/>
  <c r="X3249" i="1" s="1"/>
  <c r="X3250" i="1" s="1"/>
  <c r="X3251" i="1" s="1"/>
  <c r="X3252" i="1" s="1"/>
  <c r="X3253" i="1" s="1"/>
  <c r="X3254" i="1" s="1"/>
  <c r="X3255" i="1" s="1"/>
  <c r="X3256" i="1" s="1"/>
  <c r="X3257" i="1" s="1"/>
  <c r="F3276" i="1"/>
  <c r="F3275" i="1" s="1"/>
  <c r="X3273" i="1" s="1"/>
  <c r="X3274" i="1" s="1"/>
  <c r="X3275" i="1" s="1"/>
  <c r="X3276" i="1" s="1"/>
  <c r="X3277" i="1" s="1"/>
  <c r="X3278" i="1" s="1"/>
  <c r="X3279" i="1" s="1"/>
  <c r="X3280" i="1" s="1"/>
  <c r="X3281" i="1" s="1"/>
  <c r="X3282" i="1" s="1"/>
  <c r="X3283" i="1" s="1"/>
  <c r="X3284" i="1" s="1"/>
  <c r="X3285" i="1" s="1"/>
  <c r="X3286" i="1" s="1"/>
  <c r="X3287" i="1" s="1"/>
  <c r="F3306" i="1"/>
  <c r="F3305" i="1" s="1"/>
  <c r="X3303" i="1" s="1"/>
  <c r="X3304" i="1" s="1"/>
  <c r="X3305" i="1" s="1"/>
  <c r="X3306" i="1" s="1"/>
  <c r="X3307" i="1" s="1"/>
  <c r="X3308" i="1" s="1"/>
  <c r="X3309" i="1" s="1"/>
  <c r="X3310" i="1" s="1"/>
  <c r="X3311" i="1" s="1"/>
  <c r="X3312" i="1" s="1"/>
  <c r="X3313" i="1" s="1"/>
  <c r="X3314" i="1" s="1"/>
  <c r="X3315" i="1" s="1"/>
  <c r="X3316" i="1" s="1"/>
  <c r="X3317" i="1" s="1"/>
  <c r="F3336" i="1"/>
  <c r="F3335" i="1" s="1"/>
  <c r="X3333" i="1" s="1"/>
  <c r="X3334" i="1" s="1"/>
  <c r="X3335" i="1" s="1"/>
  <c r="X3336" i="1" s="1"/>
  <c r="X3337" i="1" s="1"/>
  <c r="X3338" i="1" s="1"/>
  <c r="X3339" i="1" s="1"/>
  <c r="X3340" i="1" s="1"/>
  <c r="X3341" i="1" s="1"/>
  <c r="X3342" i="1" s="1"/>
  <c r="X3343" i="1" s="1"/>
  <c r="X3344" i="1" s="1"/>
  <c r="X3345" i="1" s="1"/>
  <c r="X3346" i="1" s="1"/>
  <c r="X3347" i="1" s="1"/>
  <c r="O3357" i="1"/>
  <c r="N3357" i="1"/>
  <c r="B3397" i="1"/>
  <c r="B3357" i="1"/>
  <c r="B3358" i="1" s="1"/>
  <c r="B3359" i="1" s="1"/>
  <c r="B3360" i="1" s="1"/>
  <c r="B3361" i="1" s="1"/>
  <c r="B3362" i="1" s="1"/>
  <c r="R3357" i="1"/>
  <c r="B3367" i="1"/>
  <c r="O3387" i="1"/>
  <c r="N3387" i="1"/>
  <c r="G3687" i="1"/>
  <c r="R3687" i="1"/>
  <c r="F3726" i="1"/>
  <c r="F3725" i="1" s="1"/>
  <c r="X3723" i="1" s="1"/>
  <c r="X3724" i="1" s="1"/>
  <c r="X3725" i="1" s="1"/>
  <c r="X3726" i="1" s="1"/>
  <c r="X3727" i="1" s="1"/>
  <c r="X3728" i="1" s="1"/>
  <c r="X3729" i="1" s="1"/>
  <c r="X3730" i="1" s="1"/>
  <c r="X3731" i="1" s="1"/>
  <c r="X3732" i="1" s="1"/>
  <c r="X3733" i="1" s="1"/>
  <c r="X3734" i="1" s="1"/>
  <c r="X3735" i="1" s="1"/>
  <c r="X3736" i="1" s="1"/>
  <c r="X3737" i="1" s="1"/>
  <c r="B3732" i="1"/>
  <c r="B3733" i="1" s="1"/>
  <c r="B3734" i="1" s="1"/>
  <c r="B3735" i="1" s="1"/>
  <c r="B3736" i="1" s="1"/>
  <c r="B3737" i="1" s="1"/>
  <c r="R3807" i="1"/>
  <c r="N3657" i="1"/>
  <c r="G3732" i="1"/>
  <c r="R3732" i="1"/>
  <c r="B3788" i="1"/>
  <c r="B3792" i="1"/>
  <c r="B3793" i="1" s="1"/>
  <c r="B3794" i="1" s="1"/>
  <c r="B3795" i="1" s="1"/>
  <c r="B3796" i="1" s="1"/>
  <c r="B3797" i="1" s="1"/>
  <c r="B3762" i="1"/>
  <c r="B3763" i="1" s="1"/>
  <c r="B3764" i="1" s="1"/>
  <c r="B3765" i="1" s="1"/>
  <c r="B3766" i="1" s="1"/>
  <c r="B3767" i="1" s="1"/>
  <c r="O3582" i="1"/>
  <c r="N3582" i="1"/>
  <c r="B3593" i="1"/>
  <c r="O3612" i="1"/>
  <c r="N3612" i="1"/>
  <c r="B3623" i="1"/>
  <c r="O3642" i="1"/>
  <c r="N3642" i="1"/>
  <c r="F3741" i="1"/>
  <c r="F3740" i="1" s="1"/>
  <c r="X3738" i="1" s="1"/>
  <c r="X3739" i="1" s="1"/>
  <c r="X3740" i="1" s="1"/>
  <c r="X3741" i="1" s="1"/>
  <c r="X3742" i="1" s="1"/>
  <c r="X3743" i="1" s="1"/>
  <c r="X3744" i="1" s="1"/>
  <c r="X3745" i="1" s="1"/>
  <c r="X3746" i="1" s="1"/>
  <c r="X3747" i="1" s="1"/>
  <c r="X3748" i="1" s="1"/>
  <c r="X3749" i="1" s="1"/>
  <c r="X3750" i="1" s="1"/>
  <c r="X3751" i="1" s="1"/>
  <c r="X3752" i="1" s="1"/>
  <c r="B3747" i="1"/>
  <c r="B3748" i="1" s="1"/>
  <c r="B3749" i="1" s="1"/>
  <c r="B3750" i="1" s="1"/>
  <c r="B3751" i="1" s="1"/>
  <c r="B3752" i="1" s="1"/>
  <c r="F3756" i="1"/>
  <c r="F3755" i="1" s="1"/>
  <c r="X3753" i="1" s="1"/>
  <c r="X3754" i="1" s="1"/>
  <c r="X3755" i="1" s="1"/>
  <c r="X3756" i="1" s="1"/>
  <c r="X3757" i="1" s="1"/>
  <c r="X3758" i="1" s="1"/>
  <c r="X3759" i="1" s="1"/>
  <c r="X3760" i="1" s="1"/>
  <c r="X3761" i="1" s="1"/>
  <c r="X3762" i="1" s="1"/>
  <c r="X3763" i="1" s="1"/>
  <c r="X3764" i="1" s="1"/>
  <c r="X3765" i="1" s="1"/>
  <c r="X3766" i="1" s="1"/>
  <c r="X3767" i="1" s="1"/>
  <c r="F3666" i="1"/>
  <c r="F3665" i="1" s="1"/>
  <c r="X3663" i="1" s="1"/>
  <c r="X3664" i="1" s="1"/>
  <c r="X3665" i="1" s="1"/>
  <c r="X3666" i="1" s="1"/>
  <c r="X3667" i="1" s="1"/>
  <c r="X3668" i="1" s="1"/>
  <c r="X3669" i="1" s="1"/>
  <c r="X3670" i="1" s="1"/>
  <c r="X3671" i="1" s="1"/>
  <c r="X3672" i="1" s="1"/>
  <c r="X3673" i="1" s="1"/>
  <c r="X3674" i="1" s="1"/>
  <c r="X3675" i="1" s="1"/>
  <c r="X3676" i="1" s="1"/>
  <c r="X3677" i="1" s="1"/>
  <c r="N3672" i="1"/>
  <c r="G3747" i="1"/>
  <c r="R3747" i="1"/>
  <c r="F3771" i="1"/>
  <c r="F3770" i="1" s="1"/>
  <c r="X3768" i="1" s="1"/>
  <c r="X3769" i="1" s="1"/>
  <c r="X3770" i="1" s="1"/>
  <c r="X3771" i="1" s="1"/>
  <c r="X3772" i="1" s="1"/>
  <c r="X3773" i="1" s="1"/>
  <c r="X3774" i="1" s="1"/>
  <c r="X3775" i="1" s="1"/>
  <c r="X3776" i="1" s="1"/>
  <c r="X3777" i="1" s="1"/>
  <c r="X3778" i="1" s="1"/>
  <c r="X3779" i="1" s="1"/>
  <c r="X3780" i="1" s="1"/>
  <c r="X3781" i="1" s="1"/>
  <c r="X3782" i="1" s="1"/>
  <c r="F3801" i="1"/>
  <c r="F3800" i="1" s="1"/>
  <c r="X3798" i="1" s="1"/>
  <c r="X3799" i="1" s="1"/>
  <c r="X3800" i="1" s="1"/>
  <c r="X3801" i="1" s="1"/>
  <c r="X3802" i="1" s="1"/>
  <c r="X3803" i="1" s="1"/>
  <c r="X3804" i="1" s="1"/>
  <c r="X3805" i="1" s="1"/>
  <c r="X3806" i="1" s="1"/>
  <c r="X3807" i="1" s="1"/>
  <c r="X3808" i="1" s="1"/>
  <c r="X3809" i="1" s="1"/>
  <c r="X3810" i="1" s="1"/>
  <c r="X3811" i="1" s="1"/>
  <c r="X3812" i="1" s="1"/>
  <c r="B3802" i="1"/>
  <c r="B3578" i="1"/>
  <c r="O3597" i="1"/>
  <c r="N3597" i="1"/>
  <c r="B3608" i="1"/>
  <c r="O3627" i="1"/>
  <c r="N3627" i="1"/>
  <c r="B3638" i="1"/>
  <c r="F3681" i="1"/>
  <c r="F3680" i="1" s="1"/>
  <c r="X3678" i="1" s="1"/>
  <c r="X3679" i="1" s="1"/>
  <c r="X3680" i="1" s="1"/>
  <c r="X3681" i="1" s="1"/>
  <c r="X3682" i="1" s="1"/>
  <c r="X3683" i="1" s="1"/>
  <c r="X3684" i="1" s="1"/>
  <c r="X3685" i="1" s="1"/>
  <c r="X3686" i="1" s="1"/>
  <c r="X3687" i="1" s="1"/>
  <c r="X3688" i="1" s="1"/>
  <c r="X3689" i="1" s="1"/>
  <c r="X3690" i="1" s="1"/>
  <c r="X3691" i="1" s="1"/>
  <c r="X3692" i="1" s="1"/>
  <c r="O3657" i="1"/>
  <c r="O3687" i="1"/>
  <c r="O3717" i="1"/>
  <c r="O3747" i="1"/>
  <c r="O3777" i="1"/>
  <c r="R3792" i="1"/>
  <c r="O3807" i="1"/>
  <c r="N3807" i="1"/>
  <c r="B3837" i="1"/>
  <c r="B3838" i="1" s="1"/>
  <c r="B3839" i="1" s="1"/>
  <c r="B3840" i="1" s="1"/>
  <c r="B3841" i="1" s="1"/>
  <c r="B3842" i="1" s="1"/>
  <c r="R3837" i="1"/>
  <c r="R3867" i="1"/>
  <c r="B3847" i="1"/>
  <c r="O3672" i="1"/>
  <c r="O3702" i="1"/>
  <c r="O3732" i="1"/>
  <c r="O3762" i="1"/>
  <c r="O3822" i="1"/>
  <c r="N3822" i="1"/>
  <c r="O3852" i="1"/>
  <c r="N3852" i="1"/>
  <c r="B3822" i="1"/>
  <c r="B3823" i="1" s="1"/>
  <c r="B3824" i="1" s="1"/>
  <c r="B3825" i="1" s="1"/>
  <c r="B3826" i="1" s="1"/>
  <c r="B3827" i="1" s="1"/>
  <c r="O3792" i="1"/>
  <c r="N3792" i="1"/>
  <c r="O3837" i="1"/>
  <c r="N3837" i="1"/>
  <c r="O3927" i="1"/>
  <c r="O3972" i="1"/>
  <c r="F3981" i="1"/>
  <c r="F3980" i="1" s="1"/>
  <c r="X3978" i="1" s="1"/>
  <c r="X3979" i="1" s="1"/>
  <c r="X3980" i="1" s="1"/>
  <c r="X3981" i="1" s="1"/>
  <c r="X3982" i="1" s="1"/>
  <c r="X3983" i="1" s="1"/>
  <c r="X3984" i="1" s="1"/>
  <c r="X3985" i="1" s="1"/>
  <c r="X3986" i="1" s="1"/>
  <c r="X3987" i="1" s="1"/>
  <c r="X3988" i="1" s="1"/>
  <c r="X3989" i="1" s="1"/>
  <c r="X3990" i="1" s="1"/>
  <c r="X3991" i="1" s="1"/>
  <c r="X3992" i="1" s="1"/>
  <c r="B3987" i="1"/>
  <c r="B3988" i="1" s="1"/>
  <c r="B3989" i="1" s="1"/>
  <c r="B3990" i="1" s="1"/>
  <c r="B3991" i="1" s="1"/>
  <c r="B3992" i="1" s="1"/>
  <c r="B4027" i="1"/>
  <c r="F4026" i="1"/>
  <c r="F4025" i="1" s="1"/>
  <c r="X4023" i="1" s="1"/>
  <c r="X4024" i="1" s="1"/>
  <c r="X4025" i="1" s="1"/>
  <c r="X4026" i="1" s="1"/>
  <c r="X4027" i="1" s="1"/>
  <c r="X4028" i="1" s="1"/>
  <c r="X4029" i="1" s="1"/>
  <c r="X4030" i="1" s="1"/>
  <c r="X4031" i="1" s="1"/>
  <c r="X4032" i="1" s="1"/>
  <c r="X4033" i="1" s="1"/>
  <c r="X4034" i="1" s="1"/>
  <c r="X4035" i="1" s="1"/>
  <c r="X4036" i="1" s="1"/>
  <c r="X4037" i="1" s="1"/>
  <c r="B4147" i="1"/>
  <c r="F4206" i="1"/>
  <c r="F4205" i="1" s="1"/>
  <c r="X4203" i="1" s="1"/>
  <c r="X4204" i="1" s="1"/>
  <c r="X4205" i="1" s="1"/>
  <c r="X4206" i="1" s="1"/>
  <c r="X4207" i="1" s="1"/>
  <c r="X4208" i="1" s="1"/>
  <c r="X4209" i="1" s="1"/>
  <c r="X4210" i="1" s="1"/>
  <c r="X4211" i="1" s="1"/>
  <c r="X4212" i="1" s="1"/>
  <c r="X4213" i="1" s="1"/>
  <c r="X4214" i="1" s="1"/>
  <c r="X4215" i="1" s="1"/>
  <c r="X4216" i="1" s="1"/>
  <c r="X4217" i="1" s="1"/>
  <c r="B4207" i="1"/>
  <c r="G3882" i="1"/>
  <c r="B3937" i="1"/>
  <c r="F3936" i="1"/>
  <c r="F3935" i="1" s="1"/>
  <c r="X3933" i="1" s="1"/>
  <c r="X3934" i="1" s="1"/>
  <c r="X3935" i="1" s="1"/>
  <c r="X3936" i="1" s="1"/>
  <c r="X3937" i="1" s="1"/>
  <c r="X3938" i="1" s="1"/>
  <c r="X3939" i="1" s="1"/>
  <c r="X3940" i="1" s="1"/>
  <c r="X3941" i="1" s="1"/>
  <c r="X3942" i="1" s="1"/>
  <c r="X3943" i="1" s="1"/>
  <c r="X3944" i="1" s="1"/>
  <c r="X3945" i="1" s="1"/>
  <c r="X3946" i="1" s="1"/>
  <c r="X3947" i="1" s="1"/>
  <c r="B4178" i="1"/>
  <c r="B4182" i="1"/>
  <c r="B4183" i="1" s="1"/>
  <c r="B4184" i="1" s="1"/>
  <c r="B4185" i="1" s="1"/>
  <c r="B4186" i="1" s="1"/>
  <c r="B4187" i="1" s="1"/>
  <c r="N3897" i="1"/>
  <c r="B4087" i="1"/>
  <c r="F4086" i="1"/>
  <c r="F4085" i="1" s="1"/>
  <c r="X4083" i="1" s="1"/>
  <c r="X4084" i="1" s="1"/>
  <c r="X4085" i="1" s="1"/>
  <c r="X4086" i="1" s="1"/>
  <c r="X4087" i="1" s="1"/>
  <c r="X4088" i="1" s="1"/>
  <c r="X4089" i="1" s="1"/>
  <c r="X4090" i="1" s="1"/>
  <c r="X4091" i="1" s="1"/>
  <c r="X4092" i="1" s="1"/>
  <c r="X4093" i="1" s="1"/>
  <c r="X4094" i="1" s="1"/>
  <c r="X4095" i="1" s="1"/>
  <c r="X4096" i="1" s="1"/>
  <c r="X4097" i="1" s="1"/>
  <c r="O3867" i="1"/>
  <c r="O3942" i="1"/>
  <c r="F3951" i="1"/>
  <c r="F3950" i="1" s="1"/>
  <c r="X3948" i="1" s="1"/>
  <c r="X3949" i="1" s="1"/>
  <c r="X3950" i="1" s="1"/>
  <c r="X3951" i="1" s="1"/>
  <c r="X3952" i="1" s="1"/>
  <c r="X3953" i="1" s="1"/>
  <c r="X3954" i="1" s="1"/>
  <c r="X3955" i="1" s="1"/>
  <c r="X3956" i="1" s="1"/>
  <c r="X3957" i="1" s="1"/>
  <c r="X3958" i="1" s="1"/>
  <c r="X3959" i="1" s="1"/>
  <c r="X3960" i="1" s="1"/>
  <c r="X3961" i="1" s="1"/>
  <c r="X3962" i="1" s="1"/>
  <c r="B3957" i="1"/>
  <c r="B3958" i="1" s="1"/>
  <c r="B3959" i="1" s="1"/>
  <c r="B3960" i="1" s="1"/>
  <c r="B3961" i="1" s="1"/>
  <c r="B3962" i="1" s="1"/>
  <c r="B3997" i="1"/>
  <c r="F3996" i="1"/>
  <c r="F3995" i="1" s="1"/>
  <c r="X3993" i="1" s="1"/>
  <c r="X3994" i="1" s="1"/>
  <c r="X3995" i="1" s="1"/>
  <c r="X3996" i="1" s="1"/>
  <c r="X3997" i="1" s="1"/>
  <c r="X3998" i="1" s="1"/>
  <c r="X3999" i="1" s="1"/>
  <c r="X4000" i="1" s="1"/>
  <c r="X4001" i="1" s="1"/>
  <c r="X4002" i="1" s="1"/>
  <c r="X4003" i="1" s="1"/>
  <c r="X4004" i="1" s="1"/>
  <c r="X4005" i="1" s="1"/>
  <c r="X4006" i="1" s="1"/>
  <c r="X4007" i="1" s="1"/>
  <c r="N4047" i="1"/>
  <c r="N3867" i="1"/>
  <c r="B3907" i="1"/>
  <c r="F3906" i="1"/>
  <c r="F3905" i="1" s="1"/>
  <c r="X3903" i="1" s="1"/>
  <c r="X3904" i="1" s="1"/>
  <c r="X3905" i="1" s="1"/>
  <c r="X3906" i="1" s="1"/>
  <c r="X3907" i="1" s="1"/>
  <c r="X3908" i="1" s="1"/>
  <c r="X3909" i="1" s="1"/>
  <c r="X3910" i="1" s="1"/>
  <c r="X3911" i="1" s="1"/>
  <c r="X3912" i="1" s="1"/>
  <c r="X3913" i="1" s="1"/>
  <c r="X3914" i="1" s="1"/>
  <c r="X3915" i="1" s="1"/>
  <c r="X3916" i="1" s="1"/>
  <c r="X3917" i="1" s="1"/>
  <c r="O4092" i="1"/>
  <c r="F4101" i="1"/>
  <c r="F4100" i="1" s="1"/>
  <c r="X4098" i="1" s="1"/>
  <c r="X4099" i="1" s="1"/>
  <c r="X4100" i="1" s="1"/>
  <c r="X4101" i="1" s="1"/>
  <c r="X4102" i="1" s="1"/>
  <c r="X4103" i="1" s="1"/>
  <c r="X4104" i="1" s="1"/>
  <c r="X4105" i="1" s="1"/>
  <c r="X4106" i="1" s="1"/>
  <c r="X4107" i="1" s="1"/>
  <c r="X4108" i="1" s="1"/>
  <c r="X4109" i="1" s="1"/>
  <c r="X4110" i="1" s="1"/>
  <c r="X4111" i="1" s="1"/>
  <c r="X4112" i="1" s="1"/>
  <c r="B4107" i="1"/>
  <c r="B4108" i="1" s="1"/>
  <c r="B4109" i="1" s="1"/>
  <c r="B4110" i="1" s="1"/>
  <c r="B4111" i="1" s="1"/>
  <c r="B4112" i="1" s="1"/>
  <c r="O4152" i="1"/>
  <c r="B4162" i="1"/>
  <c r="F4161" i="1"/>
  <c r="F4160" i="1" s="1"/>
  <c r="X4158" i="1" s="1"/>
  <c r="X4159" i="1" s="1"/>
  <c r="X4160" i="1" s="1"/>
  <c r="X4161" i="1" s="1"/>
  <c r="X4162" i="1" s="1"/>
  <c r="X4163" i="1" s="1"/>
  <c r="X4164" i="1" s="1"/>
  <c r="X4165" i="1" s="1"/>
  <c r="X4166" i="1" s="1"/>
  <c r="X4167" i="1" s="1"/>
  <c r="X4168" i="1" s="1"/>
  <c r="X4169" i="1" s="1"/>
  <c r="X4170" i="1" s="1"/>
  <c r="X4171" i="1" s="1"/>
  <c r="X4172" i="1" s="1"/>
  <c r="G3867" i="1"/>
  <c r="B4057" i="1"/>
  <c r="F4056" i="1"/>
  <c r="F4055" i="1" s="1"/>
  <c r="X4053" i="1" s="1"/>
  <c r="X4054" i="1" s="1"/>
  <c r="X4055" i="1" s="1"/>
  <c r="X4056" i="1" s="1"/>
  <c r="X4057" i="1" s="1"/>
  <c r="X4058" i="1" s="1"/>
  <c r="X4059" i="1" s="1"/>
  <c r="X4060" i="1" s="1"/>
  <c r="X4061" i="1" s="1"/>
  <c r="X4062" i="1" s="1"/>
  <c r="X4063" i="1" s="1"/>
  <c r="X4064" i="1" s="1"/>
  <c r="X4065" i="1" s="1"/>
  <c r="X4066" i="1" s="1"/>
  <c r="X4067" i="1" s="1"/>
  <c r="B4137" i="1"/>
  <c r="B4138" i="1" s="1"/>
  <c r="B4139" i="1" s="1"/>
  <c r="B4140" i="1" s="1"/>
  <c r="B4141" i="1" s="1"/>
  <c r="B4142" i="1" s="1"/>
  <c r="B4133" i="1"/>
  <c r="N4152" i="1"/>
  <c r="B3967" i="1"/>
  <c r="F3966" i="1"/>
  <c r="F3965" i="1" s="1"/>
  <c r="X3963" i="1" s="1"/>
  <c r="X3964" i="1" s="1"/>
  <c r="X3965" i="1" s="1"/>
  <c r="X3966" i="1" s="1"/>
  <c r="X3967" i="1" s="1"/>
  <c r="X3968" i="1" s="1"/>
  <c r="X3969" i="1" s="1"/>
  <c r="X3970" i="1" s="1"/>
  <c r="X3971" i="1" s="1"/>
  <c r="X3972" i="1" s="1"/>
  <c r="X3973" i="1" s="1"/>
  <c r="X3974" i="1" s="1"/>
  <c r="X3975" i="1" s="1"/>
  <c r="X3976" i="1" s="1"/>
  <c r="X3977" i="1" s="1"/>
  <c r="N4017" i="1"/>
  <c r="O4197" i="1"/>
  <c r="N4197" i="1"/>
  <c r="O3882" i="1"/>
  <c r="O4062" i="1"/>
  <c r="F4071" i="1"/>
  <c r="F4070" i="1" s="1"/>
  <c r="X4068" i="1" s="1"/>
  <c r="X4069" i="1" s="1"/>
  <c r="X4070" i="1" s="1"/>
  <c r="X4071" i="1" s="1"/>
  <c r="X4072" i="1" s="1"/>
  <c r="X4073" i="1" s="1"/>
  <c r="X4074" i="1" s="1"/>
  <c r="X4075" i="1" s="1"/>
  <c r="X4076" i="1" s="1"/>
  <c r="X4077" i="1" s="1"/>
  <c r="X4078" i="1" s="1"/>
  <c r="X4079" i="1" s="1"/>
  <c r="X4080" i="1" s="1"/>
  <c r="X4081" i="1" s="1"/>
  <c r="X4082" i="1" s="1"/>
  <c r="B4117" i="1"/>
  <c r="F4116" i="1"/>
  <c r="F4115" i="1" s="1"/>
  <c r="X4113" i="1" s="1"/>
  <c r="X4114" i="1" s="1"/>
  <c r="X4115" i="1" s="1"/>
  <c r="X4116" i="1" s="1"/>
  <c r="X4117" i="1" s="1"/>
  <c r="X4118" i="1" s="1"/>
  <c r="X4119" i="1" s="1"/>
  <c r="X4120" i="1" s="1"/>
  <c r="X4121" i="1" s="1"/>
  <c r="X4122" i="1" s="1"/>
  <c r="X4123" i="1" s="1"/>
  <c r="X4124" i="1" s="1"/>
  <c r="X4125" i="1" s="1"/>
  <c r="X4126" i="1" s="1"/>
  <c r="X4127" i="1" s="1"/>
  <c r="O4227" i="1"/>
  <c r="N4227" i="1"/>
  <c r="O4167" i="1"/>
  <c r="N4167" i="1"/>
  <c r="B4227" i="1"/>
  <c r="B4228" i="1" s="1"/>
  <c r="B4229" i="1" s="1"/>
  <c r="B4230" i="1" s="1"/>
  <c r="B4231" i="1" s="1"/>
  <c r="B4232" i="1" s="1"/>
  <c r="B4223" i="1"/>
  <c r="O4137" i="1"/>
  <c r="N4182" i="1"/>
  <c r="N4137" i="1"/>
  <c r="G4182" i="1"/>
  <c r="O4212" i="1"/>
  <c r="O4122" i="1"/>
  <c r="G4212" i="1"/>
  <c r="O4242" i="1"/>
  <c r="O4257" i="1"/>
  <c r="O4272" i="1"/>
  <c r="N4242" i="1"/>
  <c r="N4257" i="1"/>
  <c r="N4272" i="1"/>
  <c r="B4242" i="1"/>
  <c r="B4243" i="1" s="1"/>
  <c r="B4244" i="1" s="1"/>
  <c r="B4245" i="1" s="1"/>
  <c r="B4246" i="1" s="1"/>
  <c r="B4247" i="1" s="1"/>
  <c r="B4238" i="1"/>
  <c r="R4422" i="1"/>
  <c r="R4437" i="1"/>
  <c r="B4287" i="1"/>
  <c r="B4288" i="1" s="1"/>
  <c r="B4289" i="1" s="1"/>
  <c r="B4290" i="1" s="1"/>
  <c r="B4291" i="1" s="1"/>
  <c r="B4292" i="1" s="1"/>
  <c r="B4283" i="1"/>
  <c r="B4302" i="1"/>
  <c r="B4303" i="1" s="1"/>
  <c r="B4304" i="1" s="1"/>
  <c r="B4305" i="1" s="1"/>
  <c r="B4306" i="1" s="1"/>
  <c r="B4307" i="1" s="1"/>
  <c r="B4298" i="1"/>
  <c r="B4317" i="1"/>
  <c r="B4318" i="1" s="1"/>
  <c r="B4319" i="1" s="1"/>
  <c r="B4320" i="1" s="1"/>
  <c r="B4321" i="1" s="1"/>
  <c r="B4322" i="1" s="1"/>
  <c r="B4313" i="1"/>
  <c r="B4332" i="1"/>
  <c r="B4333" i="1" s="1"/>
  <c r="B4334" i="1" s="1"/>
  <c r="B4335" i="1" s="1"/>
  <c r="B4336" i="1" s="1"/>
  <c r="B4337" i="1" s="1"/>
  <c r="B4328" i="1"/>
  <c r="B4347" i="1"/>
  <c r="B4348" i="1" s="1"/>
  <c r="B4349" i="1" s="1"/>
  <c r="B4350" i="1" s="1"/>
  <c r="B4351" i="1" s="1"/>
  <c r="B4352" i="1" s="1"/>
  <c r="B4343" i="1"/>
  <c r="B4362" i="1"/>
  <c r="B4363" i="1" s="1"/>
  <c r="B4364" i="1" s="1"/>
  <c r="B4365" i="1" s="1"/>
  <c r="B4366" i="1" s="1"/>
  <c r="B4367" i="1" s="1"/>
  <c r="B4358" i="1"/>
  <c r="B4377" i="1"/>
  <c r="B4378" i="1" s="1"/>
  <c r="B4379" i="1" s="1"/>
  <c r="B4380" i="1" s="1"/>
  <c r="B4381" i="1" s="1"/>
  <c r="B4382" i="1" s="1"/>
  <c r="B4373" i="1"/>
  <c r="B4392" i="1"/>
  <c r="B4393" i="1" s="1"/>
  <c r="B4394" i="1" s="1"/>
  <c r="B4395" i="1" s="1"/>
  <c r="B4396" i="1" s="1"/>
  <c r="B4397" i="1" s="1"/>
  <c r="B4388" i="1"/>
  <c r="B4407" i="1"/>
  <c r="B4408" i="1" s="1"/>
  <c r="B4409" i="1" s="1"/>
  <c r="B4410" i="1" s="1"/>
  <c r="B4411" i="1" s="1"/>
  <c r="B4412" i="1" s="1"/>
  <c r="B4403" i="1"/>
  <c r="O4467" i="1"/>
  <c r="B4253" i="1"/>
  <c r="B4268" i="1"/>
  <c r="G4467" i="1"/>
  <c r="B4422" i="1"/>
  <c r="B4423" i="1" s="1"/>
  <c r="B4424" i="1" s="1"/>
  <c r="B4425" i="1" s="1"/>
  <c r="B4426" i="1" s="1"/>
  <c r="B4427" i="1" s="1"/>
  <c r="B4418" i="1"/>
  <c r="B4437" i="1"/>
  <c r="B4438" i="1" s="1"/>
  <c r="B4439" i="1" s="1"/>
  <c r="B4440" i="1" s="1"/>
  <c r="B4441" i="1" s="1"/>
  <c r="B4442" i="1" s="1"/>
  <c r="B4433" i="1"/>
  <c r="B4452" i="1"/>
  <c r="B4453" i="1" s="1"/>
  <c r="B4454" i="1" s="1"/>
  <c r="B4455" i="1" s="1"/>
  <c r="B4456" i="1" s="1"/>
  <c r="B4457" i="1" s="1"/>
  <c r="B4448" i="1"/>
  <c r="B4463" i="1"/>
  <c r="B4478" i="1"/>
  <c r="B4493" i="1"/>
  <c r="B4512" i="1"/>
  <c r="B4513" i="1" s="1"/>
  <c r="B4514" i="1" s="1"/>
  <c r="B4515" i="1" s="1"/>
  <c r="B4516" i="1" s="1"/>
  <c r="B4517" i="1" s="1"/>
  <c r="B4508" i="1"/>
  <c r="G4542" i="1"/>
  <c r="O4542" i="1"/>
  <c r="B4572" i="1"/>
  <c r="B4573" i="1" s="1"/>
  <c r="B4574" i="1" s="1"/>
  <c r="B4575" i="1" s="1"/>
  <c r="B4576" i="1" s="1"/>
  <c r="B4577" i="1" s="1"/>
  <c r="B4568" i="1"/>
  <c r="B4643" i="1"/>
  <c r="B4658" i="1"/>
  <c r="B4692" i="1"/>
  <c r="B4693" i="1" s="1"/>
  <c r="B4694" i="1" s="1"/>
  <c r="B4695" i="1" s="1"/>
  <c r="B4696" i="1" s="1"/>
  <c r="B4697" i="1" s="1"/>
  <c r="B4688" i="1"/>
  <c r="B4527" i="1"/>
  <c r="B4528" i="1" s="1"/>
  <c r="B4529" i="1" s="1"/>
  <c r="B4530" i="1" s="1"/>
  <c r="B4531" i="1" s="1"/>
  <c r="B4532" i="1" s="1"/>
  <c r="B4523" i="1"/>
  <c r="B4587" i="1"/>
  <c r="B4588" i="1" s="1"/>
  <c r="B4589" i="1" s="1"/>
  <c r="B4590" i="1" s="1"/>
  <c r="B4591" i="1" s="1"/>
  <c r="B4592" i="1" s="1"/>
  <c r="B4583" i="1"/>
  <c r="O4632" i="1"/>
  <c r="N4632" i="1"/>
  <c r="B4722" i="1"/>
  <c r="B4723" i="1" s="1"/>
  <c r="B4724" i="1" s="1"/>
  <c r="B4725" i="1" s="1"/>
  <c r="B4726" i="1" s="1"/>
  <c r="B4727" i="1" s="1"/>
  <c r="B4718" i="1"/>
  <c r="N4512" i="1"/>
  <c r="B4617" i="1"/>
  <c r="B4618" i="1" s="1"/>
  <c r="B4619" i="1" s="1"/>
  <c r="B4620" i="1" s="1"/>
  <c r="B4621" i="1" s="1"/>
  <c r="B4622" i="1" s="1"/>
  <c r="B4613" i="1"/>
  <c r="R4617" i="1"/>
  <c r="O4647" i="1"/>
  <c r="N4647" i="1"/>
  <c r="G4512" i="1"/>
  <c r="B4542" i="1"/>
  <c r="B4543" i="1" s="1"/>
  <c r="B4544" i="1" s="1"/>
  <c r="B4545" i="1" s="1"/>
  <c r="B4546" i="1" s="1"/>
  <c r="B4547" i="1" s="1"/>
  <c r="B4538" i="1"/>
  <c r="N4662" i="1"/>
  <c r="R4722" i="1"/>
  <c r="G4722" i="1"/>
  <c r="N4527" i="1"/>
  <c r="N4587" i="1"/>
  <c r="O4602" i="1"/>
  <c r="B4677" i="1"/>
  <c r="B4678" i="1" s="1"/>
  <c r="B4679" i="1" s="1"/>
  <c r="B4680" i="1" s="1"/>
  <c r="B4681" i="1" s="1"/>
  <c r="B4682" i="1" s="1"/>
  <c r="G4527" i="1"/>
  <c r="B4557" i="1"/>
  <c r="B4558" i="1" s="1"/>
  <c r="B4559" i="1" s="1"/>
  <c r="B4560" i="1" s="1"/>
  <c r="B4561" i="1" s="1"/>
  <c r="B4562" i="1" s="1"/>
  <c r="B4553" i="1"/>
  <c r="G4587" i="1"/>
  <c r="N4602" i="1"/>
  <c r="B4627" i="1"/>
  <c r="F4656" i="1"/>
  <c r="F4655" i="1" s="1"/>
  <c r="X4653" i="1" s="1"/>
  <c r="X4654" i="1" s="1"/>
  <c r="X4655" i="1" s="1"/>
  <c r="X4656" i="1" s="1"/>
  <c r="X4657" i="1" s="1"/>
  <c r="X4658" i="1" s="1"/>
  <c r="X4659" i="1" s="1"/>
  <c r="X4660" i="1" s="1"/>
  <c r="X4661" i="1" s="1"/>
  <c r="X4662" i="1" s="1"/>
  <c r="X4663" i="1" s="1"/>
  <c r="X4664" i="1" s="1"/>
  <c r="X4665" i="1" s="1"/>
  <c r="X4666" i="1" s="1"/>
  <c r="X4667" i="1" s="1"/>
  <c r="R4752" i="1"/>
  <c r="B4782" i="1"/>
  <c r="B4783" i="1" s="1"/>
  <c r="B4784" i="1" s="1"/>
  <c r="B4785" i="1" s="1"/>
  <c r="B4786" i="1" s="1"/>
  <c r="B4787" i="1" s="1"/>
  <c r="B4778" i="1"/>
  <c r="G4677" i="1"/>
  <c r="B4752" i="1"/>
  <c r="B4753" i="1" s="1"/>
  <c r="B4754" i="1" s="1"/>
  <c r="B4755" i="1" s="1"/>
  <c r="B4756" i="1" s="1"/>
  <c r="B4757" i="1" s="1"/>
  <c r="B4748" i="1"/>
  <c r="G4632" i="1"/>
  <c r="O4662" i="1"/>
  <c r="B4842" i="1"/>
  <c r="B4843" i="1" s="1"/>
  <c r="B4844" i="1" s="1"/>
  <c r="B4845" i="1" s="1"/>
  <c r="B4846" i="1" s="1"/>
  <c r="B4847" i="1" s="1"/>
  <c r="B4838" i="1"/>
  <c r="B4767" i="1"/>
  <c r="B4768" i="1" s="1"/>
  <c r="B4769" i="1" s="1"/>
  <c r="B4770" i="1" s="1"/>
  <c r="B4771" i="1" s="1"/>
  <c r="B4772" i="1" s="1"/>
  <c r="B4763" i="1"/>
  <c r="B4812" i="1"/>
  <c r="B4813" i="1" s="1"/>
  <c r="B4814" i="1" s="1"/>
  <c r="B4815" i="1" s="1"/>
  <c r="B4816" i="1" s="1"/>
  <c r="B4817" i="1" s="1"/>
  <c r="B4808" i="1"/>
  <c r="B4827" i="1"/>
  <c r="B4828" i="1" s="1"/>
  <c r="B4829" i="1" s="1"/>
  <c r="B4830" i="1" s="1"/>
  <c r="B4831" i="1" s="1"/>
  <c r="B4832" i="1" s="1"/>
  <c r="B4823" i="1"/>
  <c r="R4782" i="1"/>
  <c r="B4797" i="1"/>
  <c r="B4798" i="1" s="1"/>
  <c r="B4799" i="1" s="1"/>
  <c r="B4800" i="1" s="1"/>
  <c r="B4801" i="1" s="1"/>
  <c r="B4802" i="1" s="1"/>
  <c r="B4793" i="1"/>
  <c r="B4707" i="1"/>
  <c r="B4708" i="1" s="1"/>
  <c r="B4709" i="1" s="1"/>
  <c r="B4710" i="1" s="1"/>
  <c r="B4711" i="1" s="1"/>
  <c r="B4712" i="1" s="1"/>
  <c r="B4703" i="1"/>
  <c r="B4737" i="1"/>
  <c r="B4738" i="1" s="1"/>
  <c r="B4739" i="1" s="1"/>
  <c r="B4740" i="1" s="1"/>
  <c r="B4741" i="1" s="1"/>
  <c r="B4742" i="1" s="1"/>
  <c r="B4733" i="1"/>
  <c r="B4883" i="1"/>
  <c r="B4887" i="1"/>
  <c r="B4888" i="1" s="1"/>
  <c r="B4889" i="1" s="1"/>
  <c r="B4890" i="1" s="1"/>
  <c r="B4891" i="1" s="1"/>
  <c r="B4892" i="1" s="1"/>
  <c r="B4962" i="1"/>
  <c r="B4963" i="1" s="1"/>
  <c r="B4964" i="1" s="1"/>
  <c r="B4965" i="1" s="1"/>
  <c r="B4966" i="1" s="1"/>
  <c r="B4967" i="1" s="1"/>
  <c r="B4958" i="1"/>
  <c r="B4857" i="1"/>
  <c r="B4858" i="1" s="1"/>
  <c r="B4859" i="1" s="1"/>
  <c r="B4860" i="1" s="1"/>
  <c r="B4861" i="1" s="1"/>
  <c r="B4862" i="1" s="1"/>
  <c r="B4853" i="1"/>
  <c r="B4872" i="1"/>
  <c r="B4873" i="1" s="1"/>
  <c r="B4874" i="1" s="1"/>
  <c r="B4875" i="1" s="1"/>
  <c r="B4876" i="1" s="1"/>
  <c r="B4877" i="1" s="1"/>
  <c r="B4868" i="1"/>
  <c r="B4992" i="1"/>
  <c r="B4993" i="1" s="1"/>
  <c r="B4994" i="1" s="1"/>
  <c r="B4995" i="1" s="1"/>
  <c r="B4996" i="1" s="1"/>
  <c r="B4997" i="1" s="1"/>
  <c r="B4988" i="1"/>
  <c r="B4897" i="1"/>
  <c r="F4896" i="1"/>
  <c r="F4895" i="1" s="1"/>
  <c r="X4893" i="1" s="1"/>
  <c r="X4894" i="1" s="1"/>
  <c r="X4895" i="1" s="1"/>
  <c r="X4896" i="1" s="1"/>
  <c r="X4897" i="1" s="1"/>
  <c r="X4898" i="1" s="1"/>
  <c r="X4899" i="1" s="1"/>
  <c r="X4900" i="1" s="1"/>
  <c r="X4901" i="1" s="1"/>
  <c r="X4902" i="1" s="1"/>
  <c r="X4903" i="1" s="1"/>
  <c r="X4904" i="1" s="1"/>
  <c r="X4905" i="1" s="1"/>
  <c r="X4906" i="1" s="1"/>
  <c r="X4907" i="1" s="1"/>
  <c r="O4902" i="1"/>
  <c r="N4902" i="1"/>
  <c r="B4912" i="1"/>
  <c r="F4911" i="1"/>
  <c r="F4910" i="1" s="1"/>
  <c r="X4908" i="1" s="1"/>
  <c r="X4909" i="1" s="1"/>
  <c r="X4910" i="1" s="1"/>
  <c r="X4911" i="1" s="1"/>
  <c r="X4912" i="1" s="1"/>
  <c r="X4913" i="1" s="1"/>
  <c r="X4914" i="1" s="1"/>
  <c r="X4915" i="1" s="1"/>
  <c r="X4916" i="1" s="1"/>
  <c r="X4917" i="1" s="1"/>
  <c r="X4918" i="1" s="1"/>
  <c r="X4919" i="1" s="1"/>
  <c r="X4920" i="1" s="1"/>
  <c r="X4921" i="1" s="1"/>
  <c r="X4922" i="1" s="1"/>
  <c r="B4927" i="1"/>
  <c r="F4926" i="1"/>
  <c r="F4925" i="1" s="1"/>
  <c r="X4923" i="1" s="1"/>
  <c r="X4924" i="1" s="1"/>
  <c r="X4925" i="1" s="1"/>
  <c r="X4926" i="1" s="1"/>
  <c r="X4927" i="1" s="1"/>
  <c r="X4928" i="1" s="1"/>
  <c r="X4929" i="1" s="1"/>
  <c r="X4930" i="1" s="1"/>
  <c r="X4931" i="1" s="1"/>
  <c r="X4932" i="1" s="1"/>
  <c r="X4933" i="1" s="1"/>
  <c r="X4934" i="1" s="1"/>
  <c r="X4935" i="1" s="1"/>
  <c r="X4936" i="1" s="1"/>
  <c r="X4937" i="1" s="1"/>
  <c r="B4947" i="1"/>
  <c r="B4948" i="1" s="1"/>
  <c r="B4949" i="1" s="1"/>
  <c r="B4950" i="1" s="1"/>
  <c r="B4951" i="1" s="1"/>
  <c r="B4952" i="1" s="1"/>
  <c r="B4943" i="1"/>
  <c r="B5067" i="1"/>
  <c r="B5068" i="1" s="1"/>
  <c r="B5069" i="1" s="1"/>
  <c r="B5070" i="1" s="1"/>
  <c r="B5071" i="1" s="1"/>
  <c r="B5072" i="1" s="1"/>
  <c r="B5063" i="1"/>
  <c r="B5022" i="1"/>
  <c r="B5023" i="1" s="1"/>
  <c r="B5024" i="1" s="1"/>
  <c r="B5025" i="1" s="1"/>
  <c r="B5026" i="1" s="1"/>
  <c r="B5027" i="1" s="1"/>
  <c r="B5018" i="1"/>
  <c r="B4977" i="1"/>
  <c r="B4978" i="1" s="1"/>
  <c r="B4979" i="1" s="1"/>
  <c r="B4980" i="1" s="1"/>
  <c r="B4981" i="1" s="1"/>
  <c r="B4982" i="1" s="1"/>
  <c r="B4973" i="1"/>
  <c r="B5052" i="1"/>
  <c r="B5053" i="1" s="1"/>
  <c r="B5054" i="1" s="1"/>
  <c r="B5055" i="1" s="1"/>
  <c r="B5056" i="1" s="1"/>
  <c r="B5057" i="1" s="1"/>
  <c r="B5048" i="1"/>
  <c r="O4917" i="1"/>
  <c r="N4917" i="1"/>
  <c r="O4932" i="1"/>
  <c r="N4932" i="1"/>
  <c r="B5007" i="1"/>
  <c r="B5008" i="1" s="1"/>
  <c r="B5009" i="1" s="1"/>
  <c r="B5010" i="1" s="1"/>
  <c r="B5011" i="1" s="1"/>
  <c r="B5012" i="1" s="1"/>
  <c r="B5003" i="1"/>
  <c r="B5037" i="1"/>
  <c r="B5038" i="1" s="1"/>
  <c r="B5039" i="1" s="1"/>
  <c r="B5040" i="1" s="1"/>
  <c r="B5041" i="1" s="1"/>
  <c r="B5042" i="1" s="1"/>
  <c r="B5033" i="1"/>
  <c r="B5078" i="1"/>
  <c r="F4941" i="1"/>
  <c r="F4940" i="1" s="1"/>
  <c r="X4938" i="1" s="1"/>
  <c r="X4939" i="1" s="1"/>
  <c r="X4940" i="1" s="1"/>
  <c r="X4941" i="1" s="1"/>
  <c r="X4942" i="1" s="1"/>
  <c r="X4943" i="1" s="1"/>
  <c r="X4944" i="1" s="1"/>
  <c r="X4945" i="1" s="1"/>
  <c r="X4946" i="1" s="1"/>
  <c r="X4947" i="1" s="1"/>
  <c r="X4948" i="1" s="1"/>
  <c r="X4949" i="1" s="1"/>
  <c r="X4950" i="1" s="1"/>
  <c r="X4951" i="1" s="1"/>
  <c r="X4952" i="1" s="1"/>
  <c r="N4947" i="1"/>
  <c r="F4956" i="1"/>
  <c r="F4955" i="1" s="1"/>
  <c r="X4953" i="1" s="1"/>
  <c r="X4954" i="1" s="1"/>
  <c r="X4955" i="1" s="1"/>
  <c r="X4956" i="1" s="1"/>
  <c r="X4957" i="1" s="1"/>
  <c r="X4958" i="1" s="1"/>
  <c r="X4959" i="1" s="1"/>
  <c r="X4960" i="1" s="1"/>
  <c r="X4961" i="1" s="1"/>
  <c r="X4962" i="1" s="1"/>
  <c r="X4963" i="1" s="1"/>
  <c r="X4964" i="1" s="1"/>
  <c r="X4965" i="1" s="1"/>
  <c r="X4966" i="1" s="1"/>
  <c r="X4967" i="1" s="1"/>
  <c r="N4962" i="1"/>
  <c r="F4971" i="1"/>
  <c r="F4970" i="1" s="1"/>
  <c r="X4968" i="1" s="1"/>
  <c r="X4969" i="1" s="1"/>
  <c r="X4970" i="1" s="1"/>
  <c r="X4971" i="1" s="1"/>
  <c r="X4972" i="1" s="1"/>
  <c r="X4973" i="1" s="1"/>
  <c r="X4974" i="1" s="1"/>
  <c r="X4975" i="1" s="1"/>
  <c r="X4976" i="1" s="1"/>
  <c r="X4977" i="1" s="1"/>
  <c r="X4978" i="1" s="1"/>
  <c r="X4979" i="1" s="1"/>
  <c r="X4980" i="1" s="1"/>
  <c r="X4981" i="1" s="1"/>
  <c r="X4982" i="1" s="1"/>
  <c r="N4977" i="1"/>
  <c r="F4986" i="1"/>
  <c r="F4985" i="1" s="1"/>
  <c r="X4983" i="1" s="1"/>
  <c r="X4984" i="1" s="1"/>
  <c r="X4985" i="1" s="1"/>
  <c r="X4986" i="1" s="1"/>
  <c r="X4987" i="1" s="1"/>
  <c r="X4988" i="1" s="1"/>
  <c r="X4989" i="1" s="1"/>
  <c r="X4990" i="1" s="1"/>
  <c r="X4991" i="1" s="1"/>
  <c r="X4992" i="1" s="1"/>
  <c r="X4993" i="1" s="1"/>
  <c r="X4994" i="1" s="1"/>
  <c r="X4995" i="1" s="1"/>
  <c r="X4996" i="1" s="1"/>
  <c r="X4997" i="1" s="1"/>
  <c r="N4992" i="1"/>
  <c r="F5001" i="1"/>
  <c r="F5000" i="1" s="1"/>
  <c r="X4998" i="1" s="1"/>
  <c r="X4999" i="1" s="1"/>
  <c r="X5000" i="1" s="1"/>
  <c r="X5001" i="1" s="1"/>
  <c r="X5002" i="1" s="1"/>
  <c r="X5003" i="1" s="1"/>
  <c r="X5004" i="1" s="1"/>
  <c r="X5005" i="1" s="1"/>
  <c r="X5006" i="1" s="1"/>
  <c r="X5007" i="1" s="1"/>
  <c r="X5008" i="1" s="1"/>
  <c r="X5009" i="1" s="1"/>
  <c r="X5010" i="1" s="1"/>
  <c r="X5011" i="1" s="1"/>
  <c r="X5012" i="1" s="1"/>
  <c r="N5007" i="1"/>
  <c r="F5016" i="1"/>
  <c r="F5015" i="1" s="1"/>
  <c r="X5013" i="1" s="1"/>
  <c r="X5014" i="1" s="1"/>
  <c r="X5015" i="1" s="1"/>
  <c r="X5016" i="1" s="1"/>
  <c r="X5017" i="1" s="1"/>
  <c r="X5018" i="1" s="1"/>
  <c r="X5019" i="1" s="1"/>
  <c r="X5020" i="1" s="1"/>
  <c r="X5021" i="1" s="1"/>
  <c r="X5022" i="1" s="1"/>
  <c r="X5023" i="1" s="1"/>
  <c r="X5024" i="1" s="1"/>
  <c r="X5025" i="1" s="1"/>
  <c r="X5026" i="1" s="1"/>
  <c r="X5027" i="1" s="1"/>
  <c r="N5022" i="1"/>
  <c r="F5031" i="1"/>
  <c r="F5030" i="1" s="1"/>
  <c r="X5028" i="1" s="1"/>
  <c r="X5029" i="1" s="1"/>
  <c r="X5030" i="1" s="1"/>
  <c r="X5031" i="1" s="1"/>
  <c r="X5032" i="1" s="1"/>
  <c r="X5033" i="1" s="1"/>
  <c r="X5034" i="1" s="1"/>
  <c r="X5035" i="1" s="1"/>
  <c r="X5036" i="1" s="1"/>
  <c r="X5037" i="1" s="1"/>
  <c r="X5038" i="1" s="1"/>
  <c r="X5039" i="1" s="1"/>
  <c r="X5040" i="1" s="1"/>
  <c r="X5041" i="1" s="1"/>
  <c r="X5042" i="1" s="1"/>
  <c r="N5037" i="1"/>
  <c r="F5046" i="1"/>
  <c r="F5045" i="1" s="1"/>
  <c r="X5043" i="1" s="1"/>
  <c r="X5044" i="1" s="1"/>
  <c r="X5045" i="1" s="1"/>
  <c r="X5046" i="1" s="1"/>
  <c r="X5047" i="1" s="1"/>
  <c r="X5048" i="1" s="1"/>
  <c r="X5049" i="1" s="1"/>
  <c r="X5050" i="1" s="1"/>
  <c r="X5051" i="1" s="1"/>
  <c r="X5052" i="1" s="1"/>
  <c r="X5053" i="1" s="1"/>
  <c r="X5054" i="1" s="1"/>
  <c r="X5055" i="1" s="1"/>
  <c r="X5056" i="1" s="1"/>
  <c r="X5057" i="1" s="1"/>
  <c r="N5052" i="1"/>
  <c r="F5061" i="1"/>
  <c r="F5060" i="1" s="1"/>
  <c r="X5058" i="1" s="1"/>
  <c r="X5059" i="1" s="1"/>
  <c r="X5060" i="1" s="1"/>
  <c r="X5061" i="1" s="1"/>
  <c r="X5062" i="1" s="1"/>
  <c r="X5063" i="1" s="1"/>
  <c r="X5064" i="1" s="1"/>
  <c r="X5065" i="1" s="1"/>
  <c r="X5066" i="1" s="1"/>
  <c r="X5067" i="1" s="1"/>
  <c r="X5068" i="1" s="1"/>
  <c r="X5069" i="1" s="1"/>
  <c r="X5070" i="1" s="1"/>
  <c r="X5071" i="1" s="1"/>
  <c r="X5072" i="1" s="1"/>
  <c r="N5067" i="1"/>
  <c r="B4028" i="1" l="1"/>
  <c r="B4032" i="1"/>
  <c r="B4033" i="1" s="1"/>
  <c r="B4034" i="1" s="1"/>
  <c r="B4035" i="1" s="1"/>
  <c r="B4036" i="1" s="1"/>
  <c r="B4037" i="1" s="1"/>
  <c r="B3402" i="1"/>
  <c r="B3403" i="1" s="1"/>
  <c r="B3404" i="1" s="1"/>
  <c r="B3405" i="1" s="1"/>
  <c r="B3406" i="1" s="1"/>
  <c r="B3407" i="1" s="1"/>
  <c r="B3398" i="1"/>
  <c r="B3203" i="1"/>
  <c r="B3207" i="1"/>
  <c r="B3208" i="1" s="1"/>
  <c r="B3209" i="1" s="1"/>
  <c r="B3210" i="1" s="1"/>
  <c r="B3211" i="1" s="1"/>
  <c r="B3212" i="1" s="1"/>
  <c r="B1433" i="1"/>
  <c r="B1437" i="1"/>
  <c r="B1438" i="1" s="1"/>
  <c r="B1439" i="1" s="1"/>
  <c r="B1440" i="1" s="1"/>
  <c r="B1441" i="1" s="1"/>
  <c r="B1442" i="1" s="1"/>
  <c r="B1122" i="1"/>
  <c r="B1123" i="1" s="1"/>
  <c r="B1124" i="1" s="1"/>
  <c r="B1125" i="1" s="1"/>
  <c r="B1126" i="1" s="1"/>
  <c r="B1127" i="1" s="1"/>
  <c r="B1118" i="1"/>
  <c r="B1002" i="1"/>
  <c r="B1003" i="1" s="1"/>
  <c r="B1004" i="1" s="1"/>
  <c r="B1005" i="1" s="1"/>
  <c r="B1006" i="1" s="1"/>
  <c r="B1007" i="1" s="1"/>
  <c r="B998" i="1"/>
  <c r="B1238" i="1"/>
  <c r="B1242" i="1"/>
  <c r="B1243" i="1" s="1"/>
  <c r="B1244" i="1" s="1"/>
  <c r="B1245" i="1" s="1"/>
  <c r="B1246" i="1" s="1"/>
  <c r="B1247" i="1" s="1"/>
  <c r="B912" i="1"/>
  <c r="B913" i="1" s="1"/>
  <c r="B914" i="1" s="1"/>
  <c r="B915" i="1" s="1"/>
  <c r="B916" i="1" s="1"/>
  <c r="B917" i="1" s="1"/>
  <c r="B908" i="1"/>
  <c r="B3173" i="1"/>
  <c r="B3177" i="1"/>
  <c r="B3178" i="1" s="1"/>
  <c r="B3179" i="1" s="1"/>
  <c r="B3180" i="1" s="1"/>
  <c r="B3181" i="1" s="1"/>
  <c r="B3182" i="1" s="1"/>
  <c r="B1943" i="1"/>
  <c r="B1947" i="1"/>
  <c r="B1948" i="1" s="1"/>
  <c r="B1949" i="1" s="1"/>
  <c r="B1950" i="1" s="1"/>
  <c r="B1951" i="1" s="1"/>
  <c r="B1952" i="1" s="1"/>
  <c r="B1107" i="1"/>
  <c r="B1108" i="1" s="1"/>
  <c r="B1109" i="1" s="1"/>
  <c r="B1110" i="1" s="1"/>
  <c r="B1111" i="1" s="1"/>
  <c r="B1112" i="1" s="1"/>
  <c r="B1103" i="1"/>
  <c r="B987" i="1"/>
  <c r="B988" i="1" s="1"/>
  <c r="B989" i="1" s="1"/>
  <c r="B990" i="1" s="1"/>
  <c r="B991" i="1" s="1"/>
  <c r="B992" i="1" s="1"/>
  <c r="B983" i="1"/>
  <c r="B897" i="1"/>
  <c r="B898" i="1" s="1"/>
  <c r="B899" i="1" s="1"/>
  <c r="B900" i="1" s="1"/>
  <c r="B901" i="1" s="1"/>
  <c r="B902" i="1" s="1"/>
  <c r="B893" i="1"/>
  <c r="B4058" i="1"/>
  <c r="B4062" i="1"/>
  <c r="B4063" i="1" s="1"/>
  <c r="B4064" i="1" s="1"/>
  <c r="B4065" i="1" s="1"/>
  <c r="B4066" i="1" s="1"/>
  <c r="B4067" i="1" s="1"/>
  <c r="B3938" i="1"/>
  <c r="B3942" i="1"/>
  <c r="B3943" i="1" s="1"/>
  <c r="B3944" i="1" s="1"/>
  <c r="B3945" i="1" s="1"/>
  <c r="B3946" i="1" s="1"/>
  <c r="B3947" i="1" s="1"/>
  <c r="B3848" i="1"/>
  <c r="B3852" i="1"/>
  <c r="B3853" i="1" s="1"/>
  <c r="B3854" i="1" s="1"/>
  <c r="B3855" i="1" s="1"/>
  <c r="B3856" i="1" s="1"/>
  <c r="B3857" i="1" s="1"/>
  <c r="B3143" i="1"/>
  <c r="B3147" i="1"/>
  <c r="B3148" i="1" s="1"/>
  <c r="B3149" i="1" s="1"/>
  <c r="B3150" i="1" s="1"/>
  <c r="B3151" i="1" s="1"/>
  <c r="B3152" i="1" s="1"/>
  <c r="B2048" i="1"/>
  <c r="B2052" i="1"/>
  <c r="B2053" i="1" s="1"/>
  <c r="B2054" i="1" s="1"/>
  <c r="B2055" i="1" s="1"/>
  <c r="B2056" i="1" s="1"/>
  <c r="B2057" i="1" s="1"/>
  <c r="B1092" i="1"/>
  <c r="B1093" i="1" s="1"/>
  <c r="B1094" i="1" s="1"/>
  <c r="B1095" i="1" s="1"/>
  <c r="B1096" i="1" s="1"/>
  <c r="B1097" i="1" s="1"/>
  <c r="B1088" i="1"/>
  <c r="B972" i="1"/>
  <c r="B973" i="1" s="1"/>
  <c r="B974" i="1" s="1"/>
  <c r="B975" i="1" s="1"/>
  <c r="B976" i="1" s="1"/>
  <c r="B977" i="1" s="1"/>
  <c r="B968" i="1"/>
  <c r="B4898" i="1"/>
  <c r="B4902" i="1"/>
  <c r="B4903" i="1" s="1"/>
  <c r="B4904" i="1" s="1"/>
  <c r="B4905" i="1" s="1"/>
  <c r="B4906" i="1" s="1"/>
  <c r="B4907" i="1" s="1"/>
  <c r="B3908" i="1"/>
  <c r="B3912" i="1"/>
  <c r="B3913" i="1" s="1"/>
  <c r="B3914" i="1" s="1"/>
  <c r="B3915" i="1" s="1"/>
  <c r="B3916" i="1" s="1"/>
  <c r="B3917" i="1" s="1"/>
  <c r="B1077" i="1"/>
  <c r="B1078" i="1" s="1"/>
  <c r="B1079" i="1" s="1"/>
  <c r="B1080" i="1" s="1"/>
  <c r="B1081" i="1" s="1"/>
  <c r="B1082" i="1" s="1"/>
  <c r="B1073" i="1"/>
  <c r="B957" i="1"/>
  <c r="B958" i="1" s="1"/>
  <c r="B959" i="1" s="1"/>
  <c r="B960" i="1" s="1"/>
  <c r="B961" i="1" s="1"/>
  <c r="B962" i="1" s="1"/>
  <c r="B953" i="1"/>
  <c r="B1478" i="1"/>
  <c r="B1482" i="1"/>
  <c r="B1483" i="1" s="1"/>
  <c r="B1484" i="1" s="1"/>
  <c r="B1485" i="1" s="1"/>
  <c r="B1486" i="1" s="1"/>
  <c r="B1487" i="1" s="1"/>
  <c r="B4208" i="1"/>
  <c r="B4212" i="1"/>
  <c r="B4213" i="1" s="1"/>
  <c r="B4214" i="1" s="1"/>
  <c r="B4215" i="1" s="1"/>
  <c r="B4216" i="1" s="1"/>
  <c r="B4217" i="1" s="1"/>
  <c r="B3323" i="1"/>
  <c r="B3327" i="1"/>
  <c r="B3328" i="1" s="1"/>
  <c r="B3329" i="1" s="1"/>
  <c r="B3330" i="1" s="1"/>
  <c r="B3331" i="1" s="1"/>
  <c r="B3332" i="1" s="1"/>
  <c r="B2063" i="1"/>
  <c r="B2067" i="1"/>
  <c r="B2068" i="1" s="1"/>
  <c r="B2069" i="1" s="1"/>
  <c r="B2070" i="1" s="1"/>
  <c r="B2071" i="1" s="1"/>
  <c r="B2072" i="1" s="1"/>
  <c r="B1182" i="1"/>
  <c r="B1183" i="1" s="1"/>
  <c r="B1184" i="1" s="1"/>
  <c r="B1185" i="1" s="1"/>
  <c r="B1186" i="1" s="1"/>
  <c r="B1187" i="1" s="1"/>
  <c r="B1178" i="1"/>
  <c r="B1062" i="1"/>
  <c r="B1063" i="1" s="1"/>
  <c r="B1064" i="1" s="1"/>
  <c r="B1065" i="1" s="1"/>
  <c r="B1066" i="1" s="1"/>
  <c r="B1067" i="1" s="1"/>
  <c r="B1058" i="1"/>
  <c r="B942" i="1"/>
  <c r="B943" i="1" s="1"/>
  <c r="B944" i="1" s="1"/>
  <c r="B945" i="1" s="1"/>
  <c r="B946" i="1" s="1"/>
  <c r="B947" i="1" s="1"/>
  <c r="B938" i="1"/>
  <c r="B1463" i="1"/>
  <c r="B1467" i="1"/>
  <c r="B1468" i="1" s="1"/>
  <c r="B1469" i="1" s="1"/>
  <c r="B1470" i="1" s="1"/>
  <c r="B1471" i="1" s="1"/>
  <c r="B1472" i="1" s="1"/>
  <c r="B4928" i="1"/>
  <c r="B4932" i="1"/>
  <c r="B4933" i="1" s="1"/>
  <c r="B4934" i="1" s="1"/>
  <c r="B4935" i="1" s="1"/>
  <c r="B4936" i="1" s="1"/>
  <c r="B4937" i="1" s="1"/>
  <c r="B4118" i="1"/>
  <c r="B4122" i="1"/>
  <c r="B4123" i="1" s="1"/>
  <c r="B4124" i="1" s="1"/>
  <c r="B4125" i="1" s="1"/>
  <c r="B4126" i="1" s="1"/>
  <c r="B4127" i="1" s="1"/>
  <c r="B3968" i="1"/>
  <c r="B3972" i="1"/>
  <c r="B3973" i="1" s="1"/>
  <c r="B3974" i="1" s="1"/>
  <c r="B3975" i="1" s="1"/>
  <c r="B3976" i="1" s="1"/>
  <c r="B3977" i="1" s="1"/>
  <c r="B4167" i="1"/>
  <c r="B4168" i="1" s="1"/>
  <c r="B4169" i="1" s="1"/>
  <c r="B4170" i="1" s="1"/>
  <c r="B4171" i="1" s="1"/>
  <c r="B4172" i="1" s="1"/>
  <c r="B4163" i="1"/>
  <c r="B4088" i="1"/>
  <c r="B4092" i="1"/>
  <c r="B4093" i="1" s="1"/>
  <c r="B4094" i="1" s="1"/>
  <c r="B4095" i="1" s="1"/>
  <c r="B4096" i="1" s="1"/>
  <c r="B4097" i="1" s="1"/>
  <c r="B3368" i="1"/>
  <c r="B3372" i="1"/>
  <c r="B3373" i="1" s="1"/>
  <c r="B3374" i="1" s="1"/>
  <c r="B3375" i="1" s="1"/>
  <c r="B3376" i="1" s="1"/>
  <c r="B3377" i="1" s="1"/>
  <c r="B3293" i="1"/>
  <c r="B3297" i="1"/>
  <c r="B3298" i="1" s="1"/>
  <c r="B3299" i="1" s="1"/>
  <c r="B3300" i="1" s="1"/>
  <c r="B3301" i="1" s="1"/>
  <c r="B3302" i="1" s="1"/>
  <c r="B1448" i="1"/>
  <c r="B1452" i="1"/>
  <c r="B1453" i="1" s="1"/>
  <c r="B1454" i="1" s="1"/>
  <c r="B1455" i="1" s="1"/>
  <c r="B1456" i="1" s="1"/>
  <c r="B1457" i="1" s="1"/>
  <c r="B1167" i="1"/>
  <c r="B1168" i="1" s="1"/>
  <c r="B1169" i="1" s="1"/>
  <c r="B1170" i="1" s="1"/>
  <c r="B1171" i="1" s="1"/>
  <c r="B1172" i="1" s="1"/>
  <c r="B1163" i="1"/>
  <c r="B1047" i="1"/>
  <c r="B1048" i="1" s="1"/>
  <c r="B1049" i="1" s="1"/>
  <c r="B1050" i="1" s="1"/>
  <c r="B1051" i="1" s="1"/>
  <c r="B1052" i="1" s="1"/>
  <c r="B1043" i="1"/>
  <c r="B927" i="1"/>
  <c r="B928" i="1" s="1"/>
  <c r="B929" i="1" s="1"/>
  <c r="B930" i="1" s="1"/>
  <c r="B931" i="1" s="1"/>
  <c r="B932" i="1" s="1"/>
  <c r="B923" i="1"/>
  <c r="B4628" i="1"/>
  <c r="B4632" i="1"/>
  <c r="B4633" i="1" s="1"/>
  <c r="B4634" i="1" s="1"/>
  <c r="B4635" i="1" s="1"/>
  <c r="B4636" i="1" s="1"/>
  <c r="B4637" i="1" s="1"/>
  <c r="B4152" i="1"/>
  <c r="B4153" i="1" s="1"/>
  <c r="B4154" i="1" s="1"/>
  <c r="B4155" i="1" s="1"/>
  <c r="B4156" i="1" s="1"/>
  <c r="B4157" i="1" s="1"/>
  <c r="B4148" i="1"/>
  <c r="B3803" i="1"/>
  <c r="B3807" i="1"/>
  <c r="B3808" i="1" s="1"/>
  <c r="B3809" i="1" s="1"/>
  <c r="B3810" i="1" s="1"/>
  <c r="B3811" i="1" s="1"/>
  <c r="B3812" i="1" s="1"/>
  <c r="B3263" i="1"/>
  <c r="B3267" i="1"/>
  <c r="B3268" i="1" s="1"/>
  <c r="B3269" i="1" s="1"/>
  <c r="B3270" i="1" s="1"/>
  <c r="B3271" i="1" s="1"/>
  <c r="B3272" i="1" s="1"/>
  <c r="B1152" i="1"/>
  <c r="B1153" i="1" s="1"/>
  <c r="B1154" i="1" s="1"/>
  <c r="B1155" i="1" s="1"/>
  <c r="B1156" i="1" s="1"/>
  <c r="B1157" i="1" s="1"/>
  <c r="B1148" i="1"/>
  <c r="B1032" i="1"/>
  <c r="B1033" i="1" s="1"/>
  <c r="B1034" i="1" s="1"/>
  <c r="B1035" i="1" s="1"/>
  <c r="B1036" i="1" s="1"/>
  <c r="B1037" i="1" s="1"/>
  <c r="B1028" i="1"/>
  <c r="B4913" i="1"/>
  <c r="B4917" i="1"/>
  <c r="B4918" i="1" s="1"/>
  <c r="B4919" i="1" s="1"/>
  <c r="B4920" i="1" s="1"/>
  <c r="B4921" i="1" s="1"/>
  <c r="B4922" i="1" s="1"/>
  <c r="B3998" i="1"/>
  <c r="B4002" i="1"/>
  <c r="B4003" i="1" s="1"/>
  <c r="B4004" i="1" s="1"/>
  <c r="B4005" i="1" s="1"/>
  <c r="B4006" i="1" s="1"/>
  <c r="B4007" i="1" s="1"/>
  <c r="B3233" i="1"/>
  <c r="B3237" i="1"/>
  <c r="B3238" i="1" s="1"/>
  <c r="B3239" i="1" s="1"/>
  <c r="B3240" i="1" s="1"/>
  <c r="B3241" i="1" s="1"/>
  <c r="B3242" i="1" s="1"/>
  <c r="B2078" i="1"/>
  <c r="B2082" i="1"/>
  <c r="B2083" i="1" s="1"/>
  <c r="B2084" i="1" s="1"/>
  <c r="B2085" i="1" s="1"/>
  <c r="B2086" i="1" s="1"/>
  <c r="B2087" i="1" s="1"/>
  <c r="B1418" i="1"/>
  <c r="B1422" i="1"/>
  <c r="B1423" i="1" s="1"/>
  <c r="B1424" i="1" s="1"/>
  <c r="B1425" i="1" s="1"/>
  <c r="B1426" i="1" s="1"/>
  <c r="B1427" i="1" s="1"/>
  <c r="B1137" i="1"/>
  <c r="B1138" i="1" s="1"/>
  <c r="B1139" i="1" s="1"/>
  <c r="B1140" i="1" s="1"/>
  <c r="B1141" i="1" s="1"/>
  <c r="B1142" i="1" s="1"/>
  <c r="B1133" i="1"/>
  <c r="B1017" i="1"/>
  <c r="B1018" i="1" s="1"/>
  <c r="B1019" i="1" s="1"/>
  <c r="B1020" i="1" s="1"/>
  <c r="B1021" i="1" s="1"/>
  <c r="B1022" i="1" s="1"/>
  <c r="B1013" i="1"/>
</calcChain>
</file>

<file path=xl/sharedStrings.xml><?xml version="1.0" encoding="utf-8"?>
<sst xmlns="http://schemas.openxmlformats.org/spreadsheetml/2006/main" count="12215" uniqueCount="394">
  <si>
    <t>構想区域別の病床機能報告上の病床数及び地域医療構想における将来の病床数の必要量等（病床機能報告等）</t>
    <rPh sb="0" eb="2">
      <t>コウソウ</t>
    </rPh>
    <rPh sb="2" eb="4">
      <t>クイキ</t>
    </rPh>
    <rPh sb="4" eb="5">
      <t>ベツ</t>
    </rPh>
    <rPh sb="6" eb="8">
      <t>ビョウショウ</t>
    </rPh>
    <rPh sb="8" eb="10">
      <t>キノウ</t>
    </rPh>
    <rPh sb="10" eb="12">
      <t>ホウコク</t>
    </rPh>
    <rPh sb="12" eb="13">
      <t>ジョウ</t>
    </rPh>
    <rPh sb="14" eb="17">
      <t>ビョウショウスウ</t>
    </rPh>
    <rPh sb="17" eb="18">
      <t>オヨ</t>
    </rPh>
    <rPh sb="19" eb="21">
      <t>チイキ</t>
    </rPh>
    <rPh sb="21" eb="23">
      <t>イリョウ</t>
    </rPh>
    <rPh sb="23" eb="25">
      <t>コウソウ</t>
    </rPh>
    <rPh sb="29" eb="31">
      <t>ショウライ</t>
    </rPh>
    <rPh sb="32" eb="35">
      <t>ビョウショウスウ</t>
    </rPh>
    <rPh sb="36" eb="38">
      <t>ヒツヨウ</t>
    </rPh>
    <rPh sb="38" eb="39">
      <t>リョウ</t>
    </rPh>
    <rPh sb="39" eb="40">
      <t>トウ</t>
    </rPh>
    <phoneticPr fontId="1"/>
  </si>
  <si>
    <t>別添４</t>
    <rPh sb="0" eb="2">
      <t>ベッテン</t>
    </rPh>
    <phoneticPr fontId="4"/>
  </si>
  <si>
    <t>※厚生労働省ホームページにおいて公表している病床機能報告の報告結果等を用いて集計。
　一方で、都道府県において、必要に応じて、これらの報告結果等の更新等を行っている場合もあり、各数値は、都道府県の保有データと一致しない場合があることに留意。
※病床機能報告の集計結果と将来の病床数の必要量は計算方法が異なることから、単純に比較するのではなく、詳細な分析や検討を行った上で地域医療構想調整会議で協議を行うことが重要。
※年度ごとに報告率が異なることに留意が必要。</t>
    <rPh sb="117" eb="119">
      <t>リュウイ</t>
    </rPh>
    <phoneticPr fontId="1"/>
  </si>
  <si>
    <t>○基礎情報</t>
    <rPh sb="1" eb="3">
      <t>キソ</t>
    </rPh>
    <rPh sb="3" eb="5">
      <t>ジョウホウ</t>
    </rPh>
    <phoneticPr fontId="4"/>
  </si>
  <si>
    <t>都道府県</t>
    <rPh sb="0" eb="4">
      <t>トドウフケン</t>
    </rPh>
    <phoneticPr fontId="4"/>
  </si>
  <si>
    <t>構想区域</t>
    <rPh sb="0" eb="2">
      <t>コウソウ</t>
    </rPh>
    <rPh sb="2" eb="4">
      <t>クイキ</t>
    </rPh>
    <phoneticPr fontId="4"/>
  </si>
  <si>
    <t>2020国勢調査人口</t>
    <rPh sb="4" eb="6">
      <t>コクセイ</t>
    </rPh>
    <rPh sb="6" eb="8">
      <t>チョウサ</t>
    </rPh>
    <rPh sb="8" eb="10">
      <t>ジンコウ</t>
    </rPh>
    <phoneticPr fontId="4"/>
  </si>
  <si>
    <t>（一般病床患者流出入）</t>
    <rPh sb="1" eb="3">
      <t>イッパン</t>
    </rPh>
    <rPh sb="3" eb="5">
      <t>ビョウショウ</t>
    </rPh>
    <rPh sb="5" eb="7">
      <t>カンジャ</t>
    </rPh>
    <rPh sb="7" eb="10">
      <t>リュウシュツニュウ</t>
    </rPh>
    <phoneticPr fontId="4"/>
  </si>
  <si>
    <t>2020面積</t>
    <rPh sb="4" eb="6">
      <t>メンセキ</t>
    </rPh>
    <phoneticPr fontId="4"/>
  </si>
  <si>
    <t>○病床数の状況</t>
    <rPh sb="1" eb="4">
      <t>ビョウショウスウ</t>
    </rPh>
    <rPh sb="5" eb="7">
      <t>ジョウキョウ</t>
    </rPh>
    <phoneticPr fontId="4"/>
  </si>
  <si>
    <t>2015年</t>
    <rPh sb="4" eb="5">
      <t>ネン</t>
    </rPh>
    <phoneticPr fontId="4"/>
  </si>
  <si>
    <t>2018年</t>
    <rPh sb="4" eb="5">
      <t>ネン</t>
    </rPh>
    <phoneticPr fontId="4"/>
  </si>
  <si>
    <t>2019年</t>
    <rPh sb="4" eb="5">
      <t>ネン</t>
    </rPh>
    <phoneticPr fontId="4"/>
  </si>
  <si>
    <t>2020年</t>
    <rPh sb="4" eb="5">
      <t>ネン</t>
    </rPh>
    <phoneticPr fontId="4"/>
  </si>
  <si>
    <t>2021年</t>
    <rPh sb="4" eb="5">
      <t>ネン</t>
    </rPh>
    <phoneticPr fontId="4"/>
  </si>
  <si>
    <t>2022年</t>
    <rPh sb="4" eb="5">
      <t>ネン</t>
    </rPh>
    <phoneticPr fontId="4"/>
  </si>
  <si>
    <t>2023年</t>
    <phoneticPr fontId="4"/>
  </si>
  <si>
    <t>2025年</t>
    <rPh sb="4" eb="5">
      <t>ネン</t>
    </rPh>
    <phoneticPr fontId="4"/>
  </si>
  <si>
    <t>2015
実績</t>
    <rPh sb="5" eb="7">
      <t>ジッセキ</t>
    </rPh>
    <phoneticPr fontId="4"/>
  </si>
  <si>
    <t>2025年必要数に対する比</t>
    <rPh sb="4" eb="5">
      <t>ネン</t>
    </rPh>
    <rPh sb="5" eb="8">
      <t>ヒツヨウスウ</t>
    </rPh>
    <rPh sb="9" eb="10">
      <t>タイ</t>
    </rPh>
    <rPh sb="12" eb="13">
      <t>ヒ</t>
    </rPh>
    <phoneticPr fontId="4"/>
  </si>
  <si>
    <t>2018
実績</t>
    <rPh sb="5" eb="7">
      <t>ジッセキ</t>
    </rPh>
    <phoneticPr fontId="4"/>
  </si>
  <si>
    <t>2019
実績</t>
    <rPh sb="5" eb="7">
      <t>ジッセキ</t>
    </rPh>
    <phoneticPr fontId="4"/>
  </si>
  <si>
    <t>2020
実績</t>
    <rPh sb="5" eb="7">
      <t>ジッセキ</t>
    </rPh>
    <phoneticPr fontId="4"/>
  </si>
  <si>
    <t>2021
実績</t>
    <rPh sb="5" eb="7">
      <t>ジッセキ</t>
    </rPh>
    <phoneticPr fontId="4"/>
  </si>
  <si>
    <t>2022
実績</t>
    <rPh sb="5" eb="7">
      <t>ジッセキ</t>
    </rPh>
    <phoneticPr fontId="4"/>
  </si>
  <si>
    <t>2023
実績</t>
    <phoneticPr fontId="4"/>
  </si>
  <si>
    <t>2015年に対する比</t>
    <rPh sb="4" eb="5">
      <t>ネン</t>
    </rPh>
    <rPh sb="6" eb="7">
      <t>タイ</t>
    </rPh>
    <rPh sb="9" eb="10">
      <t>ヒ</t>
    </rPh>
    <phoneticPr fontId="4"/>
  </si>
  <si>
    <t>2015年との差</t>
    <rPh sb="4" eb="5">
      <t>ネン</t>
    </rPh>
    <rPh sb="7" eb="8">
      <t>サ</t>
    </rPh>
    <phoneticPr fontId="4"/>
  </si>
  <si>
    <t>2025
見込量</t>
    <phoneticPr fontId="4"/>
  </si>
  <si>
    <t>2025
必要数</t>
    <phoneticPr fontId="4"/>
  </si>
  <si>
    <t>見込み／必要数</t>
    <rPh sb="0" eb="2">
      <t>ミコ</t>
    </rPh>
    <rPh sb="4" eb="6">
      <t>ヒツヨウ</t>
    </rPh>
    <rPh sb="6" eb="7">
      <t>スウ</t>
    </rPh>
    <phoneticPr fontId="4"/>
  </si>
  <si>
    <t>合計</t>
    <rPh sb="0" eb="2">
      <t>ゴウケイ</t>
    </rPh>
    <phoneticPr fontId="4"/>
  </si>
  <si>
    <t>高度急性期</t>
    <rPh sb="0" eb="2">
      <t>コウド</t>
    </rPh>
    <rPh sb="2" eb="5">
      <t>キュウセイキ</t>
    </rPh>
    <phoneticPr fontId="4"/>
  </si>
  <si>
    <t>急性期</t>
    <rPh sb="0" eb="3">
      <t>キュウセイキ</t>
    </rPh>
    <phoneticPr fontId="4"/>
  </si>
  <si>
    <t>回復期</t>
    <rPh sb="0" eb="3">
      <t>カイフクキ</t>
    </rPh>
    <phoneticPr fontId="4"/>
  </si>
  <si>
    <t>慢性期</t>
    <rPh sb="0" eb="3">
      <t>マンセイキ</t>
    </rPh>
    <phoneticPr fontId="4"/>
  </si>
  <si>
    <t>（報告率）</t>
    <rPh sb="1" eb="3">
      <t>ホウコク</t>
    </rPh>
    <rPh sb="3" eb="4">
      <t>リツ</t>
    </rPh>
    <phoneticPr fontId="4"/>
  </si>
  <si>
    <t>北海道</t>
  </si>
  <si>
    <t>南渡島</t>
  </si>
  <si>
    <t>南檜山</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</si>
  <si>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</si>
  <si>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</si>
  <si>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</si>
  <si>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</si>
  <si>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</si>
  <si>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</si>
  <si>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</si>
  <si>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</si>
  <si>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</si>
  <si>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</si>
  <si>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</si>
  <si>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</si>
  <si>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</si>
  <si>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</si>
  <si>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</si>
  <si>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</si>
  <si>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</si>
  <si>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</si>
  <si>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</si>
  <si>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青森県</t>
  </si>
  <si>
    <t>津軽地域</t>
  </si>
  <si>
    <t>八戸地域</t>
  </si>
  <si>
    <t>青森地域</t>
  </si>
  <si>
    <t>西北五地域</t>
  </si>
  <si>
    <t>上十三地域</t>
  </si>
  <si>
    <t>下北地域</t>
  </si>
  <si>
    <t>岩手県</t>
  </si>
  <si>
    <t>盛岡</t>
  </si>
  <si>
    <t>岩手中部</t>
  </si>
  <si>
    <t>胆江</t>
  </si>
  <si>
    <t>両磐</t>
  </si>
  <si>
    <t>気仙</t>
  </si>
  <si>
    <t>釜石</t>
  </si>
  <si>
    <t>宮古</t>
  </si>
  <si>
    <t>久慈</t>
  </si>
  <si>
    <t>二戸</t>
  </si>
  <si>
    <t>宮城県</t>
  </si>
  <si>
    <t>仙南</t>
  </si>
  <si>
    <t>仙台</t>
  </si>
  <si>
    <t>大崎・栗原</t>
  </si>
  <si>
    <t>石巻・登米・気仙沼</t>
  </si>
  <si>
    <t>秋田県</t>
  </si>
  <si>
    <t>大館・鹿角</t>
  </si>
  <si>
    <t>北秋田</t>
  </si>
  <si>
    <t>能代・山本</t>
  </si>
  <si>
    <t>秋田周辺</t>
  </si>
  <si>
    <t>由利本荘・にかほ</t>
  </si>
  <si>
    <t>大仙・仙北</t>
  </si>
  <si>
    <t>横手</t>
  </si>
  <si>
    <t>湯沢・雄勝</t>
  </si>
  <si>
    <t>山形県</t>
  </si>
  <si>
    <t>村山</t>
  </si>
  <si>
    <t>最上</t>
  </si>
  <si>
    <t>置賜</t>
  </si>
  <si>
    <t>庄内</t>
  </si>
  <si>
    <t>福島県</t>
  </si>
  <si>
    <t>県北</t>
  </si>
  <si>
    <t>県中</t>
  </si>
  <si>
    <t>県南</t>
  </si>
  <si>
    <t>相双</t>
  </si>
  <si>
    <t>いわき</t>
  </si>
  <si>
    <t>会津・南会津</t>
  </si>
  <si>
    <t>茨城県</t>
  </si>
  <si>
    <t>水戸</t>
  </si>
  <si>
    <t>日立</t>
  </si>
  <si>
    <t>常陸太田・ひたちなか</t>
  </si>
  <si>
    <t>鹿行</t>
  </si>
  <si>
    <t>土浦</t>
  </si>
  <si>
    <t>つくば</t>
  </si>
  <si>
    <t>取手・竜ヶ崎</t>
  </si>
  <si>
    <t>筑西・下妻</t>
  </si>
  <si>
    <t>古河・坂東</t>
  </si>
  <si>
    <t>栃木県</t>
  </si>
  <si>
    <t>県西</t>
  </si>
  <si>
    <t>宇都宮</t>
  </si>
  <si>
    <t>県東</t>
  </si>
  <si>
    <t>両毛</t>
  </si>
  <si>
    <t>群馬県</t>
  </si>
  <si>
    <t>前橋</t>
  </si>
  <si>
    <t>渋川</t>
  </si>
  <si>
    <t>伊勢崎</t>
  </si>
  <si>
    <t>高崎・安中</t>
  </si>
  <si>
    <t>藤岡</t>
  </si>
  <si>
    <t>富岡</t>
  </si>
  <si>
    <t>吾妻</t>
  </si>
  <si>
    <t>沼田</t>
  </si>
  <si>
    <t>桐生</t>
  </si>
  <si>
    <t>太田・館林</t>
  </si>
  <si>
    <t>埼玉県</t>
  </si>
  <si>
    <t>南部</t>
  </si>
  <si>
    <t>南西部</t>
  </si>
  <si>
    <t>東部</t>
  </si>
  <si>
    <t>さいたま</t>
  </si>
  <si>
    <t>県央</t>
  </si>
  <si>
    <t>川越比企</t>
  </si>
  <si>
    <t>西部</t>
  </si>
  <si>
    <t>利根</t>
  </si>
  <si>
    <t>北部</t>
  </si>
  <si>
    <t>秩父</t>
  </si>
  <si>
    <t>千葉県</t>
  </si>
  <si>
    <t>千葉</t>
  </si>
  <si>
    <t>東葛南部</t>
  </si>
  <si>
    <t>東葛北部</t>
  </si>
  <si>
    <t>印旛</t>
  </si>
  <si>
    <t>香取海匝</t>
  </si>
  <si>
    <t>山武長生夷隅</t>
  </si>
  <si>
    <t>安房</t>
  </si>
  <si>
    <t>君津</t>
  </si>
  <si>
    <t>市原</t>
  </si>
  <si>
    <t>東京都</t>
  </si>
  <si>
    <t>区中央部</t>
  </si>
  <si>
    <t>区南部</t>
  </si>
  <si>
    <t>区西南部</t>
  </si>
  <si>
    <t>区西部</t>
  </si>
  <si>
    <t>区西北部</t>
  </si>
  <si>
    <t>区東北部</t>
  </si>
  <si>
    <t>区東部</t>
  </si>
  <si>
    <t>西多摩</t>
  </si>
  <si>
    <t>南多摩</t>
  </si>
  <si>
    <t>北多摩西部</t>
  </si>
  <si>
    <t>北多摩南部</t>
  </si>
  <si>
    <t>北多摩北部</t>
  </si>
  <si>
    <t>島しょ</t>
  </si>
  <si>
    <t>神奈川県</t>
  </si>
  <si>
    <t>川崎北部</t>
  </si>
  <si>
    <t>川崎南部</t>
  </si>
  <si>
    <t>横須賀・三浦</t>
  </si>
  <si>
    <t>湘南東部</t>
  </si>
  <si>
    <t>湘南西部</t>
  </si>
  <si>
    <t>相模原</t>
  </si>
  <si>
    <t>横浜</t>
  </si>
  <si>
    <t>新潟県</t>
  </si>
  <si>
    <t>下越</t>
  </si>
  <si>
    <t>新潟</t>
  </si>
  <si>
    <t>中越</t>
  </si>
  <si>
    <t>魚沼</t>
  </si>
  <si>
    <t>上越</t>
  </si>
  <si>
    <t>佐渡</t>
  </si>
  <si>
    <t>富山県</t>
  </si>
  <si>
    <t>新川</t>
  </si>
  <si>
    <t>富山</t>
  </si>
  <si>
    <t>高岡</t>
  </si>
  <si>
    <t>砺波</t>
  </si>
  <si>
    <t>石川県</t>
  </si>
  <si>
    <t>南加賀</t>
  </si>
  <si>
    <t>石川中央</t>
  </si>
  <si>
    <t>能登中部</t>
  </si>
  <si>
    <t>能登北部</t>
  </si>
  <si>
    <t>福井県</t>
  </si>
  <si>
    <t>福井・坂井</t>
  </si>
  <si>
    <t>奥越</t>
  </si>
  <si>
    <t>丹南</t>
  </si>
  <si>
    <t>嶺南</t>
  </si>
  <si>
    <t>山梨県</t>
  </si>
  <si>
    <t>中北</t>
  </si>
  <si>
    <t>峡東</t>
  </si>
  <si>
    <t>峡南</t>
  </si>
  <si>
    <t>富士・東部</t>
  </si>
  <si>
    <t>長野県</t>
  </si>
  <si>
    <t>佐久</t>
  </si>
  <si>
    <t>上小</t>
  </si>
  <si>
    <t>諏訪</t>
  </si>
  <si>
    <t>上伊那</t>
  </si>
  <si>
    <t>飯伊</t>
  </si>
  <si>
    <t>木曽</t>
  </si>
  <si>
    <t>松本</t>
  </si>
  <si>
    <t>大北</t>
  </si>
  <si>
    <t>長野</t>
  </si>
  <si>
    <t>北信</t>
  </si>
  <si>
    <t>岐阜県</t>
  </si>
  <si>
    <t>岐阜</t>
  </si>
  <si>
    <t>西濃</t>
  </si>
  <si>
    <t>中濃</t>
  </si>
  <si>
    <t>東濃</t>
  </si>
  <si>
    <t>飛騨</t>
  </si>
  <si>
    <t>静岡県</t>
  </si>
  <si>
    <t>賀茂</t>
  </si>
  <si>
    <t>熱海伊東</t>
  </si>
  <si>
    <t>駿東田方</t>
  </si>
  <si>
    <t>富士</t>
  </si>
  <si>
    <t>静岡</t>
  </si>
  <si>
    <t>志太榛原</t>
  </si>
  <si>
    <t>中東遠</t>
  </si>
  <si>
    <t>愛知県</t>
  </si>
  <si>
    <t>海部</t>
  </si>
  <si>
    <t>尾張東部</t>
  </si>
  <si>
    <t>尾張西部</t>
  </si>
  <si>
    <t>尾張北部</t>
  </si>
  <si>
    <t>知多半島</t>
  </si>
  <si>
    <t>西三河北部</t>
  </si>
  <si>
    <t>西三河南部西</t>
  </si>
  <si>
    <t>西三河南部東</t>
  </si>
  <si>
    <t>東三河北部</t>
  </si>
  <si>
    <t>東三河南部</t>
  </si>
  <si>
    <t>名古屋・尾張中部</t>
  </si>
  <si>
    <t>三重県</t>
  </si>
  <si>
    <t>桑員</t>
  </si>
  <si>
    <t>XXX</t>
  </si>
  <si>
    <t>三泗</t>
  </si>
  <si>
    <t>鈴亀</t>
  </si>
  <si>
    <t>津</t>
  </si>
  <si>
    <t>伊賀</t>
  </si>
  <si>
    <t>松阪</t>
  </si>
  <si>
    <t>伊勢志摩</t>
  </si>
  <si>
    <t>東紀州</t>
  </si>
  <si>
    <t>滋賀県</t>
  </si>
  <si>
    <t>大津</t>
  </si>
  <si>
    <t>湖南</t>
  </si>
  <si>
    <t>甲賀</t>
  </si>
  <si>
    <t>東近江</t>
  </si>
  <si>
    <t>湖東</t>
  </si>
  <si>
    <t>湖北</t>
  </si>
  <si>
    <t>湖西</t>
  </si>
  <si>
    <t>京都府</t>
  </si>
  <si>
    <t>丹後</t>
  </si>
  <si>
    <t>中丹</t>
  </si>
  <si>
    <t>南丹</t>
  </si>
  <si>
    <t>京都・乙訓</t>
  </si>
  <si>
    <t>山城北</t>
  </si>
  <si>
    <t>山城南</t>
  </si>
  <si>
    <t>大阪府</t>
  </si>
  <si>
    <t>豊能</t>
  </si>
  <si>
    <t>三島</t>
  </si>
  <si>
    <t>北河内</t>
  </si>
  <si>
    <t>中河内</t>
  </si>
  <si>
    <t>南河内</t>
  </si>
  <si>
    <t>堺市</t>
  </si>
  <si>
    <t>泉州</t>
  </si>
  <si>
    <t>大阪市</t>
  </si>
  <si>
    <t>兵庫県</t>
  </si>
  <si>
    <t>神戸</t>
  </si>
  <si>
    <t>東播磨</t>
  </si>
  <si>
    <t>北播磨</t>
  </si>
  <si>
    <t>但馬</t>
  </si>
  <si>
    <t>丹波</t>
  </si>
  <si>
    <t>淡路</t>
  </si>
  <si>
    <t>阪神</t>
  </si>
  <si>
    <t>播磨姫路</t>
  </si>
  <si>
    <t>奈良県</t>
  </si>
  <si>
    <t>奈良</t>
  </si>
  <si>
    <t>東和</t>
  </si>
  <si>
    <t>西和</t>
  </si>
  <si>
    <t>中和</t>
  </si>
  <si>
    <t>南和</t>
  </si>
  <si>
    <t>和歌山県</t>
  </si>
  <si>
    <t>和歌山</t>
  </si>
  <si>
    <t>那賀</t>
  </si>
  <si>
    <t>橋本</t>
  </si>
  <si>
    <t>有田</t>
  </si>
  <si>
    <t>御坊</t>
  </si>
  <si>
    <t>田辺</t>
  </si>
  <si>
    <t>新宮</t>
  </si>
  <si>
    <t>鳥取県</t>
  </si>
  <si>
    <t>中部</t>
  </si>
  <si>
    <t>島根県</t>
  </si>
  <si>
    <t>松江</t>
  </si>
  <si>
    <t>雲南</t>
  </si>
  <si>
    <t>出雲</t>
  </si>
  <si>
    <t>大田</t>
  </si>
  <si>
    <t>浜田</t>
  </si>
  <si>
    <t>益田</t>
  </si>
  <si>
    <t>隠岐</t>
  </si>
  <si>
    <t>岡山県</t>
  </si>
  <si>
    <t>県南東部</t>
  </si>
  <si>
    <t>県南西部</t>
  </si>
  <si>
    <t>高梁・新見</t>
  </si>
  <si>
    <t>真庭</t>
  </si>
  <si>
    <t>津山・英田</t>
  </si>
  <si>
    <t>広島県</t>
  </si>
  <si>
    <t>広島</t>
  </si>
  <si>
    <t>広島西</t>
  </si>
  <si>
    <t>呉</t>
  </si>
  <si>
    <t>広島中央</t>
  </si>
  <si>
    <t>尾三</t>
  </si>
  <si>
    <t>福山・府中</t>
  </si>
  <si>
    <t>備北</t>
  </si>
  <si>
    <t>山口県</t>
  </si>
  <si>
    <t>岩国</t>
  </si>
  <si>
    <t>柳井</t>
  </si>
  <si>
    <t>周南</t>
  </si>
  <si>
    <t>山口・防府</t>
  </si>
  <si>
    <t>宇部・小野田</t>
  </si>
  <si>
    <t>下関</t>
  </si>
  <si>
    <t>長門</t>
  </si>
  <si>
    <t>萩</t>
  </si>
  <si>
    <t>徳島県</t>
  </si>
  <si>
    <t>香川県</t>
  </si>
  <si>
    <t>小豆</t>
  </si>
  <si>
    <t>愛媛県</t>
  </si>
  <si>
    <t>宇摩</t>
  </si>
  <si>
    <t>新居浜・西条</t>
  </si>
  <si>
    <t>今治</t>
  </si>
  <si>
    <t>松山</t>
  </si>
  <si>
    <t>八幡浜・大洲</t>
  </si>
  <si>
    <t>宇和島</t>
  </si>
  <si>
    <t>高知県</t>
  </si>
  <si>
    <t>安芸</t>
  </si>
  <si>
    <t>中央</t>
  </si>
  <si>
    <t>高幡</t>
  </si>
  <si>
    <t>幡多</t>
  </si>
  <si>
    <t>福岡県</t>
  </si>
  <si>
    <t>福岡・糸島</t>
  </si>
  <si>
    <t>粕屋</t>
  </si>
  <si>
    <t>宗像</t>
  </si>
  <si>
    <t>筑紫</t>
  </si>
  <si>
    <t>朝倉</t>
  </si>
  <si>
    <t>久留米</t>
  </si>
  <si>
    <t>八女・筑後</t>
  </si>
  <si>
    <t>有明</t>
  </si>
  <si>
    <t>飯塚</t>
  </si>
  <si>
    <t>直方・鞍手</t>
  </si>
  <si>
    <t>田川</t>
  </si>
  <si>
    <t>北九州</t>
  </si>
  <si>
    <t>京築</t>
  </si>
  <si>
    <t>佐賀県</t>
  </si>
  <si>
    <t>長崎県</t>
  </si>
  <si>
    <t>長崎</t>
  </si>
  <si>
    <t>佐世保県北</t>
  </si>
  <si>
    <t>五島</t>
  </si>
  <si>
    <t>上五島</t>
  </si>
  <si>
    <t>壱岐</t>
  </si>
  <si>
    <t>対馬</t>
  </si>
  <si>
    <t>熊本県</t>
  </si>
  <si>
    <t>宇城</t>
  </si>
  <si>
    <t>鹿本</t>
  </si>
  <si>
    <t>菊池</t>
  </si>
  <si>
    <t>阿蘇</t>
  </si>
  <si>
    <t>八代</t>
  </si>
  <si>
    <t>芦北</t>
  </si>
  <si>
    <t>球磨</t>
  </si>
  <si>
    <t>天草</t>
  </si>
  <si>
    <t>熊本・上益城</t>
  </si>
  <si>
    <t>大分県</t>
  </si>
  <si>
    <t>豊肥</t>
  </si>
  <si>
    <t>宮崎県</t>
  </si>
  <si>
    <t>宮崎東諸県</t>
  </si>
  <si>
    <t>都城北諸県</t>
  </si>
  <si>
    <t>延岡西臼杵</t>
  </si>
  <si>
    <t>日南串間</t>
  </si>
  <si>
    <t>西諸</t>
  </si>
  <si>
    <t>西都児湯</t>
  </si>
  <si>
    <t>日向入郷</t>
  </si>
  <si>
    <t>鹿児島県</t>
  </si>
  <si>
    <t>鹿児島</t>
  </si>
  <si>
    <t>南薩</t>
  </si>
  <si>
    <t>川薩</t>
  </si>
  <si>
    <t>出水</t>
  </si>
  <si>
    <t>姶良・伊佐</t>
  </si>
  <si>
    <t>曽於</t>
  </si>
  <si>
    <t>肝属</t>
  </si>
  <si>
    <t>熊毛</t>
  </si>
  <si>
    <t>奄美</t>
  </si>
  <si>
    <t>沖縄県</t>
  </si>
  <si>
    <t>八重山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</si>
</sst>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quot;万人&quot;"/>
    <numFmt numFmtId="177" formatCode="#,##0&quot;k㎡&quot;"/>
    <numFmt numFmtId="178" formatCode="\(\+0.0%\);\(\▲0.0%\);\-"/>
    <numFmt numFmtId="179" formatCode="#,##0;[Red]\-#,##0;"/>
    <numFmt numFmtId="180" formatCode="\+0;\▲0;\-"/>
    <numFmt numFmtId="181" formatCode="0.0%"/>
  </numFmts>
  <fonts count="8" x14ac:knownFonts="1">
    <font>
      <sz val="11"/>
      <color theme="1"/>
      <name val="ＭＳ Ｐゴシック"/>
      <family val="3"/>
      <charset val="128"/>
    </font>
    <font>
      <sz val="11"/>
      <color theme="1"/>
      <name val="ＭＳ ゴシック"/>
      <family val="2"/>
      <charset val="128"/>
    </font>
    <font>
      <sz val="11"/>
      <color theme="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7"/>
      <name val="ＭＳ Ｐゴシック"/>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auto="1"/>
      </right>
      <top style="thin">
        <color auto="1"/>
      </top>
      <bottom style="medium">
        <color auto="1"/>
      </bottom>
      <diagonal/>
    </border>
    <border>
      <left style="medium">
        <color indexed="64"/>
      </left>
      <right/>
      <top style="medium">
        <color indexed="64"/>
      </top>
      <bottom/>
      <diagonal/>
    </border>
    <border>
      <left/>
      <right/>
      <top style="medium">
        <color indexed="64"/>
      </top>
      <bottom/>
      <diagonal/>
    </border>
    <border>
      <left style="double">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left style="medium">
        <color indexed="64"/>
      </left>
      <right/>
      <top style="double">
        <color indexed="64"/>
      </top>
      <bottom/>
      <diagonal/>
    </border>
    <border>
      <left/>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bottom style="thin">
        <color indexed="64"/>
      </bottom>
      <diagonal/>
    </border>
    <border>
      <left style="medium">
        <color indexed="64"/>
      </left>
      <right/>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medium">
        <color indexed="64"/>
      </right>
      <top style="thin">
        <color indexed="64"/>
      </top>
      <bottom/>
      <diagonal/>
    </border>
    <border>
      <left style="thin">
        <color indexed="64"/>
      </left>
      <right/>
      <top/>
      <bottom/>
      <diagonal/>
    </border>
    <border>
      <left style="double">
        <color indexed="64"/>
      </left>
      <right style="thin">
        <color indexed="64"/>
      </right>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medium">
        <color indexed="64"/>
      </right>
      <top/>
      <bottom/>
      <diagonal/>
    </border>
    <border>
      <left style="thin">
        <color indexed="64"/>
      </left>
      <right/>
      <top/>
      <bottom style="medium">
        <color indexed="64"/>
      </bottom>
      <diagonal/>
    </border>
    <border>
      <left style="double">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style="medium">
        <color indexed="64"/>
      </right>
      <top/>
      <bottom style="medium">
        <color indexed="64"/>
      </bottom>
      <diagonal/>
    </border>
  </borders>
  <cellStyleXfs count="3">
    <xf numFmtId="0" fontId="0" fillId="0" borderId="0"/>
    <xf numFmtId="38" fontId="2" fillId="0" borderId="0" applyFont="0" applyFill="0" applyBorder="0" applyAlignment="0" applyProtection="0">
      <alignment vertical="center"/>
    </xf>
    <xf numFmtId="9" fontId="2" fillId="0" borderId="0" applyFont="0" applyFill="0" applyBorder="0" applyAlignment="0" applyProtection="0">
      <alignment vertical="center"/>
    </xf>
  </cellStyleXfs>
  <cellXfs count="102">
    <xf numFmtId="0" fontId="0" fillId="0" borderId="0" xfId="0"/>
    <xf numFmtId="0" fontId="3" fillId="0" borderId="0" xfId="0" applyFont="1" applyAlignment="1">
      <alignment vertical="center"/>
    </xf>
    <xf numFmtId="0" fontId="5" fillId="0" borderId="0" xfId="0" applyFont="1" applyAlignment="1">
      <alignment horizontal="right" vertical="center"/>
    </xf>
    <xf numFmtId="0" fontId="4" fillId="0" borderId="0" xfId="0" applyFont="1" applyAlignment="1">
      <alignment vertical="center"/>
    </xf>
    <xf numFmtId="0" fontId="3" fillId="0" borderId="1" xfId="0" applyFont="1" applyBorder="1" applyAlignment="1">
      <alignment horizontal="center" vertical="center"/>
    </xf>
    <xf numFmtId="0" fontId="3" fillId="0" borderId="2" xfId="0" applyFont="1" applyBorder="1" applyAlignment="1">
      <alignment vertical="center"/>
    </xf>
    <xf numFmtId="0" fontId="3" fillId="2" borderId="0" xfId="0" applyFont="1" applyFill="1" applyAlignment="1">
      <alignment vertical="center"/>
    </xf>
    <xf numFmtId="0" fontId="3" fillId="0" borderId="0" xfId="0" applyFont="1" applyAlignment="1">
      <alignment vertical="center" shrinkToFit="1"/>
    </xf>
    <xf numFmtId="176" fontId="3" fillId="0" borderId="0" xfId="1" applyNumberFormat="1" applyFont="1" applyFill="1" applyBorder="1" applyAlignment="1" applyProtection="1">
      <alignment vertical="center"/>
    </xf>
    <xf numFmtId="176" fontId="3" fillId="0" borderId="0" xfId="1" applyNumberFormat="1" applyFont="1" applyFill="1" applyBorder="1" applyAlignment="1" applyProtection="1">
      <alignment horizontal="center" vertical="center"/>
    </xf>
    <xf numFmtId="0" fontId="3" fillId="0" borderId="0" xfId="0" applyFont="1" applyAlignment="1">
      <alignment horizontal="center" vertical="center"/>
    </xf>
    <xf numFmtId="177" fontId="3" fillId="0" borderId="0" xfId="1" applyNumberFormat="1" applyFont="1" applyFill="1" applyBorder="1" applyAlignment="1" applyProtection="1">
      <alignment vertical="center"/>
    </xf>
    <xf numFmtId="0" fontId="3" fillId="3" borderId="18" xfId="0" applyFont="1" applyFill="1" applyBorder="1" applyAlignment="1">
      <alignment vertical="center"/>
    </xf>
    <xf numFmtId="0" fontId="3" fillId="3" borderId="19" xfId="0" applyFont="1" applyFill="1" applyBorder="1" applyAlignment="1">
      <alignment vertical="center"/>
    </xf>
    <xf numFmtId="0" fontId="5" fillId="3" borderId="21" xfId="0" applyFont="1" applyFill="1" applyBorder="1" applyAlignment="1">
      <alignment horizontal="center" vertical="center" shrinkToFit="1"/>
    </xf>
    <xf numFmtId="0" fontId="5" fillId="3" borderId="22" xfId="0" applyFont="1" applyFill="1" applyBorder="1" applyAlignment="1">
      <alignment horizontal="center" vertical="center" shrinkToFit="1"/>
    </xf>
    <xf numFmtId="0" fontId="3" fillId="3" borderId="23" xfId="0" applyFont="1" applyFill="1" applyBorder="1" applyAlignment="1">
      <alignment vertical="center"/>
    </xf>
    <xf numFmtId="0" fontId="3" fillId="3" borderId="24" xfId="0" applyFont="1" applyFill="1" applyBorder="1" applyAlignment="1">
      <alignment vertical="center"/>
    </xf>
    <xf numFmtId="0" fontId="5"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3" fillId="3" borderId="32" xfId="0" applyFont="1" applyFill="1" applyBorder="1" applyAlignment="1">
      <alignment vertical="center"/>
    </xf>
    <xf numFmtId="0" fontId="3" fillId="3" borderId="33" xfId="0" applyFont="1" applyFill="1" applyBorder="1" applyAlignment="1">
      <alignment vertical="center"/>
    </xf>
    <xf numFmtId="179" fontId="3" fillId="0" borderId="34" xfId="1" applyNumberFormat="1" applyFont="1" applyFill="1" applyBorder="1" applyAlignment="1" applyProtection="1">
      <alignment horizontal="right" vertical="center" shrinkToFit="1"/>
    </xf>
    <xf numFmtId="9" fontId="3" fillId="0" borderId="35" xfId="2" applyFont="1" applyFill="1" applyBorder="1" applyAlignment="1" applyProtection="1">
      <alignment horizontal="right" vertical="center" shrinkToFit="1"/>
    </xf>
    <xf numFmtId="38" fontId="3" fillId="0" borderId="35" xfId="1" applyFont="1" applyFill="1" applyBorder="1" applyAlignment="1" applyProtection="1">
      <alignment horizontal="right" vertical="center" shrinkToFit="1"/>
    </xf>
    <xf numFmtId="179" fontId="3" fillId="0" borderId="36" xfId="1" applyNumberFormat="1" applyFont="1" applyFill="1" applyBorder="1" applyAlignment="1" applyProtection="1">
      <alignment horizontal="right" vertical="center" shrinkToFit="1"/>
    </xf>
    <xf numFmtId="9" fontId="3" fillId="0" borderId="37" xfId="2" applyFont="1" applyFill="1" applyBorder="1" applyAlignment="1" applyProtection="1">
      <alignment horizontal="right" vertical="center" shrinkToFit="1"/>
    </xf>
    <xf numFmtId="180" fontId="3" fillId="0" borderId="38" xfId="1" applyNumberFormat="1" applyFont="1" applyFill="1" applyBorder="1" applyAlignment="1" applyProtection="1">
      <alignment horizontal="right" vertical="center" shrinkToFit="1"/>
    </xf>
    <xf numFmtId="179" fontId="3" fillId="0" borderId="37" xfId="1" applyNumberFormat="1" applyFont="1" applyFill="1" applyBorder="1" applyAlignment="1" applyProtection="1">
      <alignment horizontal="right" vertical="center" shrinkToFit="1"/>
    </xf>
    <xf numFmtId="9" fontId="3" fillId="0" borderId="39" xfId="2" applyFont="1" applyFill="1" applyBorder="1" applyAlignment="1" applyProtection="1">
      <alignment horizontal="right" vertical="center" shrinkToFit="1"/>
    </xf>
    <xf numFmtId="0" fontId="3" fillId="3" borderId="40" xfId="0" applyFont="1" applyFill="1" applyBorder="1" applyAlignment="1">
      <alignment horizontal="left" vertical="center" indent="1"/>
    </xf>
    <xf numFmtId="0" fontId="3" fillId="3" borderId="41" xfId="0" applyFont="1" applyFill="1" applyBorder="1" applyAlignment="1">
      <alignment horizontal="left" vertical="center"/>
    </xf>
    <xf numFmtId="179" fontId="3" fillId="0" borderId="42" xfId="1" applyNumberFormat="1" applyFont="1" applyFill="1" applyBorder="1" applyAlignment="1" applyProtection="1">
      <alignment horizontal="right" vertical="center" shrinkToFit="1"/>
    </xf>
    <xf numFmtId="9" fontId="3" fillId="0" borderId="41" xfId="2" applyFont="1" applyFill="1" applyBorder="1" applyAlignment="1" applyProtection="1">
      <alignment horizontal="right" vertical="center" shrinkToFit="1"/>
    </xf>
    <xf numFmtId="38" fontId="3" fillId="0" borderId="41" xfId="1" applyFont="1" applyFill="1" applyBorder="1" applyAlignment="1" applyProtection="1">
      <alignment horizontal="right" vertical="center" shrinkToFit="1"/>
    </xf>
    <xf numFmtId="179" fontId="3" fillId="0" borderId="43" xfId="1" applyNumberFormat="1" applyFont="1" applyFill="1" applyBorder="1" applyAlignment="1" applyProtection="1">
      <alignment horizontal="right" vertical="center" shrinkToFit="1"/>
    </xf>
    <xf numFmtId="9" fontId="3" fillId="0" borderId="44" xfId="2" applyFont="1" applyFill="1" applyBorder="1" applyAlignment="1" applyProtection="1">
      <alignment horizontal="right" vertical="center" shrinkToFit="1"/>
    </xf>
    <xf numFmtId="180" fontId="3" fillId="0" borderId="45" xfId="1" applyNumberFormat="1" applyFont="1" applyFill="1" applyBorder="1" applyAlignment="1" applyProtection="1">
      <alignment horizontal="right" vertical="center" shrinkToFit="1"/>
    </xf>
    <xf numFmtId="179" fontId="3" fillId="0" borderId="44" xfId="1" applyNumberFormat="1" applyFont="1" applyFill="1" applyBorder="1" applyAlignment="1" applyProtection="1">
      <alignment horizontal="right" vertical="center" shrinkToFit="1"/>
    </xf>
    <xf numFmtId="9" fontId="3" fillId="0" borderId="46" xfId="2" applyFont="1" applyFill="1" applyBorder="1" applyAlignment="1" applyProtection="1">
      <alignment horizontal="right" vertical="center" shrinkToFit="1"/>
    </xf>
    <xf numFmtId="0" fontId="3" fillId="3" borderId="47" xfId="0" applyFont="1" applyFill="1" applyBorder="1" applyAlignment="1">
      <alignment horizontal="left" vertical="center"/>
    </xf>
    <xf numFmtId="179" fontId="3" fillId="0" borderId="48" xfId="1" applyNumberFormat="1" applyFont="1" applyFill="1" applyBorder="1" applyAlignment="1" applyProtection="1">
      <alignment horizontal="right" vertical="center" shrinkToFit="1"/>
    </xf>
    <xf numFmtId="9" fontId="3" fillId="0" borderId="47" xfId="2" applyFont="1" applyFill="1" applyBorder="1" applyAlignment="1" applyProtection="1">
      <alignment horizontal="right" vertical="center" shrinkToFit="1"/>
    </xf>
    <xf numFmtId="38" fontId="3" fillId="0" borderId="47" xfId="1" applyFont="1" applyFill="1" applyBorder="1" applyAlignment="1" applyProtection="1">
      <alignment horizontal="right" vertical="center" shrinkToFit="1"/>
    </xf>
    <xf numFmtId="179" fontId="3" fillId="0" borderId="49" xfId="1" applyNumberFormat="1" applyFont="1" applyFill="1" applyBorder="1" applyAlignment="1" applyProtection="1">
      <alignment horizontal="right" vertical="center" shrinkToFit="1"/>
    </xf>
    <xf numFmtId="9" fontId="3" fillId="0" borderId="50" xfId="2" applyFont="1" applyFill="1" applyBorder="1" applyAlignment="1" applyProtection="1">
      <alignment horizontal="right" vertical="center" shrinkToFit="1"/>
    </xf>
    <xf numFmtId="180" fontId="3" fillId="0" borderId="51" xfId="2" applyNumberFormat="1" applyFont="1" applyFill="1" applyBorder="1" applyAlignment="1" applyProtection="1">
      <alignment horizontal="right" vertical="center" shrinkToFit="1"/>
    </xf>
    <xf numFmtId="179" fontId="3" fillId="0" borderId="50" xfId="1" applyNumberFormat="1" applyFont="1" applyFill="1" applyBorder="1" applyAlignment="1" applyProtection="1">
      <alignment horizontal="right" vertical="center" shrinkToFit="1"/>
    </xf>
    <xf numFmtId="9" fontId="3" fillId="0" borderId="52" xfId="2" applyFont="1" applyFill="1" applyBorder="1" applyAlignment="1" applyProtection="1">
      <alignment horizontal="right" vertical="center" shrinkToFit="1"/>
    </xf>
    <xf numFmtId="0" fontId="3" fillId="3" borderId="13" xfId="0" applyFont="1" applyFill="1" applyBorder="1" applyAlignment="1">
      <alignment horizontal="left" vertical="center" indent="1"/>
    </xf>
    <xf numFmtId="0" fontId="3" fillId="3" borderId="53" xfId="0" applyFont="1" applyFill="1" applyBorder="1" applyAlignment="1">
      <alignment horizontal="left" vertical="center"/>
    </xf>
    <xf numFmtId="179" fontId="3" fillId="0" borderId="54" xfId="1" applyNumberFormat="1" applyFont="1" applyFill="1" applyBorder="1" applyAlignment="1" applyProtection="1">
      <alignment horizontal="right" vertical="center" shrinkToFit="1"/>
    </xf>
    <xf numFmtId="9" fontId="3" fillId="0" borderId="53" xfId="2" applyFont="1" applyFill="1" applyBorder="1" applyAlignment="1" applyProtection="1">
      <alignment horizontal="right" vertical="center" shrinkToFit="1"/>
    </xf>
    <xf numFmtId="38" fontId="3" fillId="0" borderId="53" xfId="1" applyFont="1" applyFill="1" applyBorder="1" applyAlignment="1" applyProtection="1">
      <alignment horizontal="right" vertical="center" shrinkToFit="1"/>
    </xf>
    <xf numFmtId="179" fontId="3" fillId="0" borderId="55" xfId="1" applyNumberFormat="1" applyFont="1" applyFill="1" applyBorder="1" applyAlignment="1" applyProtection="1">
      <alignment horizontal="right" vertical="center" shrinkToFit="1"/>
    </xf>
    <xf numFmtId="9" fontId="3" fillId="0" borderId="56" xfId="2" applyFont="1" applyFill="1" applyBorder="1" applyAlignment="1" applyProtection="1">
      <alignment horizontal="right" vertical="center" shrinkToFit="1"/>
    </xf>
    <xf numFmtId="180" fontId="3" fillId="0" borderId="57" xfId="2" applyNumberFormat="1" applyFont="1" applyFill="1" applyBorder="1" applyAlignment="1" applyProtection="1">
      <alignment horizontal="right" vertical="center" shrinkToFit="1"/>
    </xf>
    <xf numFmtId="179" fontId="3" fillId="0" borderId="56" xfId="1" applyNumberFormat="1" applyFont="1" applyFill="1" applyBorder="1" applyAlignment="1" applyProtection="1">
      <alignment horizontal="right" vertical="center" shrinkToFit="1"/>
    </xf>
    <xf numFmtId="9" fontId="3" fillId="0" borderId="58" xfId="2" applyFont="1" applyFill="1" applyBorder="1" applyAlignment="1" applyProtection="1">
      <alignment horizontal="right" vertical="center" shrinkToFit="1"/>
    </xf>
    <xf numFmtId="0" fontId="3" fillId="2" borderId="2" xfId="0" applyFont="1" applyFill="1" applyBorder="1" applyAlignment="1">
      <alignment vertical="center"/>
    </xf>
    <xf numFmtId="0" fontId="3" fillId="0" borderId="2" xfId="0" applyFont="1" applyBorder="1" applyAlignment="1">
      <alignment horizontal="left" vertical="center" indent="1"/>
    </xf>
    <xf numFmtId="0" fontId="3" fillId="0" borderId="2" xfId="0" applyFont="1" applyBorder="1" applyAlignment="1">
      <alignment horizontal="left" vertical="center"/>
    </xf>
    <xf numFmtId="181" fontId="3" fillId="0" borderId="2" xfId="2" applyNumberFormat="1" applyFont="1" applyFill="1" applyBorder="1" applyAlignment="1" applyProtection="1">
      <alignment horizontal="right" vertical="center" shrinkToFit="1"/>
    </xf>
    <xf numFmtId="9" fontId="6" fillId="0" borderId="2" xfId="2" applyFont="1" applyFill="1" applyBorder="1" applyAlignment="1" applyProtection="1">
      <alignment horizontal="left" vertical="center" shrinkToFit="1"/>
    </xf>
    <xf numFmtId="9" fontId="3" fillId="0" borderId="2" xfId="2" applyFont="1" applyFill="1" applyBorder="1" applyAlignment="1" applyProtection="1">
      <alignment horizontal="right" vertical="center"/>
    </xf>
    <xf numFmtId="179" fontId="3" fillId="0" borderId="2" xfId="1" applyNumberFormat="1" applyFont="1" applyFill="1" applyBorder="1" applyAlignment="1" applyProtection="1">
      <alignment horizontal="right" vertical="center"/>
    </xf>
    <xf numFmtId="0" fontId="3" fillId="3" borderId="8" xfId="0" applyFont="1" applyFill="1" applyBorder="1" applyAlignment="1">
      <alignment vertical="center" shrinkToFit="1"/>
    </xf>
    <xf numFmtId="0" fontId="3" fillId="3" borderId="9" xfId="0" applyFont="1" applyFill="1" applyBorder="1" applyAlignment="1">
      <alignment vertical="center" shrinkToFit="1"/>
    </xf>
    <xf numFmtId="176" fontId="3" fillId="0" borderId="10" xfId="1" applyNumberFormat="1" applyFont="1" applyFill="1" applyBorder="1" applyAlignment="1" applyProtection="1">
      <alignment horizontal="center" vertical="center"/>
    </xf>
    <xf numFmtId="176" fontId="3" fillId="0" borderId="11" xfId="1" applyNumberFormat="1" applyFont="1" applyFill="1" applyBorder="1" applyAlignment="1" applyProtection="1">
      <alignment horizontal="center" vertical="center"/>
    </xf>
    <xf numFmtId="176" fontId="3" fillId="0" borderId="12" xfId="1" applyNumberFormat="1" applyFont="1" applyFill="1" applyBorder="1" applyAlignment="1" applyProtection="1">
      <alignment horizontal="center" vertical="center"/>
    </xf>
    <xf numFmtId="0" fontId="3" fillId="3" borderId="13" xfId="0" applyFont="1" applyFill="1" applyBorder="1" applyAlignment="1">
      <alignment vertical="center" shrinkToFit="1"/>
    </xf>
    <xf numFmtId="0" fontId="3" fillId="3" borderId="14" xfId="0" applyFont="1" applyFill="1" applyBorder="1" applyAlignment="1">
      <alignment vertical="center" shrinkToFit="1"/>
    </xf>
    <xf numFmtId="177" fontId="3" fillId="0" borderId="15" xfId="1" applyNumberFormat="1" applyFont="1" applyFill="1" applyBorder="1" applyAlignment="1" applyProtection="1">
      <alignment horizontal="center" vertical="center"/>
    </xf>
    <xf numFmtId="177" fontId="3" fillId="0" borderId="16" xfId="1" applyNumberFormat="1" applyFont="1" applyFill="1" applyBorder="1" applyAlignment="1" applyProtection="1">
      <alignment horizontal="center" vertical="center"/>
    </xf>
    <xf numFmtId="177" fontId="3" fillId="0" borderId="17" xfId="1" applyNumberFormat="1" applyFont="1" applyFill="1" applyBorder="1" applyAlignment="1" applyProtection="1">
      <alignment horizontal="center" vertical="center"/>
    </xf>
    <xf numFmtId="178" fontId="3" fillId="0" borderId="0" xfId="2" applyNumberFormat="1" applyFont="1" applyFill="1" applyBorder="1" applyAlignment="1" applyProtection="1">
      <alignment vertical="center"/>
    </xf>
    <xf numFmtId="0" fontId="5" fillId="3" borderId="20"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22" xfId="0" applyFont="1" applyFill="1" applyBorder="1" applyAlignment="1">
      <alignment horizontal="center" vertical="center"/>
    </xf>
    <xf numFmtId="0" fontId="5" fillId="3" borderId="7" xfId="0" applyFont="1" applyFill="1" applyBorder="1" applyAlignment="1">
      <alignment horizontal="center" vertical="center"/>
    </xf>
    <xf numFmtId="0" fontId="3" fillId="0" borderId="0" xfId="0" applyFont="1" applyAlignment="1">
      <alignment vertical="center" shrinkToFit="1"/>
    </xf>
    <xf numFmtId="0" fontId="3" fillId="3" borderId="3" xfId="0" applyFont="1" applyFill="1" applyBorder="1" applyAlignment="1">
      <alignment vertical="center"/>
    </xf>
    <xf numFmtId="0" fontId="3" fillId="3" borderId="4" xfId="0" applyFont="1" applyFill="1" applyBorder="1" applyAlignment="1">
      <alignmen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6" xfId="0" applyFont="1" applyBorder="1" applyAlignment="1">
      <alignment vertical="center" shrinkToFit="1"/>
    </xf>
    <xf numFmtId="0" fontId="3" fillId="0" borderId="7" xfId="0" applyFont="1" applyBorder="1" applyAlignment="1">
      <alignment vertical="center" shrinkToFit="1"/>
    </xf>
    <xf numFmtId="0" fontId="3" fillId="3" borderId="8" xfId="0" applyFont="1" applyFill="1" applyBorder="1" applyAlignment="1">
      <alignment vertical="center"/>
    </xf>
    <xf numFmtId="0" fontId="3" fillId="3" borderId="9" xfId="0" applyFont="1" applyFill="1" applyBorder="1" applyAlignment="1">
      <alignment vertical="center"/>
    </xf>
    <xf numFmtId="0" fontId="3" fillId="0" borderId="10" xfId="0" applyFont="1" applyBorder="1" applyAlignment="1">
      <alignment vertical="center"/>
    </xf>
    <xf numFmtId="0" fontId="3" fillId="0" borderId="11" xfId="0" applyFont="1" applyBorder="1" applyAlignment="1">
      <alignment vertical="center"/>
    </xf>
    <xf numFmtId="0" fontId="3" fillId="0" borderId="11" xfId="0" applyFont="1" applyBorder="1" applyAlignment="1">
      <alignment vertical="center" shrinkToFit="1"/>
    </xf>
    <xf numFmtId="0" fontId="3" fillId="0" borderId="12" xfId="0" applyFont="1" applyBorder="1" applyAlignment="1">
      <alignment vertical="center" shrinkToFit="1"/>
    </xf>
    <xf numFmtId="0" fontId="6" fillId="0" borderId="2" xfId="0" applyFont="1" applyBorder="1" applyAlignment="1">
      <alignment vertical="center" wrapText="1"/>
    </xf>
    <xf numFmtId="0" fontId="6" fillId="0" borderId="2" xfId="0" applyFont="1" applyBorder="1" applyAlignment="1">
      <alignment vertical="center"/>
    </xf>
  </cellXfs>
  <cellStyles count="3">
    <cellStyle name="パーセント" xfId="2" builtinId="5"/>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chartUserShapes" Target="../drawings/drawing154.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chartUserShapes" Target="../drawings/drawing166.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chartUserShapes" Target="../drawings/drawing178.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chartUserShapes" Target="../drawings/drawing182.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chartUserShapes" Target="../drawings/drawing186.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chartUserShapes" Target="../drawings/drawing190.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chartUserShapes" Target="../drawings/drawing194.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chartUserShapes" Target="../drawings/drawing198.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chartUserShapes" Target="../drawings/drawing199.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chartUserShapes" Target="../drawings/drawing200.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chartUserShapes" Target="../drawings/drawing201.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chartUserShapes" Target="../drawings/drawing202.xml"/><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3" Type="http://schemas.openxmlformats.org/officeDocument/2006/relationships/chartUserShapes" Target="../drawings/drawing203.xml"/><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chartUserShapes" Target="../drawings/drawing204.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chartUserShapes" Target="../drawings/drawing205.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chartUserShapes" Target="../drawings/drawing206.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chartUserShapes" Target="../drawings/drawing207.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3" Type="http://schemas.openxmlformats.org/officeDocument/2006/relationships/chartUserShapes" Target="../drawings/drawing210.xml"/><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3" Type="http://schemas.openxmlformats.org/officeDocument/2006/relationships/chartUserShapes" Target="../drawings/drawing211.xml"/><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3" Type="http://schemas.openxmlformats.org/officeDocument/2006/relationships/chartUserShapes" Target="../drawings/drawing214.xml"/><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3" Type="http://schemas.openxmlformats.org/officeDocument/2006/relationships/chartUserShapes" Target="../drawings/drawing215.xml"/><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3" Type="http://schemas.openxmlformats.org/officeDocument/2006/relationships/chartUserShapes" Target="../drawings/drawing216.xml"/><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3" Type="http://schemas.openxmlformats.org/officeDocument/2006/relationships/chartUserShapes" Target="../drawings/drawing217.xml"/><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3" Type="http://schemas.openxmlformats.org/officeDocument/2006/relationships/chartUserShapes" Target="../drawings/drawing218.xml"/><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3" Type="http://schemas.openxmlformats.org/officeDocument/2006/relationships/chartUserShapes" Target="../drawings/drawing219.xml"/><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3" Type="http://schemas.openxmlformats.org/officeDocument/2006/relationships/chartUserShapes" Target="../drawings/drawing220.xml"/><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3" Type="http://schemas.openxmlformats.org/officeDocument/2006/relationships/chartUserShapes" Target="../drawings/drawing221.xml"/><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3" Type="http://schemas.openxmlformats.org/officeDocument/2006/relationships/chartUserShapes" Target="../drawings/drawing222.xml"/><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3" Type="http://schemas.openxmlformats.org/officeDocument/2006/relationships/chartUserShapes" Target="../drawings/drawing223.xml"/><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3" Type="http://schemas.openxmlformats.org/officeDocument/2006/relationships/chartUserShapes" Target="../drawings/drawing224.xml"/><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3" Type="http://schemas.openxmlformats.org/officeDocument/2006/relationships/chartUserShapes" Target="../drawings/drawing225.xml"/><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3" Type="http://schemas.openxmlformats.org/officeDocument/2006/relationships/chartUserShapes" Target="../drawings/drawing226.xml"/><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3" Type="http://schemas.openxmlformats.org/officeDocument/2006/relationships/chartUserShapes" Target="../drawings/drawing227.xml"/><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3" Type="http://schemas.openxmlformats.org/officeDocument/2006/relationships/chartUserShapes" Target="../drawings/drawing228.xml"/><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3" Type="http://schemas.openxmlformats.org/officeDocument/2006/relationships/chartUserShapes" Target="../drawings/drawing229.xml"/><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3" Type="http://schemas.openxmlformats.org/officeDocument/2006/relationships/chartUserShapes" Target="../drawings/drawing230.xml"/><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3" Type="http://schemas.openxmlformats.org/officeDocument/2006/relationships/chartUserShapes" Target="../drawings/drawing231.xml"/><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3" Type="http://schemas.openxmlformats.org/officeDocument/2006/relationships/chartUserShapes" Target="../drawings/drawing232.xml"/><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3" Type="http://schemas.openxmlformats.org/officeDocument/2006/relationships/chartUserShapes" Target="../drawings/drawing233.xml"/><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3" Type="http://schemas.openxmlformats.org/officeDocument/2006/relationships/chartUserShapes" Target="../drawings/drawing234.xml"/><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3" Type="http://schemas.openxmlformats.org/officeDocument/2006/relationships/chartUserShapes" Target="../drawings/drawing235.xml"/><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3" Type="http://schemas.openxmlformats.org/officeDocument/2006/relationships/chartUserShapes" Target="../drawings/drawing236.xml"/><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3" Type="http://schemas.openxmlformats.org/officeDocument/2006/relationships/chartUserShapes" Target="../drawings/drawing237.xml"/><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3" Type="http://schemas.openxmlformats.org/officeDocument/2006/relationships/chartUserShapes" Target="../drawings/drawing238.xml"/><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3" Type="http://schemas.openxmlformats.org/officeDocument/2006/relationships/chartUserShapes" Target="../drawings/drawing239.xml"/><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3" Type="http://schemas.openxmlformats.org/officeDocument/2006/relationships/chartUserShapes" Target="../drawings/drawing240.xml"/><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3" Type="http://schemas.openxmlformats.org/officeDocument/2006/relationships/chartUserShapes" Target="../drawings/drawing241.xml"/><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3" Type="http://schemas.openxmlformats.org/officeDocument/2006/relationships/chartUserShapes" Target="../drawings/drawing242.xml"/><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3" Type="http://schemas.openxmlformats.org/officeDocument/2006/relationships/chartUserShapes" Target="../drawings/drawing243.xml"/><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3" Type="http://schemas.openxmlformats.org/officeDocument/2006/relationships/chartUserShapes" Target="../drawings/drawing244.xml"/><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3" Type="http://schemas.openxmlformats.org/officeDocument/2006/relationships/chartUserShapes" Target="../drawings/drawing245.xml"/><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3" Type="http://schemas.openxmlformats.org/officeDocument/2006/relationships/chartUserShapes" Target="../drawings/drawing246.xml"/><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3" Type="http://schemas.openxmlformats.org/officeDocument/2006/relationships/chartUserShapes" Target="../drawings/drawing247.xml"/><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3" Type="http://schemas.openxmlformats.org/officeDocument/2006/relationships/chartUserShapes" Target="../drawings/drawing248.xml"/><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3" Type="http://schemas.openxmlformats.org/officeDocument/2006/relationships/chartUserShapes" Target="../drawings/drawing249.xml"/><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3" Type="http://schemas.openxmlformats.org/officeDocument/2006/relationships/chartUserShapes" Target="../drawings/drawing250.xml"/><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3" Type="http://schemas.openxmlformats.org/officeDocument/2006/relationships/chartUserShapes" Target="../drawings/drawing251.xml"/><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3" Type="http://schemas.openxmlformats.org/officeDocument/2006/relationships/chartUserShapes" Target="../drawings/drawing252.xml"/><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3" Type="http://schemas.openxmlformats.org/officeDocument/2006/relationships/chartUserShapes" Target="../drawings/drawing253.xml"/><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3" Type="http://schemas.openxmlformats.org/officeDocument/2006/relationships/chartUserShapes" Target="../drawings/drawing254.xml"/><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3" Type="http://schemas.openxmlformats.org/officeDocument/2006/relationships/chartUserShapes" Target="../drawings/drawing255.xml"/><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3" Type="http://schemas.openxmlformats.org/officeDocument/2006/relationships/chartUserShapes" Target="../drawings/drawing256.xml"/><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3" Type="http://schemas.openxmlformats.org/officeDocument/2006/relationships/chartUserShapes" Target="../drawings/drawing257.xml"/><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3" Type="http://schemas.openxmlformats.org/officeDocument/2006/relationships/chartUserShapes" Target="../drawings/drawing258.xml"/><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3" Type="http://schemas.openxmlformats.org/officeDocument/2006/relationships/chartUserShapes" Target="../drawings/drawing259.xml"/><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3" Type="http://schemas.openxmlformats.org/officeDocument/2006/relationships/chartUserShapes" Target="../drawings/drawing260.xml"/><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3" Type="http://schemas.openxmlformats.org/officeDocument/2006/relationships/chartUserShapes" Target="../drawings/drawing261.xml"/><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3" Type="http://schemas.openxmlformats.org/officeDocument/2006/relationships/chartUserShapes" Target="../drawings/drawing262.xml"/><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3" Type="http://schemas.openxmlformats.org/officeDocument/2006/relationships/chartUserShapes" Target="../drawings/drawing263.xml"/><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3" Type="http://schemas.openxmlformats.org/officeDocument/2006/relationships/chartUserShapes" Target="../drawings/drawing264.xml"/><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3" Type="http://schemas.openxmlformats.org/officeDocument/2006/relationships/chartUserShapes" Target="../drawings/drawing265.xml"/><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3" Type="http://schemas.openxmlformats.org/officeDocument/2006/relationships/chartUserShapes" Target="../drawings/drawing266.xml"/><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3" Type="http://schemas.openxmlformats.org/officeDocument/2006/relationships/chartUserShapes" Target="../drawings/drawing267.xml"/><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3" Type="http://schemas.openxmlformats.org/officeDocument/2006/relationships/chartUserShapes" Target="../drawings/drawing268.xml"/><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3" Type="http://schemas.openxmlformats.org/officeDocument/2006/relationships/chartUserShapes" Target="../drawings/drawing269.xml"/><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3" Type="http://schemas.openxmlformats.org/officeDocument/2006/relationships/chartUserShapes" Target="../drawings/drawing270.xml"/><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3" Type="http://schemas.openxmlformats.org/officeDocument/2006/relationships/chartUserShapes" Target="../drawings/drawing271.xml"/><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3" Type="http://schemas.openxmlformats.org/officeDocument/2006/relationships/chartUserShapes" Target="../drawings/drawing272.xml"/><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3" Type="http://schemas.openxmlformats.org/officeDocument/2006/relationships/chartUserShapes" Target="../drawings/drawing273.xml"/><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3" Type="http://schemas.openxmlformats.org/officeDocument/2006/relationships/chartUserShapes" Target="../drawings/drawing274.xml"/><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3" Type="http://schemas.openxmlformats.org/officeDocument/2006/relationships/chartUserShapes" Target="../drawings/drawing275.xml"/><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3" Type="http://schemas.openxmlformats.org/officeDocument/2006/relationships/chartUserShapes" Target="../drawings/drawing276.xml"/><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3" Type="http://schemas.openxmlformats.org/officeDocument/2006/relationships/chartUserShapes" Target="../drawings/drawing277.xml"/><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3" Type="http://schemas.openxmlformats.org/officeDocument/2006/relationships/chartUserShapes" Target="../drawings/drawing278.xml"/><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3" Type="http://schemas.openxmlformats.org/officeDocument/2006/relationships/chartUserShapes" Target="../drawings/drawing279.xml"/><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3" Type="http://schemas.openxmlformats.org/officeDocument/2006/relationships/chartUserShapes" Target="../drawings/drawing280.xml"/><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3" Type="http://schemas.openxmlformats.org/officeDocument/2006/relationships/chartUserShapes" Target="../drawings/drawing281.xml"/><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3" Type="http://schemas.openxmlformats.org/officeDocument/2006/relationships/chartUserShapes" Target="../drawings/drawing282.xml"/><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3" Type="http://schemas.openxmlformats.org/officeDocument/2006/relationships/chartUserShapes" Target="../drawings/drawing283.xml"/><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3" Type="http://schemas.openxmlformats.org/officeDocument/2006/relationships/chartUserShapes" Target="../drawings/drawing284.xml"/><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3" Type="http://schemas.openxmlformats.org/officeDocument/2006/relationships/chartUserShapes" Target="../drawings/drawing285.xml"/><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3" Type="http://schemas.openxmlformats.org/officeDocument/2006/relationships/chartUserShapes" Target="../drawings/drawing286.xml"/><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3" Type="http://schemas.openxmlformats.org/officeDocument/2006/relationships/chartUserShapes" Target="../drawings/drawing287.xml"/><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3" Type="http://schemas.openxmlformats.org/officeDocument/2006/relationships/chartUserShapes" Target="../drawings/drawing288.xml"/><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3" Type="http://schemas.openxmlformats.org/officeDocument/2006/relationships/chartUserShapes" Target="../drawings/drawing289.xml"/><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3" Type="http://schemas.openxmlformats.org/officeDocument/2006/relationships/chartUserShapes" Target="../drawings/drawing290.xml"/><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3" Type="http://schemas.openxmlformats.org/officeDocument/2006/relationships/chartUserShapes" Target="../drawings/drawing291.xml"/><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3" Type="http://schemas.openxmlformats.org/officeDocument/2006/relationships/chartUserShapes" Target="../drawings/drawing292.xml"/><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3" Type="http://schemas.openxmlformats.org/officeDocument/2006/relationships/chartUserShapes" Target="../drawings/drawing293.xml"/><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3" Type="http://schemas.openxmlformats.org/officeDocument/2006/relationships/chartUserShapes" Target="../drawings/drawing294.xml"/><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3" Type="http://schemas.openxmlformats.org/officeDocument/2006/relationships/chartUserShapes" Target="../drawings/drawing295.xml"/><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3" Type="http://schemas.openxmlformats.org/officeDocument/2006/relationships/chartUserShapes" Target="../drawings/drawing296.xml"/><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3" Type="http://schemas.openxmlformats.org/officeDocument/2006/relationships/chartUserShapes" Target="../drawings/drawing297.xml"/><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3" Type="http://schemas.openxmlformats.org/officeDocument/2006/relationships/chartUserShapes" Target="../drawings/drawing298.xml"/><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3" Type="http://schemas.openxmlformats.org/officeDocument/2006/relationships/chartUserShapes" Target="../drawings/drawing299.xml"/><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3" Type="http://schemas.openxmlformats.org/officeDocument/2006/relationships/chartUserShapes" Target="../drawings/drawing300.xml"/><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3" Type="http://schemas.openxmlformats.org/officeDocument/2006/relationships/chartUserShapes" Target="../drawings/drawing301.xml"/><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3" Type="http://schemas.openxmlformats.org/officeDocument/2006/relationships/chartUserShapes" Target="../drawings/drawing302.xml"/><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3" Type="http://schemas.openxmlformats.org/officeDocument/2006/relationships/chartUserShapes" Target="../drawings/drawing303.xml"/><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3" Type="http://schemas.openxmlformats.org/officeDocument/2006/relationships/chartUserShapes" Target="../drawings/drawing304.xml"/><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3" Type="http://schemas.openxmlformats.org/officeDocument/2006/relationships/chartUserShapes" Target="../drawings/drawing305.xml"/><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3" Type="http://schemas.openxmlformats.org/officeDocument/2006/relationships/chartUserShapes" Target="../drawings/drawing306.xml"/><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3" Type="http://schemas.openxmlformats.org/officeDocument/2006/relationships/chartUserShapes" Target="../drawings/drawing307.xml"/><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3" Type="http://schemas.openxmlformats.org/officeDocument/2006/relationships/chartUserShapes" Target="../drawings/drawing308.xml"/><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3" Type="http://schemas.openxmlformats.org/officeDocument/2006/relationships/chartUserShapes" Target="../drawings/drawing309.xml"/><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3" Type="http://schemas.openxmlformats.org/officeDocument/2006/relationships/chartUserShapes" Target="../drawings/drawing310.xml"/><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3" Type="http://schemas.openxmlformats.org/officeDocument/2006/relationships/chartUserShapes" Target="../drawings/drawing311.xml"/><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3" Type="http://schemas.openxmlformats.org/officeDocument/2006/relationships/chartUserShapes" Target="../drawings/drawing312.xml"/><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3" Type="http://schemas.openxmlformats.org/officeDocument/2006/relationships/chartUserShapes" Target="../drawings/drawing313.xml"/><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3" Type="http://schemas.openxmlformats.org/officeDocument/2006/relationships/chartUserShapes" Target="../drawings/drawing314.xml"/><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3" Type="http://schemas.openxmlformats.org/officeDocument/2006/relationships/chartUserShapes" Target="../drawings/drawing315.xml"/><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3" Type="http://schemas.openxmlformats.org/officeDocument/2006/relationships/chartUserShapes" Target="../drawings/drawing316.xml"/><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3" Type="http://schemas.openxmlformats.org/officeDocument/2006/relationships/chartUserShapes" Target="../drawings/drawing317.xml"/><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3" Type="http://schemas.openxmlformats.org/officeDocument/2006/relationships/chartUserShapes" Target="../drawings/drawing318.xml"/><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3" Type="http://schemas.openxmlformats.org/officeDocument/2006/relationships/chartUserShapes" Target="../drawings/drawing319.xml"/><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3" Type="http://schemas.openxmlformats.org/officeDocument/2006/relationships/chartUserShapes" Target="../drawings/drawing320.xml"/><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3" Type="http://schemas.openxmlformats.org/officeDocument/2006/relationships/chartUserShapes" Target="../drawings/drawing321.xml"/><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3" Type="http://schemas.openxmlformats.org/officeDocument/2006/relationships/chartUserShapes" Target="../drawings/drawing322.xml"/><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3" Type="http://schemas.openxmlformats.org/officeDocument/2006/relationships/chartUserShapes" Target="../drawings/drawing323.xml"/><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3" Type="http://schemas.openxmlformats.org/officeDocument/2006/relationships/chartUserShapes" Target="../drawings/drawing324.xml"/><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3" Type="http://schemas.openxmlformats.org/officeDocument/2006/relationships/chartUserShapes" Target="../drawings/drawing325.xml"/><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3" Type="http://schemas.openxmlformats.org/officeDocument/2006/relationships/chartUserShapes" Target="../drawings/drawing326.xml"/><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3" Type="http://schemas.openxmlformats.org/officeDocument/2006/relationships/chartUserShapes" Target="../drawings/drawing327.xml"/><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3" Type="http://schemas.openxmlformats.org/officeDocument/2006/relationships/chartUserShapes" Target="../drawings/drawing328.xml"/><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3" Type="http://schemas.openxmlformats.org/officeDocument/2006/relationships/chartUserShapes" Target="../drawings/drawing329.xml"/><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3" Type="http://schemas.openxmlformats.org/officeDocument/2006/relationships/chartUserShapes" Target="../drawings/drawing330.xml"/><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3" Type="http://schemas.openxmlformats.org/officeDocument/2006/relationships/chartUserShapes" Target="../drawings/drawing331.xml"/><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3" Type="http://schemas.openxmlformats.org/officeDocument/2006/relationships/chartUserShapes" Target="../drawings/drawing332.xml"/><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3" Type="http://schemas.openxmlformats.org/officeDocument/2006/relationships/chartUserShapes" Target="../drawings/drawing333.xml"/><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3" Type="http://schemas.openxmlformats.org/officeDocument/2006/relationships/chartUserShapes" Target="../drawings/drawing334.xml"/><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3" Type="http://schemas.openxmlformats.org/officeDocument/2006/relationships/chartUserShapes" Target="../drawings/drawing335.xml"/><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3" Type="http://schemas.openxmlformats.org/officeDocument/2006/relationships/chartUserShapes" Target="../drawings/drawing336.xml"/><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3" Type="http://schemas.openxmlformats.org/officeDocument/2006/relationships/chartUserShapes" Target="../drawings/drawing337.xml"/><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3" Type="http://schemas.openxmlformats.org/officeDocument/2006/relationships/chartUserShapes" Target="../drawings/drawing338.xml"/><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3" Type="http://schemas.openxmlformats.org/officeDocument/2006/relationships/chartUserShapes" Target="../drawings/drawing339.xml"/><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3" Type="http://schemas.openxmlformats.org/officeDocument/2006/relationships/chartUserShapes" Target="../drawings/drawing340.xml"/><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(構想区域別必要量との比較!$F$11,構想区域別必要量との比較!$H$11:$M$11,構想区域別必要量との比較!$P$11:$Q$11)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(構想区域別必要量との比較!$F$16,構想区域別必要量との比較!$H$16:$M$16,構想区域別必要量との比較!$P$16:$Q$16)</c:f>
              <c:numCache>
                <c:formatCode>#,##0_);[Red]\(#,##0\)</c:formatCode>
                <c:ptCount val="9"/>
                <c:pt idx="0" formatCode="#,##0;[Red]\-#,##0;">
                  <c:v>1431</c:v>
                </c:pt>
                <c:pt idx="1">
                  <c:v>1385</c:v>
                </c:pt>
                <c:pt idx="2">
                  <c:v>1259</c:v>
                </c:pt>
                <c:pt idx="3">
                  <c:v>1262</c:v>
                </c:pt>
                <c:pt idx="4">
                  <c:v>1556</c:v>
                </c:pt>
                <c:pt idx="5">
                  <c:v>1331</c:v>
                </c:pt>
                <c:pt idx="6" formatCode="#,##0;[Red]\-#,##0;">
                  <c:v>1291</c:v>
                </c:pt>
                <c:pt idx="7" formatCode="#,##0;[Red]\-#,##0;">
                  <c:v>1191</c:v>
                </c:pt>
                <c:pt idx="8" formatCode="#,##0;[Red]\-#,##0;">
                  <c:v>895</c:v>
                </c:pt>
              </c:numCache>
            </c:numRef>
          </c:val>
          <c:extLst>
            <c:ext xmlns:c16="http://schemas.microsoft.com/office/drawing/2014/chart" uri="{C3380CC4-5D6E-409C-BE32-E72D297353CC}">
              <c16:uniqueId val="{00000000-CA3F-42C2-806B-9C1C290103F8}"/>
            </c:ext>
          </c:extLst>
        </c:ser>
        <c:ser>
          <c:idx val="2"/>
          <c:order val="2"/>
          <c:tx>
            <c:strRef>
              <c:f>構想区域別必要量との比較!$E$15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(構想区域別必要量との比較!$F$11,構想区域別必要量との比較!$H$11:$M$11,構想区域別必要量との比較!$P$11:$Q$11)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(構想区域別必要量との比較!$F$15,構想区域別必要量との比較!$H$15:$M$15,構想区域別必要量との比較!$P$15:$Q$15)</c:f>
              <c:numCache>
                <c:formatCode>#,##0_);[Red]\(#,##0\)</c:formatCode>
                <c:ptCount val="9"/>
                <c:pt idx="0" formatCode="#,##0;[Red]\-#,##0;">
                  <c:v>472</c:v>
                </c:pt>
                <c:pt idx="1">
                  <c:v>620</c:v>
                </c:pt>
                <c:pt idx="2">
                  <c:v>666</c:v>
                </c:pt>
                <c:pt idx="3">
                  <c:v>663</c:v>
                </c:pt>
                <c:pt idx="4">
                  <c:v>703</c:v>
                </c:pt>
                <c:pt idx="5">
                  <c:v>719</c:v>
                </c:pt>
                <c:pt idx="6" formatCode="#,##0;[Red]\-#,##0;">
                  <c:v>791</c:v>
                </c:pt>
                <c:pt idx="7" formatCode="#,##0;[Red]\-#,##0;">
                  <c:v>867</c:v>
                </c:pt>
                <c:pt idx="8" formatCode="#,##0;[Red]\-#,##0;">
                  <c:v>1618</c:v>
                </c:pt>
              </c:numCache>
            </c:numRef>
          </c:val>
          <c:extLst>
            <c:ext xmlns:c16="http://schemas.microsoft.com/office/drawing/2014/chart" uri="{C3380CC4-5D6E-409C-BE32-E72D297353CC}">
              <c16:uniqueId val="{00000001-CA3F-42C2-806B-9C1C290103F8}"/>
            </c:ext>
          </c:extLst>
        </c:ser>
        <c:ser>
          <c:idx val="1"/>
          <c:order val="3"/>
          <c:tx>
            <c:strRef>
              <c:f>構想区域別必要量との比較!$E$14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A3F-42C2-806B-9C1C290103F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A3F-42C2-806B-9C1C290103F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(構想区域別必要量との比較!$F$11,構想区域別必要量との比較!$H$11:$M$11,構想区域別必要量との比較!$P$11:$Q$11)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(構想区域別必要量との比較!$F$14,構想区域別必要量との比較!$H$14:$M$14,構想区域別必要量との比較!$P$14:$Q$14)</c:f>
              <c:numCache>
                <c:formatCode>#,##0_);[Red]\(#,##0\)</c:formatCode>
                <c:ptCount val="9"/>
                <c:pt idx="0" formatCode="#,##0;[Red]\-#,##0;">
                  <c:v>3310</c:v>
                </c:pt>
                <c:pt idx="1">
                  <c:v>3201</c:v>
                </c:pt>
                <c:pt idx="2">
                  <c:v>3057</c:v>
                </c:pt>
                <c:pt idx="3">
                  <c:v>2899</c:v>
                </c:pt>
                <c:pt idx="4">
                  <c:v>2582</c:v>
                </c:pt>
                <c:pt idx="5">
                  <c:v>2545</c:v>
                </c:pt>
                <c:pt idx="6" formatCode="#,##0;[Red]\-#,##0;">
                  <c:v>2456</c:v>
                </c:pt>
                <c:pt idx="7" formatCode="#,##0;[Red]\-#,##0;">
                  <c:v>2313</c:v>
                </c:pt>
                <c:pt idx="8" formatCode="#,##0;[Red]\-#,##0;">
                  <c:v>1759</c:v>
                </c:pt>
              </c:numCache>
            </c:numRef>
          </c:val>
          <c:extLst>
            <c:ext xmlns:c16="http://schemas.microsoft.com/office/drawing/2014/chart" uri="{C3380CC4-5D6E-409C-BE32-E72D297353CC}">
              <c16:uniqueId val="{00000006-CA3F-42C2-806B-9C1C290103F8}"/>
            </c:ext>
          </c:extLst>
        </c:ser>
        <c:ser>
          <c:idx val="0"/>
          <c:order val="4"/>
          <c:tx>
            <c:strRef>
              <c:f>構想区域別必要量との比較!$E$13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(構想区域別必要量との比較!$F$11,構想区域別必要量との比較!$H$11:$M$11,構想区域別必要量との比較!$P$11:$Q$11)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(構想区域別必要量との比較!$F$13,構想区域別必要量との比較!$H$13:$M$13,構想区域別必要量との比較!$P$13:$Q$13)</c:f>
              <c:numCache>
                <c:formatCode>#,##0_);[Red]\(#,##0\)</c:formatCode>
                <c:ptCount val="9"/>
                <c:pt idx="0" formatCode="#,##0;[Red]\-#,##0;">
                  <c:v>382</c:v>
                </c:pt>
                <c:pt idx="1">
                  <c:v>394</c:v>
                </c:pt>
                <c:pt idx="2">
                  <c:v>484</c:v>
                </c:pt>
                <c:pt idx="3">
                  <c:v>646</c:v>
                </c:pt>
                <c:pt idx="4">
                  <c:v>836</c:v>
                </c:pt>
                <c:pt idx="5">
                  <c:v>786</c:v>
                </c:pt>
                <c:pt idx="6" formatCode="#,##0;[Red]\-#,##0;">
                  <c:v>844</c:v>
                </c:pt>
                <c:pt idx="7" formatCode="#,##0;[Red]\-#,##0;">
                  <c:v>864</c:v>
                </c:pt>
                <c:pt idx="8" formatCode="#,##0;[Red]\-#,##0;">
                  <c:v>585</c:v>
                </c:pt>
              </c:numCache>
            </c:numRef>
          </c:val>
          <c:extLst>
            <c:ext xmlns:c16="http://schemas.microsoft.com/office/drawing/2014/chart" uri="{C3380CC4-5D6E-409C-BE32-E72D297353CC}">
              <c16:uniqueId val="{00000007-CA3F-42C2-806B-9C1C290103F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(構想区域別必要量との比較!$F$11,構想区域別必要量との比較!$H$11:$M$11,構想区域別必要量との比較!$P$11:$Q$11)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(構想区域別必要量との比較!$F$12,構想区域別必要量との比較!$H$12:$M$12,構想区域別必要量との比較!$P$12:$Q$12)</c:f>
              <c:numCache>
                <c:formatCode>#,##0_);[Red]\(#,##0\)</c:formatCode>
                <c:ptCount val="9"/>
                <c:pt idx="0" formatCode="#,##0;[Red]\-#,##0;">
                  <c:v>5595</c:v>
                </c:pt>
                <c:pt idx="1">
                  <c:v>5600</c:v>
                </c:pt>
                <c:pt idx="2">
                  <c:v>5466</c:v>
                </c:pt>
                <c:pt idx="3">
                  <c:v>5470</c:v>
                </c:pt>
                <c:pt idx="4">
                  <c:v>5677</c:v>
                </c:pt>
                <c:pt idx="5">
                  <c:v>5381</c:v>
                </c:pt>
                <c:pt idx="6" formatCode="#,##0;[Red]\-#,##0;">
                  <c:v>5382</c:v>
                </c:pt>
                <c:pt idx="7" formatCode="#,##0;[Red]\-#,##0;">
                  <c:v>5235</c:v>
                </c:pt>
                <c:pt idx="8" formatCode="#,##0;[Red]\-#,##0;">
                  <c:v>4857</c:v>
                </c:pt>
              </c:numCache>
            </c:numRef>
          </c:val>
          <c:smooth val="0"/>
          <c:extLst>
            <c:ext xmlns:c16="http://schemas.microsoft.com/office/drawing/2014/chart" uri="{C3380CC4-5D6E-409C-BE32-E72D297353CC}">
              <c16:uniqueId val="{00000008-CA3F-42C2-806B-9C1C290103F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(構想区域別必要量との比較!$F$146,構想区域別必要量との比較!$H$146:$M$146,構想区域別必要量との比較!$P$146:$Q$146)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(構想区域別必要量との比較!$F$151,構想区域別必要量との比較!$H$151:$M$151,構想区域別必要量との比較!$P$151:$Q$151)</c:f>
              <c:numCache>
                <c:formatCode>#,##0_);[Red]\(#,##0\)</c:formatCode>
                <c:ptCount val="9"/>
                <c:pt idx="0" formatCode="#,##0;[Red]\-#,##0;">
                  <c:v>555</c:v>
                </c:pt>
                <c:pt idx="1">
                  <c:v>529</c:v>
                </c:pt>
                <c:pt idx="2">
                  <c:v>529</c:v>
                </c:pt>
                <c:pt idx="3">
                  <c:v>502</c:v>
                </c:pt>
                <c:pt idx="4">
                  <c:v>508</c:v>
                </c:pt>
                <c:pt idx="5">
                  <c:v>414</c:v>
                </c:pt>
                <c:pt idx="6" formatCode="#,##0;[Red]\-#,##0;">
                  <c:v>393</c:v>
                </c:pt>
                <c:pt idx="7" formatCode="#,##0;[Red]\-#,##0;">
                  <c:v>393</c:v>
                </c:pt>
                <c:pt idx="8" formatCode="#,##0;[Red]\-#,##0;">
                  <c:v>677</c:v>
                </c:pt>
              </c:numCache>
            </c:numRef>
          </c:val>
          <c:extLst>
            <c:ext xmlns:c16="http://schemas.microsoft.com/office/drawing/2014/chart" uri="{C3380CC4-5D6E-409C-BE32-E72D297353CC}">
              <c16:uniqueId val="{00000000-2470-4FBA-9E74-5F15E116EF20}"/>
            </c:ext>
          </c:extLst>
        </c:ser>
        <c:ser>
          <c:idx val="2"/>
          <c:order val="2"/>
          <c:tx>
            <c:strRef>
              <c:f>構想区域別必要量との比較!$E$150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(構想区域別必要量との比較!$F$146,構想区域別必要量との比較!$H$146:$M$146,構想区域別必要量との比較!$P$146:$Q$146)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(構想区域別必要量との比較!$F$150,構想区域別必要量との比較!$H$150:$M$150,構想区域別必要量との比較!$P$150:$Q$150)</c:f>
              <c:numCache>
                <c:formatCode>#,##0_);[Red]\(#,##0\)</c:formatCode>
                <c:ptCount val="9"/>
                <c:pt idx="0" formatCode="#,##0;[Red]\-#,##0;">
                  <c:v>240</c:v>
                </c:pt>
                <c:pt idx="1">
                  <c:v>279</c:v>
                </c:pt>
                <c:pt idx="2">
                  <c:v>279</c:v>
                </c:pt>
                <c:pt idx="3">
                  <c:v>275</c:v>
                </c:pt>
                <c:pt idx="4">
                  <c:v>275</c:v>
                </c:pt>
                <c:pt idx="5">
                  <c:v>298</c:v>
                </c:pt>
                <c:pt idx="6" formatCode="#,##0;[Red]\-#,##0;">
                  <c:v>279</c:v>
                </c:pt>
                <c:pt idx="7" formatCode="#,##0;[Red]\-#,##0;">
                  <c:v>233</c:v>
                </c:pt>
                <c:pt idx="8" formatCode="#,##0;[Red]\-#,##0;">
                  <c:v>800</c:v>
                </c:pt>
              </c:numCache>
            </c:numRef>
          </c:val>
          <c:extLst>
            <c:ext xmlns:c16="http://schemas.microsoft.com/office/drawing/2014/chart" uri="{C3380CC4-5D6E-409C-BE32-E72D297353CC}">
              <c16:uniqueId val="{00000001-2470-4FBA-9E74-5F15E116EF20}"/>
            </c:ext>
          </c:extLst>
        </c:ser>
        <c:ser>
          <c:idx val="1"/>
          <c:order val="3"/>
          <c:tx>
            <c:strRef>
              <c:f>構想区域別必要量との比較!$E$149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470-4FBA-9E74-5F15E116EF2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470-4FBA-9E74-5F15E116EF2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(構想区域別必要量との比較!$F$146,構想区域別必要量との比較!$H$146:$M$146,構想区域別必要量との比較!$P$146:$Q$146)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(構想区域別必要量との比較!$F$149,構想区域別必要量との比較!$H$149:$M$149,構想区域別必要量との比較!$P$149:$Q$149)</c:f>
              <c:numCache>
                <c:formatCode>#,##0_);[Red]\(#,##0\)</c:formatCode>
                <c:ptCount val="9"/>
                <c:pt idx="0" formatCode="#,##0;[Red]\-#,##0;">
                  <c:v>1407</c:v>
                </c:pt>
                <c:pt idx="1">
                  <c:v>1374</c:v>
                </c:pt>
                <c:pt idx="2">
                  <c:v>1336</c:v>
                </c:pt>
                <c:pt idx="3">
                  <c:v>1321</c:v>
                </c:pt>
                <c:pt idx="4">
                  <c:v>1329</c:v>
                </c:pt>
                <c:pt idx="5">
                  <c:v>1265</c:v>
                </c:pt>
                <c:pt idx="6" formatCode="#,##0;[Red]\-#,##0;">
                  <c:v>1226</c:v>
                </c:pt>
                <c:pt idx="7" formatCode="#,##0;[Red]\-#,##0;">
                  <c:v>1268</c:v>
                </c:pt>
                <c:pt idx="8" formatCode="#,##0;[Red]\-#,##0;">
                  <c:v>752</c:v>
                </c:pt>
              </c:numCache>
            </c:numRef>
          </c:val>
          <c:extLst>
            <c:ext xmlns:c16="http://schemas.microsoft.com/office/drawing/2014/chart" uri="{C3380CC4-5D6E-409C-BE32-E72D297353CC}">
              <c16:uniqueId val="{00000006-2470-4FBA-9E74-5F15E116EF20}"/>
            </c:ext>
          </c:extLst>
        </c:ser>
        <c:ser>
          <c:idx val="0"/>
          <c:order val="4"/>
          <c:tx>
            <c:strRef>
              <c:f>構想区域別必要量との比較!$E$148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(構想区域別必要量との比較!$F$146,構想区域別必要量との比較!$H$146:$M$146,構想区域別必要量との比較!$P$146:$Q$146)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(構想区域別必要量との比較!$F$148,構想区域別必要量との比較!$H$148:$M$148,構想区域別必要量との比較!$P$148:$Q$148)</c:f>
              <c:numCache>
                <c:formatCode>#,##0_);[Red]\(#,##0\)</c:formatCode>
                <c:ptCount val="9"/>
                <c:pt idx="0" formatCode="#,##0;[Red]\-#,##0;">
                  <c:v>24</c:v>
                </c:pt>
                <c:pt idx="1">
                  <c:v>33</c:v>
                </c:pt>
                <c:pt idx="2">
                  <c:v>33</c:v>
                </c:pt>
                <c:pt idx="3">
                  <c:v>33</c:v>
                </c:pt>
                <c:pt idx="4">
                  <c:v>33</c:v>
                </c:pt>
                <c:pt idx="5">
                  <c:v>33</c:v>
                </c:pt>
                <c:pt idx="6" formatCode="#,##0;[Red]\-#,##0;">
                  <c:v>33</c:v>
                </c:pt>
                <c:pt idx="7" formatCode="#,##0;[Red]\-#,##0;">
                  <c:v>51</c:v>
                </c:pt>
                <c:pt idx="8" formatCode="#,##0;[Red]\-#,##0;">
                  <c:v>233</c:v>
                </c:pt>
              </c:numCache>
            </c:numRef>
          </c:val>
          <c:extLst>
            <c:ext xmlns:c16="http://schemas.microsoft.com/office/drawing/2014/chart" uri="{C3380CC4-5D6E-409C-BE32-E72D297353CC}">
              <c16:uniqueId val="{00000007-2470-4FBA-9E74-5F15E116EF2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(構想区域別必要量との比較!$F$146,構想区域別必要量との比較!$H$146:$M$146,構想区域別必要量との比較!$P$146:$Q$146)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(構想区域別必要量との比較!$F$147,構想区域別必要量との比較!$H$147:$M$147,構想区域別必要量との比較!$P$147:$Q$147)</c:f>
              <c:numCache>
                <c:formatCode>#,##0_);[Red]\(#,##0\)</c:formatCode>
                <c:ptCount val="9"/>
                <c:pt idx="0" formatCode="#,##0;[Red]\-#,##0;">
                  <c:v>2226</c:v>
                </c:pt>
                <c:pt idx="1">
                  <c:v>2215</c:v>
                </c:pt>
                <c:pt idx="2">
                  <c:v>2177</c:v>
                </c:pt>
                <c:pt idx="3">
                  <c:v>2131</c:v>
                </c:pt>
                <c:pt idx="4">
                  <c:v>2145</c:v>
                </c:pt>
                <c:pt idx="5">
                  <c:v>2010</c:v>
                </c:pt>
                <c:pt idx="6" formatCode="#,##0;[Red]\-#,##0;">
                  <c:v>1931</c:v>
                </c:pt>
                <c:pt idx="7" formatCode="#,##0;[Red]\-#,##0;">
                  <c:v>1945</c:v>
                </c:pt>
                <c:pt idx="8" formatCode="#,##0;[Red]\-#,##0;">
                  <c:v>2462</c:v>
                </c:pt>
              </c:numCache>
            </c:numRef>
          </c:val>
          <c:smooth val="0"/>
          <c:extLst>
            <c:ext xmlns:c16="http://schemas.microsoft.com/office/drawing/2014/chart" uri="{C3380CC4-5D6E-409C-BE32-E72D297353CC}">
              <c16:uniqueId val="{00000008-2470-4FBA-9E74-5F15E116EF2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(構想区域別必要量との比較!$F$1496,構想区域別必要量との比較!$H$1496:$M$1496,構想区域別必要量との比較!$P$1496:$Q$1496)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(構想区域別必要量との比較!$F$1501,構想区域別必要量との比較!$H$1501:$M$1501,構想区域別必要量との比較!$P$1501:$Q$1501)</c:f>
              <c:numCache>
                <c:formatCode>#,##0_);[Red]\(#,##0\)</c:formatCode>
                <c:ptCount val="9"/>
                <c:pt idx="0" formatCode="#,##0;[Red]\-#,##0;">
                  <c:v>694</c:v>
                </c:pt>
                <c:pt idx="1">
                  <c:v>617</c:v>
                </c:pt>
                <c:pt idx="2">
                  <c:v>571</c:v>
                </c:pt>
                <c:pt idx="3">
                  <c:v>556</c:v>
                </c:pt>
                <c:pt idx="4">
                  <c:v>496</c:v>
                </c:pt>
                <c:pt idx="5">
                  <c:v>394</c:v>
                </c:pt>
                <c:pt idx="6" formatCode="#,##0;[Red]\-#,##0;">
                  <c:v>581</c:v>
                </c:pt>
                <c:pt idx="7" formatCode="#,##0;[Red]\-#,##0;">
                  <c:v>413</c:v>
                </c:pt>
                <c:pt idx="8" formatCode="#,##0;[Red]\-#,##0;">
                  <c:v>373</c:v>
                </c:pt>
              </c:numCache>
            </c:numRef>
          </c:val>
          <c:extLst>
            <c:ext xmlns:c16="http://schemas.microsoft.com/office/drawing/2014/chart" uri="{C3380CC4-5D6E-409C-BE32-E72D297353CC}">
              <c16:uniqueId val="{00000000-472E-46F9-A28D-86FB2EAA9E73}"/>
            </c:ext>
          </c:extLst>
        </c:ser>
        <c:ser>
          <c:idx val="2"/>
          <c:order val="2"/>
          <c:tx>
            <c:strRef>
              <c:f>構想区域別必要量との比較!$E$1500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(構想区域別必要量との比較!$F$1496,構想区域別必要量との比較!$H$1496:$M$1496,構想区域別必要量との比較!$P$1496:$Q$1496)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(構想区域別必要量との比較!$F$1500,構想区域別必要量との比較!$H$1500:$M$1500,構想区域別必要量との比較!$P$1500:$Q$1500)</c:f>
              <c:numCache>
                <c:formatCode>#,##0_);[Red]\(#,##0\)</c:formatCode>
                <c:ptCount val="9"/>
                <c:pt idx="0" formatCode="#,##0;[Red]\-#,##0;">
                  <c:v>99</c:v>
                </c:pt>
                <c:pt idx="1">
                  <c:v>111</c:v>
                </c:pt>
                <c:pt idx="2">
                  <c:v>150</c:v>
                </c:pt>
                <c:pt idx="3">
                  <c:v>154</c:v>
                </c:pt>
                <c:pt idx="4">
                  <c:v>202</c:v>
                </c:pt>
                <c:pt idx="5">
                  <c:v>153</c:v>
                </c:pt>
                <c:pt idx="6" formatCode="#,##0;[Red]\-#,##0;">
                  <c:v>205</c:v>
                </c:pt>
                <c:pt idx="7" formatCode="#,##0;[Red]\-#,##0;">
                  <c:v>247</c:v>
                </c:pt>
                <c:pt idx="8" formatCode="#,##0;[Red]\-#,##0;">
                  <c:v>358</c:v>
                </c:pt>
              </c:numCache>
            </c:numRef>
          </c:val>
          <c:extLst>
            <c:ext xmlns:c16="http://schemas.microsoft.com/office/drawing/2014/chart" uri="{C3380CC4-5D6E-409C-BE32-E72D297353CC}">
              <c16:uniqueId val="{00000001-472E-46F9-A28D-86FB2EAA9E73}"/>
            </c:ext>
          </c:extLst>
        </c:ser>
        <c:ser>
          <c:idx val="1"/>
          <c:order val="3"/>
          <c:tx>
            <c:strRef>
              <c:f>構想区域別必要量との比較!$E$1499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72E-46F9-A28D-86FB2EAA9E7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72E-46F9-A28D-86FB2EAA9E7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(構想区域別必要量との比較!$F$1496,構想区域別必要量との比較!$H$1496:$M$1496,構想区域別必要量との比較!$P$1496:$Q$1496)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(構想区域別必要量との比較!$F$1499,構想区域別必要量との比較!$H$1499:$M$1499,構想区域別必要量との比較!$P$1499:$Q$1499)</c:f>
              <c:numCache>
                <c:formatCode>#,##0_);[Red]\(#,##0\)</c:formatCode>
                <c:ptCount val="9"/>
                <c:pt idx="0" formatCode="#,##0;[Red]\-#,##0;">
                  <c:v>1226</c:v>
                </c:pt>
                <c:pt idx="1">
                  <c:v>1199</c:v>
                </c:pt>
                <c:pt idx="2">
                  <c:v>1078</c:v>
                </c:pt>
                <c:pt idx="3">
                  <c:v>1156</c:v>
                </c:pt>
                <c:pt idx="4">
                  <c:v>1111</c:v>
                </c:pt>
                <c:pt idx="5">
                  <c:v>1105</c:v>
                </c:pt>
                <c:pt idx="6" formatCode="#,##0;[Red]\-#,##0;">
                  <c:v>1105</c:v>
                </c:pt>
                <c:pt idx="7" formatCode="#,##0;[Red]\-#,##0;">
                  <c:v>1069</c:v>
                </c:pt>
                <c:pt idx="8" formatCode="#,##0;[Red]\-#,##0;">
                  <c:v>602</c:v>
                </c:pt>
              </c:numCache>
            </c:numRef>
          </c:val>
          <c:extLst>
            <c:ext xmlns:c16="http://schemas.microsoft.com/office/drawing/2014/chart" uri="{C3380CC4-5D6E-409C-BE32-E72D297353CC}">
              <c16:uniqueId val="{00000006-472E-46F9-A28D-86FB2EAA9E73}"/>
            </c:ext>
          </c:extLst>
        </c:ser>
        <c:ser>
          <c:idx val="0"/>
          <c:order val="4"/>
          <c:tx>
            <c:strRef>
              <c:f>構想区域別必要量との比較!$E$1498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(構想区域別必要量との比較!$F$1496,構想区域別必要量との比較!$H$1496:$M$1496,構想区域別必要量との比較!$P$1496:$Q$1496)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(構想区域別必要量との比較!$F$1498,構想区域別必要量との比較!$H$1498:$M$1498,構想区域別必要量との比較!$P$1498:$Q$1498)</c:f>
              <c:numCache>
                <c:formatCode>#,##0_);[Red]\(#,##0\)</c:formatCode>
                <c:ptCount val="9"/>
                <c:pt idx="0" formatCode="#,##0;[Red]\-#,##0;">
                  <c:v>153</c:v>
                </c:pt>
                <c:pt idx="1">
                  <c:v>152</c:v>
                </c:pt>
                <c:pt idx="2">
                  <c:v>246</c:v>
                </c:pt>
                <c:pt idx="3">
                  <c:v>144</c:v>
                </c:pt>
                <c:pt idx="4">
                  <c:v>141</c:v>
                </c:pt>
                <c:pt idx="5">
                  <c:v>144</c:v>
                </c:pt>
                <c:pt idx="6" formatCode="#,##0;[Red]\-#,##0;">
                  <c:v>144</c:v>
                </c:pt>
                <c:pt idx="7" formatCode="#,##0;[Red]\-#,##0;">
                  <c:v>192</c:v>
                </c:pt>
                <c:pt idx="8" formatCode="#,##0;[Red]\-#,##0;">
                  <c:v>308</c:v>
                </c:pt>
              </c:numCache>
            </c:numRef>
          </c:val>
          <c:extLst>
            <c:ext xmlns:c16="http://schemas.microsoft.com/office/drawing/2014/chart" uri="{C3380CC4-5D6E-409C-BE32-E72D297353CC}">
              <c16:uniqueId val="{00000007-472E-46F9-A28D-86FB2EAA9E7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(構想区域別必要量との比較!$F$1496,構想区域別必要量との比較!$H$1496:$M$1496,構想区域別必要量との比較!$P$1496:$Q$1496)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(構想区域別必要量との比較!$F$1497,構想区域別必要量との比較!$H$1497:$M$1497,構想区域別必要量との比較!$P$1497:$Q$1497)</c:f>
              <c:numCache>
                <c:formatCode>#,##0_);[Red]\(#,##0\)</c:formatCode>
                <c:ptCount val="9"/>
                <c:pt idx="0" formatCode="#,##0;[Red]\-#,##0;">
                  <c:v>2172</c:v>
                </c:pt>
                <c:pt idx="1">
                  <c:v>2079</c:v>
                </c:pt>
                <c:pt idx="2">
                  <c:v>2045</c:v>
                </c:pt>
                <c:pt idx="3">
                  <c:v>2010</c:v>
                </c:pt>
                <c:pt idx="4">
                  <c:v>1950</c:v>
                </c:pt>
                <c:pt idx="5">
                  <c:v>1796</c:v>
                </c:pt>
                <c:pt idx="6" formatCode="#,##0;[Red]\-#,##0;">
                  <c:v>2035</c:v>
                </c:pt>
                <c:pt idx="7" formatCode="#,##0;[Red]\-#,##0;">
                  <c:v>1921</c:v>
                </c:pt>
                <c:pt idx="8" formatCode="#,##0;[Red]\-#,##0;">
                  <c:v>1641</c:v>
                </c:pt>
              </c:numCache>
            </c:numRef>
          </c:val>
          <c:smooth val="0"/>
          <c:extLst>
            <c:ext xmlns:c16="http://schemas.microsoft.com/office/drawing/2014/chart" uri="{C3380CC4-5D6E-409C-BE32-E72D297353CC}">
              <c16:uniqueId val="{00000008-472E-46F9-A28D-86FB2EAA9E7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(構想区域別必要量との比較!$F$1511,構想区域別必要量との比較!$H$1511:$M$1511,構想区域別必要量との比較!$P$1511:$Q$1511)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(構想区域別必要量との比較!$F$1516,構想区域別必要量との比較!$H$1516:$M$1516,構想区域別必要量との比較!$P$1516:$Q$1516)</c:f>
              <c:numCache>
                <c:formatCode>#,##0_);[Red]\(#,##0\)</c:formatCode>
                <c:ptCount val="9"/>
                <c:pt idx="0" formatCode="#,##0;[Red]\-#,##0;">
                  <c:v>899</c:v>
                </c:pt>
                <c:pt idx="1">
                  <c:v>792</c:v>
                </c:pt>
                <c:pt idx="2">
                  <c:v>762</c:v>
                </c:pt>
                <c:pt idx="3">
                  <c:v>781</c:v>
                </c:pt>
                <c:pt idx="4">
                  <c:v>741</c:v>
                </c:pt>
                <c:pt idx="5">
                  <c:v>876</c:v>
                </c:pt>
                <c:pt idx="6" formatCode="#,##0;[Red]\-#,##0;">
                  <c:v>791</c:v>
                </c:pt>
                <c:pt idx="7" formatCode="#,##0;[Red]\-#,##0;">
                  <c:v>731</c:v>
                </c:pt>
                <c:pt idx="8" formatCode="#,##0;[Red]\-#,##0;">
                  <c:v>522</c:v>
                </c:pt>
              </c:numCache>
            </c:numRef>
          </c:val>
          <c:extLst>
            <c:ext xmlns:c16="http://schemas.microsoft.com/office/drawing/2014/chart" uri="{C3380CC4-5D6E-409C-BE32-E72D297353CC}">
              <c16:uniqueId val="{00000000-F400-45E5-90E2-7C5B96573F66}"/>
            </c:ext>
          </c:extLst>
        </c:ser>
        <c:ser>
          <c:idx val="2"/>
          <c:order val="2"/>
          <c:tx>
            <c:strRef>
              <c:f>構想区域別必要量との比較!$E$1515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(構想区域別必要量との比較!$F$1511,構想区域別必要量との比較!$H$1511:$M$1511,構想区域別必要量との比較!$P$1511:$Q$1511)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(構想区域別必要量との比較!$F$1515,構想区域別必要量との比較!$H$1515:$M$1515,構想区域別必要量との比較!$P$1515:$Q$1515)</c:f>
              <c:numCache>
                <c:formatCode>#,##0_);[Red]\(#,##0\)</c:formatCode>
                <c:ptCount val="9"/>
                <c:pt idx="0" formatCode="#,##0;[Red]\-#,##0;">
                  <c:v>142</c:v>
                </c:pt>
                <c:pt idx="1">
                  <c:v>191</c:v>
                </c:pt>
                <c:pt idx="2">
                  <c:v>183</c:v>
                </c:pt>
                <c:pt idx="3">
                  <c:v>183</c:v>
                </c:pt>
                <c:pt idx="4">
                  <c:v>204</c:v>
                </c:pt>
                <c:pt idx="5">
                  <c:v>213</c:v>
                </c:pt>
                <c:pt idx="6" formatCode="#,##0;[Red]\-#,##0;">
                  <c:v>268</c:v>
                </c:pt>
                <c:pt idx="7" formatCode="#,##0;[Red]\-#,##0;">
                  <c:v>296</c:v>
                </c:pt>
                <c:pt idx="8" formatCode="#,##0;[Red]\-#,##0;">
                  <c:v>810</c:v>
                </c:pt>
              </c:numCache>
            </c:numRef>
          </c:val>
          <c:extLst>
            <c:ext xmlns:c16="http://schemas.microsoft.com/office/drawing/2014/chart" uri="{C3380CC4-5D6E-409C-BE32-E72D297353CC}">
              <c16:uniqueId val="{00000001-F400-45E5-90E2-7C5B96573F66}"/>
            </c:ext>
          </c:extLst>
        </c:ser>
        <c:ser>
          <c:idx val="1"/>
          <c:order val="3"/>
          <c:tx>
            <c:strRef>
              <c:f>構想区域別必要量との比較!$E$1514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400-45E5-90E2-7C5B96573F6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400-45E5-90E2-7C5B96573F6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(構想区域別必要量との比較!$F$1511,構想区域別必要量との比較!$H$1511:$M$1511,構想区域別必要量との比較!$P$1511:$Q$1511)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(構想区域別必要量との比較!$F$1514,構想区域別必要量との比較!$H$1514:$M$1514,構想区域別必要量との比較!$P$1514:$Q$1514)</c:f>
              <c:numCache>
                <c:formatCode>#,##0_);[Red]\(#,##0\)</c:formatCode>
                <c:ptCount val="9"/>
                <c:pt idx="0" formatCode="#,##0;[Red]\-#,##0;">
                  <c:v>902</c:v>
                </c:pt>
                <c:pt idx="1">
                  <c:v>865</c:v>
                </c:pt>
                <c:pt idx="2">
                  <c:v>1195</c:v>
                </c:pt>
                <c:pt idx="3">
                  <c:v>1135</c:v>
                </c:pt>
                <c:pt idx="4">
                  <c:v>1069</c:v>
                </c:pt>
                <c:pt idx="5">
                  <c:v>1086</c:v>
                </c:pt>
                <c:pt idx="6" formatCode="#,##0;[Red]\-#,##0;">
                  <c:v>1127</c:v>
                </c:pt>
                <c:pt idx="7" formatCode="#,##0;[Red]\-#,##0;">
                  <c:v>1127</c:v>
                </c:pt>
                <c:pt idx="8" formatCode="#,##0;[Red]\-#,##0;">
                  <c:v>806</c:v>
                </c:pt>
              </c:numCache>
            </c:numRef>
          </c:val>
          <c:extLst>
            <c:ext xmlns:c16="http://schemas.microsoft.com/office/drawing/2014/chart" uri="{C3380CC4-5D6E-409C-BE32-E72D297353CC}">
              <c16:uniqueId val="{00000006-F400-45E5-90E2-7C5B96573F66}"/>
            </c:ext>
          </c:extLst>
        </c:ser>
        <c:ser>
          <c:idx val="0"/>
          <c:order val="4"/>
          <c:tx>
            <c:strRef>
              <c:f>構想区域別必要量との比較!$E$1513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(構想区域別必要量との比較!$F$1511,構想区域別必要量との比較!$H$1511:$M$1511,構想区域別必要量との比較!$P$1511:$Q$1511)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(構想区域別必要量との比較!$F$1513,構想区域別必要量との比較!$H$1513:$M$1513,構想区域別必要量との比較!$P$1513:$Q$1513)</c:f>
              <c:numCache>
                <c:formatCode>#,##0_);[Red]\(#,##0\)</c:formatCode>
                <c:ptCount val="9"/>
                <c:pt idx="0" formatCode="#,##0;[Red]\-#,##0;">
                  <c:v>492</c:v>
                </c:pt>
                <c:pt idx="1">
                  <c:v>575</c:v>
                </c:pt>
                <c:pt idx="2">
                  <c:v>272</c:v>
                </c:pt>
                <c:pt idx="3">
                  <c:v>272</c:v>
                </c:pt>
                <c:pt idx="4">
                  <c:v>272</c:v>
                </c:pt>
                <c:pt idx="5">
                  <c:v>272</c:v>
                </c:pt>
                <c:pt idx="6" formatCode="#,##0;[Red]\-#,##0;">
                  <c:v>291</c:v>
                </c:pt>
                <c:pt idx="7" formatCode="#,##0;[Red]\-#,##0;">
                  <c:v>291</c:v>
                </c:pt>
                <c:pt idx="8" formatCode="#,##0;[Red]\-#,##0;">
                  <c:v>232</c:v>
                </c:pt>
              </c:numCache>
            </c:numRef>
          </c:val>
          <c:extLst>
            <c:ext xmlns:c16="http://schemas.microsoft.com/office/drawing/2014/chart" uri="{C3380CC4-5D6E-409C-BE32-E72D297353CC}">
              <c16:uniqueId val="{00000007-F400-45E5-90E2-7C5B96573F6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(構想区域別必要量との比較!$F$1511,構想区域別必要量との比較!$H$1511:$M$1511,構想区域別必要量との比較!$P$1511:$Q$1511)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(構想区域別必要量との比較!$F$1512,構想区域別必要量との比較!$H$1512:$M$1512,構想区域別必要量との比較!$P$1512:$Q$1512)</c:f>
              <c:numCache>
                <c:formatCode>#,##0_);[Red]\(#,##0\)</c:formatCode>
                <c:ptCount val="9"/>
                <c:pt idx="0" formatCode="#,##0;[Red]\-#,##0;">
                  <c:v>2435</c:v>
                </c:pt>
                <c:pt idx="1">
                  <c:v>2423</c:v>
                </c:pt>
                <c:pt idx="2">
                  <c:v>2412</c:v>
                </c:pt>
                <c:pt idx="3">
                  <c:v>2371</c:v>
                </c:pt>
                <c:pt idx="4">
                  <c:v>2286</c:v>
                </c:pt>
                <c:pt idx="5">
                  <c:v>2447</c:v>
                </c:pt>
                <c:pt idx="6" formatCode="#,##0;[Red]\-#,##0;">
                  <c:v>2477</c:v>
                </c:pt>
                <c:pt idx="7" formatCode="#,##0;[Red]\-#,##0;">
                  <c:v>2445</c:v>
                </c:pt>
                <c:pt idx="8" formatCode="#,##0;[Red]\-#,##0;">
                  <c:v>2370</c:v>
                </c:pt>
              </c:numCache>
            </c:numRef>
          </c:val>
          <c:smooth val="0"/>
          <c:extLst>
            <c:ext xmlns:c16="http://schemas.microsoft.com/office/drawing/2014/chart" uri="{C3380CC4-5D6E-409C-BE32-E72D297353CC}">
              <c16:uniqueId val="{00000008-F400-45E5-90E2-7C5B96573F6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(構想区域別必要量との比較!$F$1526,構想区域別必要量との比較!$H$1526:$M$1526,構想区域別必要量との比較!$P$1526:$Q$1526)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(構想区域別必要量との比較!$F$1531,構想区域別必要量との比較!$H$1531:$M$1531,構想区域別必要量との比較!$P$1531:$Q$1531)</c:f>
              <c:numCache>
                <c:formatCode>#,##0_);[Red]\(#,##0\)</c:formatCode>
                <c:ptCount val="9"/>
                <c:pt idx="0" formatCode="#,##0;[Red]\-#,##0;">
                  <c:v>182</c:v>
                </c:pt>
                <c:pt idx="1">
                  <c:v>216</c:v>
                </c:pt>
                <c:pt idx="2">
                  <c:v>163</c:v>
                </c:pt>
                <c:pt idx="3">
                  <c:v>216</c:v>
                </c:pt>
                <c:pt idx="4">
                  <c:v>216</c:v>
                </c:pt>
                <c:pt idx="5">
                  <c:v>198</c:v>
                </c:pt>
                <c:pt idx="6" formatCode="#,##0;[Red]\-#,##0;">
                  <c:v>217</c:v>
                </c:pt>
                <c:pt idx="7" formatCode="#,##0;[Red]\-#,##0;">
                  <c:v>217</c:v>
                </c:pt>
                <c:pt idx="8" formatCode="#,##0;[Red]\-#,##0;">
                  <c:v>335</c:v>
                </c:pt>
              </c:numCache>
            </c:numRef>
          </c:val>
          <c:extLst>
            <c:ext xmlns:c16="http://schemas.microsoft.com/office/drawing/2014/chart" uri="{C3380CC4-5D6E-409C-BE32-E72D297353CC}">
              <c16:uniqueId val="{00000000-EA06-4E2B-BA1B-D5276C7BF1A8}"/>
            </c:ext>
          </c:extLst>
        </c:ser>
        <c:ser>
          <c:idx val="2"/>
          <c:order val="2"/>
          <c:tx>
            <c:strRef>
              <c:f>構想区域別必要量との比較!$E$1530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(構想区域別必要量との比較!$F$1526,構想区域別必要量との比較!$H$1526:$M$1526,構想区域別必要量との比較!$P$1526:$Q$1526)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(構想区域別必要量との比較!$F$1530,構想区域別必要量との比較!$H$1530:$M$1530,構想区域別必要量との比較!$P$1530:$Q$1530)</c:f>
              <c:numCache>
                <c:formatCode>#,##0_);[Red]\(#,##0\)</c:formatCode>
                <c:ptCount val="9"/>
                <c:pt idx="0" formatCode="#,##0;[Red]\-#,##0;">
                  <c:v>350</c:v>
                </c:pt>
                <c:pt idx="1">
                  <c:v>391</c:v>
                </c:pt>
                <c:pt idx="2">
                  <c:v>444</c:v>
                </c:pt>
                <c:pt idx="3">
                  <c:v>391</c:v>
                </c:pt>
                <c:pt idx="4">
                  <c:v>391</c:v>
                </c:pt>
                <c:pt idx="5">
                  <c:v>428</c:v>
                </c:pt>
                <c:pt idx="6" formatCode="#,##0;[Red]\-#,##0;">
                  <c:v>401</c:v>
                </c:pt>
                <c:pt idx="7" formatCode="#,##0;[Red]\-#,##0;">
                  <c:v>281</c:v>
                </c:pt>
                <c:pt idx="8" formatCode="#,##0;[Red]\-#,##0;">
                  <c:v>695</c:v>
                </c:pt>
              </c:numCache>
            </c:numRef>
          </c:val>
          <c:extLst>
            <c:ext xmlns:c16="http://schemas.microsoft.com/office/drawing/2014/chart" uri="{C3380CC4-5D6E-409C-BE32-E72D297353CC}">
              <c16:uniqueId val="{00000001-EA06-4E2B-BA1B-D5276C7BF1A8}"/>
            </c:ext>
          </c:extLst>
        </c:ser>
        <c:ser>
          <c:idx val="1"/>
          <c:order val="3"/>
          <c:tx>
            <c:strRef>
              <c:f>構想区域別必要量との比較!$E$1529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A06-4E2B-BA1B-D5276C7BF1A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A06-4E2B-BA1B-D5276C7BF1A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(構想区域別必要量との比較!$F$1526,構想区域別必要量との比較!$H$1526:$M$1526,構想区域別必要量との比較!$P$1526:$Q$1526)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(構想区域別必要量との比較!$F$1529,構想区域別必要量との比較!$H$1529:$M$1529,構想区域別必要量との比較!$P$1529:$Q$1529)</c:f>
              <c:numCache>
                <c:formatCode>#,##0_);[Red]\(#,##0\)</c:formatCode>
                <c:ptCount val="9"/>
                <c:pt idx="0" formatCode="#,##0;[Red]\-#,##0;">
                  <c:v>1417</c:v>
                </c:pt>
                <c:pt idx="1">
                  <c:v>1420</c:v>
                </c:pt>
                <c:pt idx="2">
                  <c:v>1420</c:v>
                </c:pt>
                <c:pt idx="3">
                  <c:v>1413</c:v>
                </c:pt>
                <c:pt idx="4">
                  <c:v>1411</c:v>
                </c:pt>
                <c:pt idx="5">
                  <c:v>1351</c:v>
                </c:pt>
                <c:pt idx="6" formatCode="#,##0;[Red]\-#,##0;">
                  <c:v>1512</c:v>
                </c:pt>
                <c:pt idx="7" formatCode="#,##0;[Red]\-#,##0;">
                  <c:v>1512</c:v>
                </c:pt>
                <c:pt idx="8" formatCode="#,##0;[Red]\-#,##0;">
                  <c:v>826</c:v>
                </c:pt>
              </c:numCache>
            </c:numRef>
          </c:val>
          <c:extLst>
            <c:ext xmlns:c16="http://schemas.microsoft.com/office/drawing/2014/chart" uri="{C3380CC4-5D6E-409C-BE32-E72D297353CC}">
              <c16:uniqueId val="{00000006-EA06-4E2B-BA1B-D5276C7BF1A8}"/>
            </c:ext>
          </c:extLst>
        </c:ser>
        <c:ser>
          <c:idx val="0"/>
          <c:order val="4"/>
          <c:tx>
            <c:strRef>
              <c:f>構想区域別必要量との比較!$E$1528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(構想区域別必要量との比較!$F$1526,構想区域別必要量との比較!$H$1526:$M$1526,構想区域別必要量との比較!$P$1526:$Q$1526)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(構想区域別必要量との比較!$F$1528,構想区域別必要量との比較!$H$1528:$M$1528,構想区域別必要量との比較!$P$1528:$Q$1528)</c:f>
              <c:numCache>
                <c:formatCode>#,##0_);[Red]\(#,##0\)</c:formatCode>
                <c:ptCount val="9"/>
                <c:pt idx="0" formatCode="#,##0;[Red]\-#,##0;">
                  <c:v>64</c:v>
                </c:pt>
                <c:pt idx="1">
                  <c:v>100</c:v>
                </c:pt>
                <c:pt idx="2">
                  <c:v>100</c:v>
                </c:pt>
                <c:pt idx="3">
                  <c:v>100</c:v>
                </c:pt>
                <c:pt idx="4">
                  <c:v>100</c:v>
                </c:pt>
                <c:pt idx="5">
                  <c:v>108</c:v>
                </c:pt>
                <c:pt idx="6" formatCode="#,##0;[Red]\-#,##0;">
                  <c:v>108</c:v>
                </c:pt>
                <c:pt idx="7" formatCode="#,##0;[Red]\-#,##0;">
                  <c:v>108</c:v>
                </c:pt>
                <c:pt idx="8" formatCode="#,##0;[Red]\-#,##0;">
                  <c:v>284</c:v>
                </c:pt>
              </c:numCache>
            </c:numRef>
          </c:val>
          <c:extLst>
            <c:ext xmlns:c16="http://schemas.microsoft.com/office/drawing/2014/chart" uri="{C3380CC4-5D6E-409C-BE32-E72D297353CC}">
              <c16:uniqueId val="{00000007-EA06-4E2B-BA1B-D5276C7BF1A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(構想区域別必要量との比較!$F$1526,構想区域別必要量との比較!$H$1526:$M$1526,構想区域別必要量との比較!$P$1526:$Q$1526)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(構想区域別必要量との比較!$F$1527,構想区域別必要量との比較!$H$1527:$M$1527,構想区域別必要量との比較!$P$1527:$Q$1527)</c:f>
              <c:numCache>
                <c:formatCode>#,##0_);[Red]\(#,##0\)</c:formatCode>
                <c:ptCount val="9"/>
                <c:pt idx="0" formatCode="#,##0;[Red]\-#,##0;">
                  <c:v>2013</c:v>
                </c:pt>
                <c:pt idx="1">
                  <c:v>2127</c:v>
                </c:pt>
                <c:pt idx="2">
                  <c:v>2127</c:v>
                </c:pt>
                <c:pt idx="3">
                  <c:v>2120</c:v>
                </c:pt>
                <c:pt idx="4">
                  <c:v>2118</c:v>
                </c:pt>
                <c:pt idx="5">
                  <c:v>2085</c:v>
                </c:pt>
                <c:pt idx="6" formatCode="#,##0;[Red]\-#,##0;">
                  <c:v>2238</c:v>
                </c:pt>
                <c:pt idx="7" formatCode="#,##0;[Red]\-#,##0;">
                  <c:v>2118</c:v>
                </c:pt>
                <c:pt idx="8" formatCode="#,##0;[Red]\-#,##0;">
                  <c:v>2140</c:v>
                </c:pt>
              </c:numCache>
            </c:numRef>
          </c:val>
          <c:smooth val="0"/>
          <c:extLst>
            <c:ext xmlns:c16="http://schemas.microsoft.com/office/drawing/2014/chart" uri="{C3380CC4-5D6E-409C-BE32-E72D297353CC}">
              <c16:uniqueId val="{00000008-EA06-4E2B-BA1B-D5276C7BF1A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(構想区域別必要量との比較!$F$1541,構想区域別必要量との比較!$H$1541:$M$1541,構想区域別必要量との比較!$P$1541:$Q$1541)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(構想区域別必要量との比較!$F$1546,構想区域別必要量との比較!$H$1546:$M$1546,構想区域別必要量との比較!$P$1546:$Q$1546)</c:f>
              <c:numCache>
                <c:formatCode>#,##0_);[Red]\(#,##0\)</c:formatCode>
                <c:ptCount val="9"/>
                <c:pt idx="0" formatCode="#,##0;[Red]\-#,##0;">
                  <c:v>485</c:v>
                </c:pt>
                <c:pt idx="1">
                  <c:v>242</c:v>
                </c:pt>
                <c:pt idx="2">
                  <c:v>373</c:v>
                </c:pt>
                <c:pt idx="3">
                  <c:v>295</c:v>
                </c:pt>
                <c:pt idx="4">
                  <c:v>308</c:v>
                </c:pt>
                <c:pt idx="5">
                  <c:v>433</c:v>
                </c:pt>
                <c:pt idx="6" formatCode="#,##0;[Red]\-#,##0;">
                  <c:v>481</c:v>
                </c:pt>
                <c:pt idx="7" formatCode="#,##0;[Red]\-#,##0;">
                  <c:v>459</c:v>
                </c:pt>
                <c:pt idx="8" formatCode="#,##0;[Red]\-#,##0;">
                  <c:v>608</c:v>
                </c:pt>
              </c:numCache>
            </c:numRef>
          </c:val>
          <c:extLst>
            <c:ext xmlns:c16="http://schemas.microsoft.com/office/drawing/2014/chart" uri="{C3380CC4-5D6E-409C-BE32-E72D297353CC}">
              <c16:uniqueId val="{00000000-9D54-4084-B7AB-BE4AD7245311}"/>
            </c:ext>
          </c:extLst>
        </c:ser>
        <c:ser>
          <c:idx val="2"/>
          <c:order val="2"/>
          <c:tx>
            <c:strRef>
              <c:f>構想区域別必要量との比較!$E$1545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(構想区域別必要量との比較!$F$1541,構想区域別必要量との比較!$H$1541:$M$1541,構想区域別必要量との比較!$P$1541:$Q$1541)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(構想区域別必要量との比較!$F$1545,構想区域別必要量との比較!$H$1545:$M$1545,構想区域別必要量との比較!$P$1545:$Q$1545)</c:f>
              <c:numCache>
                <c:formatCode>#,##0_);[Red]\(#,##0\)</c:formatCode>
                <c:ptCount val="9"/>
                <c:pt idx="0" formatCode="#,##0;[Red]\-#,##0;">
                  <c:v>397</c:v>
                </c:pt>
                <c:pt idx="1">
                  <c:v>614</c:v>
                </c:pt>
                <c:pt idx="2">
                  <c:v>608</c:v>
                </c:pt>
                <c:pt idx="3">
                  <c:v>804</c:v>
                </c:pt>
                <c:pt idx="4">
                  <c:v>814</c:v>
                </c:pt>
                <c:pt idx="5">
                  <c:v>835</c:v>
                </c:pt>
                <c:pt idx="6" formatCode="#,##0;[Red]\-#,##0;">
                  <c:v>909</c:v>
                </c:pt>
                <c:pt idx="7" formatCode="#,##0;[Red]\-#,##0;">
                  <c:v>737</c:v>
                </c:pt>
                <c:pt idx="8" formatCode="#,##0;[Red]\-#,##0;">
                  <c:v>3848</c:v>
                </c:pt>
              </c:numCache>
            </c:numRef>
          </c:val>
          <c:extLst>
            <c:ext xmlns:c16="http://schemas.microsoft.com/office/drawing/2014/chart" uri="{C3380CC4-5D6E-409C-BE32-E72D297353CC}">
              <c16:uniqueId val="{00000001-9D54-4084-B7AB-BE4AD7245311}"/>
            </c:ext>
          </c:extLst>
        </c:ser>
        <c:ser>
          <c:idx val="1"/>
          <c:order val="3"/>
          <c:tx>
            <c:strRef>
              <c:f>構想区域別必要量との比較!$E$1544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D54-4084-B7AB-BE4AD724531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D54-4084-B7AB-BE4AD724531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(構想区域別必要量との比較!$F$1541,構想区域別必要量との比較!$H$1541:$M$1541,構想区域別必要量との比較!$P$1541:$Q$1541)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(構想区域別必要量との比較!$F$1544,構想区域別必要量との比較!$H$1544:$M$1544,構想区域別必要量との比較!$P$1544:$Q$1544)</c:f>
              <c:numCache>
                <c:formatCode>#,##0_);[Red]\(#,##0\)</c:formatCode>
                <c:ptCount val="9"/>
                <c:pt idx="0" formatCode="#,##0;[Red]\-#,##0;">
                  <c:v>5937</c:v>
                </c:pt>
                <c:pt idx="1">
                  <c:v>4990</c:v>
                </c:pt>
                <c:pt idx="2">
                  <c:v>4796</c:v>
                </c:pt>
                <c:pt idx="3">
                  <c:v>4603</c:v>
                </c:pt>
                <c:pt idx="4">
                  <c:v>4139</c:v>
                </c:pt>
                <c:pt idx="5">
                  <c:v>4257</c:v>
                </c:pt>
                <c:pt idx="6" formatCode="#,##0;[Red]\-#,##0;">
                  <c:v>4021</c:v>
                </c:pt>
                <c:pt idx="7" formatCode="#,##0;[Red]\-#,##0;">
                  <c:v>4212</c:v>
                </c:pt>
                <c:pt idx="8" formatCode="#,##0;[Red]\-#,##0;">
                  <c:v>6682</c:v>
                </c:pt>
              </c:numCache>
            </c:numRef>
          </c:val>
          <c:extLst>
            <c:ext xmlns:c16="http://schemas.microsoft.com/office/drawing/2014/chart" uri="{C3380CC4-5D6E-409C-BE32-E72D297353CC}">
              <c16:uniqueId val="{00000006-9D54-4084-B7AB-BE4AD7245311}"/>
            </c:ext>
          </c:extLst>
        </c:ser>
        <c:ser>
          <c:idx val="0"/>
          <c:order val="4"/>
          <c:tx>
            <c:strRef>
              <c:f>構想区域別必要量との比較!$E$1543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(構想区域別必要量との比較!$F$1541,構想区域別必要量との比較!$H$1541:$M$1541,構想区域別必要量との比較!$P$1541:$Q$1541)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(構想区域別必要量との比較!$F$1543,構想区域別必要量との比較!$H$1543:$M$1543,構想区域別必要量との比較!$P$1543:$Q$1543)</c:f>
              <c:numCache>
                <c:formatCode>#,##0_);[Red]\(#,##0\)</c:formatCode>
                <c:ptCount val="9"/>
                <c:pt idx="0" formatCode="#,##0;[Red]\-#,##0;">
                  <c:v>6810</c:v>
                </c:pt>
                <c:pt idx="1">
                  <c:v>7223</c:v>
                </c:pt>
                <c:pt idx="2">
                  <c:v>7493</c:v>
                </c:pt>
                <c:pt idx="3">
                  <c:v>7455</c:v>
                </c:pt>
                <c:pt idx="4">
                  <c:v>7692</c:v>
                </c:pt>
                <c:pt idx="5">
                  <c:v>7825</c:v>
                </c:pt>
                <c:pt idx="6" formatCode="#,##0;[Red]\-#,##0;">
                  <c:v>7840</c:v>
                </c:pt>
                <c:pt idx="7" formatCode="#,##0;[Red]\-#,##0;">
                  <c:v>7857</c:v>
                </c:pt>
                <c:pt idx="8" formatCode="#,##0;[Red]\-#,##0;">
                  <c:v>3331</c:v>
                </c:pt>
              </c:numCache>
            </c:numRef>
          </c:val>
          <c:extLst>
            <c:ext xmlns:c16="http://schemas.microsoft.com/office/drawing/2014/chart" uri="{C3380CC4-5D6E-409C-BE32-E72D297353CC}">
              <c16:uniqueId val="{00000007-9D54-4084-B7AB-BE4AD724531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(構想区域別必要量との比較!$F$1541,構想区域別必要量との比較!$H$1541:$M$1541,構想区域別必要量との比較!$P$1541:$Q$1541)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(構想区域別必要量との比較!$F$1542,構想区域別必要量との比較!$H$1542:$M$1542,構想区域別必要量との比較!$P$1542:$Q$1542)</c:f>
              <c:numCache>
                <c:formatCode>#,##0_);[Red]\(#,##0\)</c:formatCode>
                <c:ptCount val="9"/>
                <c:pt idx="0" formatCode="#,##0;[Red]\-#,##0;">
                  <c:v>13629</c:v>
                </c:pt>
                <c:pt idx="1">
                  <c:v>13069</c:v>
                </c:pt>
                <c:pt idx="2">
                  <c:v>13270</c:v>
                </c:pt>
                <c:pt idx="3">
                  <c:v>13157</c:v>
                </c:pt>
                <c:pt idx="4">
                  <c:v>12953</c:v>
                </c:pt>
                <c:pt idx="5">
                  <c:v>13350</c:v>
                </c:pt>
                <c:pt idx="6" formatCode="#,##0;[Red]\-#,##0;">
                  <c:v>13251</c:v>
                </c:pt>
                <c:pt idx="7" formatCode="#,##0;[Red]\-#,##0;">
                  <c:v>13265</c:v>
                </c:pt>
                <c:pt idx="8" formatCode="#,##0;[Red]\-#,##0;">
                  <c:v>14469</c:v>
                </c:pt>
              </c:numCache>
            </c:numRef>
          </c:val>
          <c:smooth val="0"/>
          <c:extLst>
            <c:ext xmlns:c16="http://schemas.microsoft.com/office/drawing/2014/chart" uri="{C3380CC4-5D6E-409C-BE32-E72D297353CC}">
              <c16:uniqueId val="{00000008-9D54-4084-B7AB-BE4AD724531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(構想区域別必要量との比較!$F$1556,構想区域別必要量との比較!$H$1556:$M$1556,構想区域別必要量との比較!$P$1556:$Q$1556)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(構想区域別必要量との比較!$F$1561,構想区域別必要量との比較!$H$1561:$M$1561,構想区域別必要量との比較!$P$1561:$Q$1561)</c:f>
              <c:numCache>
                <c:formatCode>#,##0_);[Red]\(#,##0\)</c:formatCode>
                <c:ptCount val="9"/>
                <c:pt idx="0" formatCode="#,##0;[Red]\-#,##0;">
                  <c:v>1380</c:v>
                </c:pt>
                <c:pt idx="1">
                  <c:v>1369</c:v>
                </c:pt>
                <c:pt idx="2">
                  <c:v>1169</c:v>
                </c:pt>
                <c:pt idx="3">
                  <c:v>915</c:v>
                </c:pt>
                <c:pt idx="4">
                  <c:v>884</c:v>
                </c:pt>
                <c:pt idx="5">
                  <c:v>893</c:v>
                </c:pt>
                <c:pt idx="6" formatCode="#,##0;[Red]\-#,##0;">
                  <c:v>970</c:v>
                </c:pt>
                <c:pt idx="7" formatCode="#,##0;[Red]\-#,##0;">
                  <c:v>944</c:v>
                </c:pt>
                <c:pt idx="8" formatCode="#,##0;[Red]\-#,##0;">
                  <c:v>927</c:v>
                </c:pt>
              </c:numCache>
            </c:numRef>
          </c:val>
          <c:extLst>
            <c:ext xmlns:c16="http://schemas.microsoft.com/office/drawing/2014/chart" uri="{C3380CC4-5D6E-409C-BE32-E72D297353CC}">
              <c16:uniqueId val="{00000000-ABA6-4D27-9F5F-0D0832054F8F}"/>
            </c:ext>
          </c:extLst>
        </c:ser>
        <c:ser>
          <c:idx val="2"/>
          <c:order val="2"/>
          <c:tx>
            <c:strRef>
              <c:f>構想区域別必要量との比較!$E$1560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(構想区域別必要量との比較!$F$1556,構想区域別必要量との比較!$H$1556:$M$1556,構想区域別必要量との比較!$P$1556:$Q$1556)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(構想区域別必要量との比較!$F$1560,構想区域別必要量との比較!$H$1560:$M$1560,構想区域別必要量との比較!$P$1560:$Q$1560)</c:f>
              <c:numCache>
                <c:formatCode>#,##0_);[Red]\(#,##0\)</c:formatCode>
                <c:ptCount val="9"/>
                <c:pt idx="0" formatCode="#,##0;[Red]\-#,##0;">
                  <c:v>429</c:v>
                </c:pt>
                <c:pt idx="1">
                  <c:v>1017</c:v>
                </c:pt>
                <c:pt idx="2">
                  <c:v>1039</c:v>
                </c:pt>
                <c:pt idx="3">
                  <c:v>1075</c:v>
                </c:pt>
                <c:pt idx="4">
                  <c:v>1051</c:v>
                </c:pt>
                <c:pt idx="5">
                  <c:v>1066</c:v>
                </c:pt>
                <c:pt idx="6" formatCode="#,##0;[Red]\-#,##0;">
                  <c:v>1160</c:v>
                </c:pt>
                <c:pt idx="7" formatCode="#,##0;[Red]\-#,##0;">
                  <c:v>1112</c:v>
                </c:pt>
                <c:pt idx="8" formatCode="#,##0;[Red]\-#,##0;">
                  <c:v>2730</c:v>
                </c:pt>
              </c:numCache>
            </c:numRef>
          </c:val>
          <c:extLst>
            <c:ext xmlns:c16="http://schemas.microsoft.com/office/drawing/2014/chart" uri="{C3380CC4-5D6E-409C-BE32-E72D297353CC}">
              <c16:uniqueId val="{00000001-ABA6-4D27-9F5F-0D0832054F8F}"/>
            </c:ext>
          </c:extLst>
        </c:ser>
        <c:ser>
          <c:idx val="1"/>
          <c:order val="3"/>
          <c:tx>
            <c:strRef>
              <c:f>構想区域別必要量との比較!$E$1559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BA6-4D27-9F5F-0D0832054F8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BA6-4D27-9F5F-0D0832054F8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(構想区域別必要量との比較!$F$1556,構想区域別必要量との比較!$H$1556:$M$1556,構想区域別必要量との比較!$P$1556:$Q$1556)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(構想区域別必要量との比較!$F$1559,構想区域別必要量との比較!$H$1559:$M$1559,構想区域別必要量との比較!$P$1559:$Q$1559)</c:f>
              <c:numCache>
                <c:formatCode>#,##0_);[Red]\(#,##0\)</c:formatCode>
                <c:ptCount val="9"/>
                <c:pt idx="0" formatCode="#,##0;[Red]\-#,##0;">
                  <c:v>3955</c:v>
                </c:pt>
                <c:pt idx="1">
                  <c:v>4122</c:v>
                </c:pt>
                <c:pt idx="2">
                  <c:v>4051</c:v>
                </c:pt>
                <c:pt idx="3">
                  <c:v>4050</c:v>
                </c:pt>
                <c:pt idx="4">
                  <c:v>4124</c:v>
                </c:pt>
                <c:pt idx="5">
                  <c:v>4135</c:v>
                </c:pt>
                <c:pt idx="6" formatCode="#,##0;[Red]\-#,##0;">
                  <c:v>4220</c:v>
                </c:pt>
                <c:pt idx="7" formatCode="#,##0;[Red]\-#,##0;">
                  <c:v>4290</c:v>
                </c:pt>
                <c:pt idx="8" formatCode="#,##0;[Red]\-#,##0;">
                  <c:v>3564</c:v>
                </c:pt>
              </c:numCache>
            </c:numRef>
          </c:val>
          <c:extLst>
            <c:ext xmlns:c16="http://schemas.microsoft.com/office/drawing/2014/chart" uri="{C3380CC4-5D6E-409C-BE32-E72D297353CC}">
              <c16:uniqueId val="{00000006-ABA6-4D27-9F5F-0D0832054F8F}"/>
            </c:ext>
          </c:extLst>
        </c:ser>
        <c:ser>
          <c:idx val="0"/>
          <c:order val="4"/>
          <c:tx>
            <c:strRef>
              <c:f>構想区域別必要量との比較!$E$1558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(構想区域別必要量との比較!$F$1556,構想区域別必要量との比較!$H$1556:$M$1556,構想区域別必要量との比較!$P$1556:$Q$1556)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(構想区域別必要量との比較!$F$1558,構想区域別必要量との比較!$H$1558:$M$1558,構想区域別必要量との比較!$P$1558:$Q$1558)</c:f>
              <c:numCache>
                <c:formatCode>#,##0_);[Red]\(#,##0\)</c:formatCode>
                <c:ptCount val="9"/>
                <c:pt idx="0" formatCode="#,##0;[Red]\-#,##0;">
                  <c:v>2088</c:v>
                </c:pt>
                <c:pt idx="1">
                  <c:v>1604</c:v>
                </c:pt>
                <c:pt idx="2">
                  <c:v>1585</c:v>
                </c:pt>
                <c:pt idx="3">
                  <c:v>1523</c:v>
                </c:pt>
                <c:pt idx="4">
                  <c:v>1533</c:v>
                </c:pt>
                <c:pt idx="5">
                  <c:v>1559</c:v>
                </c:pt>
                <c:pt idx="6" formatCode="#,##0;[Red]\-#,##0;">
                  <c:v>1597</c:v>
                </c:pt>
                <c:pt idx="7" formatCode="#,##0;[Red]\-#,##0;">
                  <c:v>1597</c:v>
                </c:pt>
                <c:pt idx="8" formatCode="#,##0;[Red]\-#,##0;">
                  <c:v>1349</c:v>
                </c:pt>
              </c:numCache>
            </c:numRef>
          </c:val>
          <c:extLst>
            <c:ext xmlns:c16="http://schemas.microsoft.com/office/drawing/2014/chart" uri="{C3380CC4-5D6E-409C-BE32-E72D297353CC}">
              <c16:uniqueId val="{00000007-ABA6-4D27-9F5F-0D0832054F8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(構想区域別必要量との比較!$F$1556,構想区域別必要量との比較!$H$1556:$M$1556,構想区域別必要量との比較!$P$1556:$Q$1556)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(構想区域別必要量との比較!$F$1557,構想区域別必要量との比較!$H$1557:$M$1557,構想区域別必要量との比較!$P$1557:$Q$1557)</c:f>
              <c:numCache>
                <c:formatCode>#,##0_);[Red]\(#,##0\)</c:formatCode>
                <c:ptCount val="9"/>
                <c:pt idx="0" formatCode="#,##0;[Red]\-#,##0;">
                  <c:v>7852</c:v>
                </c:pt>
                <c:pt idx="1">
                  <c:v>8112</c:v>
                </c:pt>
                <c:pt idx="2">
                  <c:v>7844</c:v>
                </c:pt>
                <c:pt idx="3">
                  <c:v>7563</c:v>
                </c:pt>
                <c:pt idx="4">
                  <c:v>7592</c:v>
                </c:pt>
                <c:pt idx="5">
                  <c:v>7653</c:v>
                </c:pt>
                <c:pt idx="6" formatCode="#,##0;[Red]\-#,##0;">
                  <c:v>7947</c:v>
                </c:pt>
                <c:pt idx="7" formatCode="#,##0;[Red]\-#,##0;">
                  <c:v>7943</c:v>
                </c:pt>
                <c:pt idx="8" formatCode="#,##0;[Red]\-#,##0;">
                  <c:v>8570</c:v>
                </c:pt>
              </c:numCache>
            </c:numRef>
          </c:val>
          <c:smooth val="0"/>
          <c:extLst>
            <c:ext xmlns:c16="http://schemas.microsoft.com/office/drawing/2014/chart" uri="{C3380CC4-5D6E-409C-BE32-E72D297353CC}">
              <c16:uniqueId val="{00000008-ABA6-4D27-9F5F-0D0832054F8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(構想区域別必要量との比較!$F$1571,構想区域別必要量との比較!$H$1571:$M$1571,構想区域別必要量との比較!$P$1571:$Q$1571)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(構想区域別必要量との比較!$F$1576,構想区域別必要量との比較!$H$1576:$M$1576,構想区域別必要量との比較!$P$1576:$Q$1576)</c:f>
              <c:numCache>
                <c:formatCode>#,##0_);[Red]\(#,##0\)</c:formatCode>
                <c:ptCount val="9"/>
                <c:pt idx="0" formatCode="#,##0;[Red]\-#,##0;">
                  <c:v>1493</c:v>
                </c:pt>
                <c:pt idx="1">
                  <c:v>1431</c:v>
                </c:pt>
                <c:pt idx="2">
                  <c:v>1413</c:v>
                </c:pt>
                <c:pt idx="3">
                  <c:v>1182</c:v>
                </c:pt>
                <c:pt idx="4">
                  <c:v>1348</c:v>
                </c:pt>
                <c:pt idx="5">
                  <c:v>1222</c:v>
                </c:pt>
                <c:pt idx="6" formatCode="#,##0;[Red]\-#,##0;">
                  <c:v>1352</c:v>
                </c:pt>
                <c:pt idx="7" formatCode="#,##0;[Red]\-#,##0;">
                  <c:v>1225</c:v>
                </c:pt>
                <c:pt idx="8" formatCode="#,##0;[Red]\-#,##0;">
                  <c:v>1701</c:v>
                </c:pt>
              </c:numCache>
            </c:numRef>
          </c:val>
          <c:extLst>
            <c:ext xmlns:c16="http://schemas.microsoft.com/office/drawing/2014/chart" uri="{C3380CC4-5D6E-409C-BE32-E72D297353CC}">
              <c16:uniqueId val="{00000000-E534-4D83-8BFE-2DA36C13220C}"/>
            </c:ext>
          </c:extLst>
        </c:ser>
        <c:ser>
          <c:idx val="2"/>
          <c:order val="2"/>
          <c:tx>
            <c:strRef>
              <c:f>構想区域別必要量との比較!$E$1575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(構想区域別必要量との比較!$F$1571,構想区域別必要量との比較!$H$1571:$M$1571,構想区域別必要量との比較!$P$1571:$Q$1571)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(構想区域別必要量との比較!$F$1575,構想区域別必要量との比較!$H$1575:$M$1575,構想区域別必要量との比較!$P$1575:$Q$1575)</c:f>
              <c:numCache>
                <c:formatCode>#,##0_);[Red]\(#,##0\)</c:formatCode>
                <c:ptCount val="9"/>
                <c:pt idx="0" formatCode="#,##0;[Red]\-#,##0;">
                  <c:v>1451</c:v>
                </c:pt>
                <c:pt idx="1">
                  <c:v>1415</c:v>
                </c:pt>
                <c:pt idx="2">
                  <c:v>1653</c:v>
                </c:pt>
                <c:pt idx="3">
                  <c:v>1508</c:v>
                </c:pt>
                <c:pt idx="4">
                  <c:v>1614</c:v>
                </c:pt>
                <c:pt idx="5">
                  <c:v>1603</c:v>
                </c:pt>
                <c:pt idx="6" formatCode="#,##0;[Red]\-#,##0;">
                  <c:v>1515</c:v>
                </c:pt>
                <c:pt idx="7" formatCode="#,##0;[Red]\-#,##0;">
                  <c:v>1468</c:v>
                </c:pt>
                <c:pt idx="8" formatCode="#,##0;[Red]\-#,##0;">
                  <c:v>3080</c:v>
                </c:pt>
              </c:numCache>
            </c:numRef>
          </c:val>
          <c:extLst>
            <c:ext xmlns:c16="http://schemas.microsoft.com/office/drawing/2014/chart" uri="{C3380CC4-5D6E-409C-BE32-E72D297353CC}">
              <c16:uniqueId val="{00000001-E534-4D83-8BFE-2DA36C13220C}"/>
            </c:ext>
          </c:extLst>
        </c:ser>
        <c:ser>
          <c:idx val="1"/>
          <c:order val="3"/>
          <c:tx>
            <c:strRef>
              <c:f>構想区域別必要量との比較!$E$1574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534-4D83-8BFE-2DA36C13220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534-4D83-8BFE-2DA36C13220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(構想区域別必要量との比較!$F$1571,構想区域別必要量との比較!$H$1571:$M$1571,構想区域別必要量との比較!$P$1571:$Q$1571)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(構想区域別必要量との比較!$F$1574,構想区域別必要量との比較!$H$1574:$M$1574,構想区域別必要量との比較!$P$1574:$Q$1574)</c:f>
              <c:numCache>
                <c:formatCode>#,##0_);[Red]\(#,##0\)</c:formatCode>
                <c:ptCount val="9"/>
                <c:pt idx="0" formatCode="#,##0;[Red]\-#,##0;">
                  <c:v>5671</c:v>
                </c:pt>
                <c:pt idx="1">
                  <c:v>5575</c:v>
                </c:pt>
                <c:pt idx="2">
                  <c:v>5156</c:v>
                </c:pt>
                <c:pt idx="3">
                  <c:v>4968</c:v>
                </c:pt>
                <c:pt idx="4">
                  <c:v>5420</c:v>
                </c:pt>
                <c:pt idx="5">
                  <c:v>5384</c:v>
                </c:pt>
                <c:pt idx="6" formatCode="#,##0;[Red]\-#,##0;">
                  <c:v>5550</c:v>
                </c:pt>
                <c:pt idx="7" formatCode="#,##0;[Red]\-#,##0;">
                  <c:v>5608</c:v>
                </c:pt>
                <c:pt idx="8" formatCode="#,##0;[Red]\-#,##0;">
                  <c:v>3710</c:v>
                </c:pt>
              </c:numCache>
            </c:numRef>
          </c:val>
          <c:extLst>
            <c:ext xmlns:c16="http://schemas.microsoft.com/office/drawing/2014/chart" uri="{C3380CC4-5D6E-409C-BE32-E72D297353CC}">
              <c16:uniqueId val="{00000006-E534-4D83-8BFE-2DA36C13220C}"/>
            </c:ext>
          </c:extLst>
        </c:ser>
        <c:ser>
          <c:idx val="0"/>
          <c:order val="4"/>
          <c:tx>
            <c:strRef>
              <c:f>構想区域別必要量との比較!$E$1573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(構想区域別必要量との比較!$F$1571,構想区域別必要量との比較!$H$1571:$M$1571,構想区域別必要量との比較!$P$1571:$Q$1571)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(構想区域別必要量との比較!$F$1573,構想区域別必要量との比較!$H$1573:$M$1573,構想区域別必要量との比較!$P$1573:$Q$1573)</c:f>
              <c:numCache>
                <c:formatCode>#,##0_);[Red]\(#,##0\)</c:formatCode>
                <c:ptCount val="9"/>
                <c:pt idx="0" formatCode="#,##0;[Red]\-#,##0;">
                  <c:v>747</c:v>
                </c:pt>
                <c:pt idx="1">
                  <c:v>1099</c:v>
                </c:pt>
                <c:pt idx="2">
                  <c:v>891</c:v>
                </c:pt>
                <c:pt idx="3">
                  <c:v>884</c:v>
                </c:pt>
                <c:pt idx="4">
                  <c:v>910</c:v>
                </c:pt>
                <c:pt idx="5">
                  <c:v>1022</c:v>
                </c:pt>
                <c:pt idx="6" formatCode="#,##0;[Red]\-#,##0;">
                  <c:v>1036</c:v>
                </c:pt>
                <c:pt idx="7" formatCode="#,##0;[Red]\-#,##0;">
                  <c:v>1031</c:v>
                </c:pt>
                <c:pt idx="8" formatCode="#,##0;[Red]\-#,##0;">
                  <c:v>1492</c:v>
                </c:pt>
              </c:numCache>
            </c:numRef>
          </c:val>
          <c:extLst>
            <c:ext xmlns:c16="http://schemas.microsoft.com/office/drawing/2014/chart" uri="{C3380CC4-5D6E-409C-BE32-E72D297353CC}">
              <c16:uniqueId val="{00000007-E534-4D83-8BFE-2DA36C13220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(構想区域別必要量との比較!$F$1571,構想区域別必要量との比較!$H$1571:$M$1571,構想区域別必要量との比較!$P$1571:$Q$1571)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(構想区域別必要量との比較!$F$1572,構想区域別必要量との比較!$H$1572:$M$1572,構想区域別必要量との比較!$P$1572:$Q$1572)</c:f>
              <c:numCache>
                <c:formatCode>#,##0_);[Red]\(#,##0\)</c:formatCode>
                <c:ptCount val="9"/>
                <c:pt idx="0" formatCode="#,##0;[Red]\-#,##0;">
                  <c:v>9362</c:v>
                </c:pt>
                <c:pt idx="1">
                  <c:v>9520</c:v>
                </c:pt>
                <c:pt idx="2">
                  <c:v>9113</c:v>
                </c:pt>
                <c:pt idx="3">
                  <c:v>8542</c:v>
                </c:pt>
                <c:pt idx="4">
                  <c:v>9292</c:v>
                </c:pt>
                <c:pt idx="5">
                  <c:v>9231</c:v>
                </c:pt>
                <c:pt idx="6" formatCode="#,##0;[Red]\-#,##0;">
                  <c:v>9453</c:v>
                </c:pt>
                <c:pt idx="7" formatCode="#,##0;[Red]\-#,##0;">
                  <c:v>9332</c:v>
                </c:pt>
                <c:pt idx="8" formatCode="#,##0;[Red]\-#,##0;">
                  <c:v>9983</c:v>
                </c:pt>
              </c:numCache>
            </c:numRef>
          </c:val>
          <c:smooth val="0"/>
          <c:extLst>
            <c:ext xmlns:c16="http://schemas.microsoft.com/office/drawing/2014/chart" uri="{C3380CC4-5D6E-409C-BE32-E72D297353CC}">
              <c16:uniqueId val="{00000008-E534-4D83-8BFE-2DA36C13220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(構想区域別必要量との比較!$F$1586,構想区域別必要量との比較!$H$1586:$M$1586,構想区域別必要量との比較!$P$1586:$Q$1586)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(構想区域別必要量との比較!$F$1591,構想区域別必要量との比較!$H$1591:$M$1591,構想区域別必要量との比較!$P$1591:$Q$1591)</c:f>
              <c:numCache>
                <c:formatCode>#,##0_);[Red]\(#,##0\)</c:formatCode>
                <c:ptCount val="9"/>
                <c:pt idx="0" formatCode="#,##0;[Red]\-#,##0;">
                  <c:v>1378</c:v>
                </c:pt>
                <c:pt idx="1">
                  <c:v>1326</c:v>
                </c:pt>
                <c:pt idx="2">
                  <c:v>1263</c:v>
                </c:pt>
                <c:pt idx="3">
                  <c:v>1009</c:v>
                </c:pt>
                <c:pt idx="4">
                  <c:v>1151</c:v>
                </c:pt>
                <c:pt idx="5">
                  <c:v>1125</c:v>
                </c:pt>
                <c:pt idx="6" formatCode="#,##0;[Red]\-#,##0;">
                  <c:v>981</c:v>
                </c:pt>
                <c:pt idx="7" formatCode="#,##0;[Red]\-#,##0;">
                  <c:v>980</c:v>
                </c:pt>
                <c:pt idx="8" formatCode="#,##0;[Red]\-#,##0;">
                  <c:v>1134</c:v>
                </c:pt>
              </c:numCache>
            </c:numRef>
          </c:val>
          <c:extLst>
            <c:ext xmlns:c16="http://schemas.microsoft.com/office/drawing/2014/chart" uri="{C3380CC4-5D6E-409C-BE32-E72D297353CC}">
              <c16:uniqueId val="{00000000-974A-4F0F-9E8A-0C1B3088CE4C}"/>
            </c:ext>
          </c:extLst>
        </c:ser>
        <c:ser>
          <c:idx val="2"/>
          <c:order val="2"/>
          <c:tx>
            <c:strRef>
              <c:f>構想区域別必要量との比較!$E$1590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(構想区域別必要量との比較!$F$1586,構想区域別必要量との比較!$H$1586:$M$1586,構想区域別必要量との比較!$P$1586:$Q$1586)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(構想区域別必要量との比較!$F$1590,構想区域別必要量との比較!$H$1590:$M$1590,構想区域別必要量との比較!$P$1590:$Q$1590)</c:f>
              <c:numCache>
                <c:formatCode>#,##0_);[Red]\(#,##0\)</c:formatCode>
                <c:ptCount val="9"/>
                <c:pt idx="0" formatCode="#,##0;[Red]\-#,##0;">
                  <c:v>855</c:v>
                </c:pt>
                <c:pt idx="1">
                  <c:v>905</c:v>
                </c:pt>
                <c:pt idx="2">
                  <c:v>959</c:v>
                </c:pt>
                <c:pt idx="3">
                  <c:v>872</c:v>
                </c:pt>
                <c:pt idx="4">
                  <c:v>894</c:v>
                </c:pt>
                <c:pt idx="5">
                  <c:v>902</c:v>
                </c:pt>
                <c:pt idx="6" formatCode="#,##0;[Red]\-#,##0;">
                  <c:v>937</c:v>
                </c:pt>
                <c:pt idx="7" formatCode="#,##0;[Red]\-#,##0;">
                  <c:v>937</c:v>
                </c:pt>
                <c:pt idx="8" formatCode="#,##0;[Red]\-#,##0;">
                  <c:v>3944</c:v>
                </c:pt>
              </c:numCache>
            </c:numRef>
          </c:val>
          <c:extLst>
            <c:ext xmlns:c16="http://schemas.microsoft.com/office/drawing/2014/chart" uri="{C3380CC4-5D6E-409C-BE32-E72D297353CC}">
              <c16:uniqueId val="{00000001-974A-4F0F-9E8A-0C1B3088CE4C}"/>
            </c:ext>
          </c:extLst>
        </c:ser>
        <c:ser>
          <c:idx val="1"/>
          <c:order val="3"/>
          <c:tx>
            <c:strRef>
              <c:f>構想区域別必要量との比較!$E$1589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74A-4F0F-9E8A-0C1B3088CE4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74A-4F0F-9E8A-0C1B3088CE4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(構想区域別必要量との比較!$F$1586,構想区域別必要量との比較!$H$1586:$M$1586,構想区域別必要量との比較!$P$1586:$Q$1586)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(構想区域別必要量との比較!$F$1589,構想区域別必要量との比較!$H$1589:$M$1589,構想区域別必要量との比較!$P$1589:$Q$1589)</c:f>
              <c:numCache>
                <c:formatCode>#,##0_);[Red]\(#,##0\)</c:formatCode>
                <c:ptCount val="9"/>
                <c:pt idx="0" formatCode="#,##0;[Red]\-#,##0;">
                  <c:v>5294</c:v>
                </c:pt>
                <c:pt idx="1">
                  <c:v>5388</c:v>
                </c:pt>
                <c:pt idx="2">
                  <c:v>5222</c:v>
                </c:pt>
                <c:pt idx="3">
                  <c:v>5268</c:v>
                </c:pt>
                <c:pt idx="4">
                  <c:v>6056</c:v>
                </c:pt>
                <c:pt idx="5">
                  <c:v>5305</c:v>
                </c:pt>
                <c:pt idx="6" formatCode="#,##0;[Red]\-#,##0;">
                  <c:v>5158</c:v>
                </c:pt>
                <c:pt idx="7" formatCode="#,##0;[Red]\-#,##0;">
                  <c:v>5135</c:v>
                </c:pt>
                <c:pt idx="8" formatCode="#,##0;[Red]\-#,##0;">
                  <c:v>4982</c:v>
                </c:pt>
              </c:numCache>
            </c:numRef>
          </c:val>
          <c:extLst>
            <c:ext xmlns:c16="http://schemas.microsoft.com/office/drawing/2014/chart" uri="{C3380CC4-5D6E-409C-BE32-E72D297353CC}">
              <c16:uniqueId val="{00000006-974A-4F0F-9E8A-0C1B3088CE4C}"/>
            </c:ext>
          </c:extLst>
        </c:ser>
        <c:ser>
          <c:idx val="0"/>
          <c:order val="4"/>
          <c:tx>
            <c:strRef>
              <c:f>構想区域別必要量との比較!$E$1588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(構想区域別必要量との比較!$F$1586,構想区域別必要量との比較!$H$1586:$M$1586,構想区域別必要量との比較!$P$1586:$Q$1586)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(構想区域別必要量との比較!$F$1588,構想区域別必要量との比較!$H$1588:$M$1588,構想区域別必要量との比較!$P$1588:$Q$1588)</c:f>
              <c:numCache>
                <c:formatCode>#,##0_);[Red]\(#,##0\)</c:formatCode>
                <c:ptCount val="9"/>
                <c:pt idx="0" formatCode="#,##0;[Red]\-#,##0;">
                  <c:v>2792</c:v>
                </c:pt>
                <c:pt idx="1">
                  <c:v>2542</c:v>
                </c:pt>
                <c:pt idx="2">
                  <c:v>2728</c:v>
                </c:pt>
                <c:pt idx="3">
                  <c:v>2581</c:v>
                </c:pt>
                <c:pt idx="4">
                  <c:v>1774</c:v>
                </c:pt>
                <c:pt idx="5">
                  <c:v>2353</c:v>
                </c:pt>
                <c:pt idx="6" formatCode="#,##0;[Red]\-#,##0;">
                  <c:v>2301</c:v>
                </c:pt>
                <c:pt idx="7" formatCode="#,##0;[Red]\-#,##0;">
                  <c:v>2446</c:v>
                </c:pt>
                <c:pt idx="8" formatCode="#,##0;[Red]\-#,##0;">
                  <c:v>2056</c:v>
                </c:pt>
              </c:numCache>
            </c:numRef>
          </c:val>
          <c:extLst>
            <c:ext xmlns:c16="http://schemas.microsoft.com/office/drawing/2014/chart" uri="{C3380CC4-5D6E-409C-BE32-E72D297353CC}">
              <c16:uniqueId val="{00000007-974A-4F0F-9E8A-0C1B3088CE4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(構想区域別必要量との比較!$F$1586,構想区域別必要量との比較!$H$1586:$M$1586,構想区域別必要量との比較!$P$1586:$Q$1586)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(構想区域別必要量との比較!$F$1587,構想区域別必要量との比較!$H$1587:$M$1587,構想区域別必要量との比較!$P$1587:$Q$1587)</c:f>
              <c:numCache>
                <c:formatCode>#,##0_);[Red]\(#,##0\)</c:formatCode>
                <c:ptCount val="9"/>
                <c:pt idx="0" formatCode="#,##0;[Red]\-#,##0;">
                  <c:v>10319</c:v>
                </c:pt>
                <c:pt idx="1">
                  <c:v>10161</c:v>
                </c:pt>
                <c:pt idx="2">
                  <c:v>10172</c:v>
                </c:pt>
                <c:pt idx="3">
                  <c:v>9730</c:v>
                </c:pt>
                <c:pt idx="4">
                  <c:v>9875</c:v>
                </c:pt>
                <c:pt idx="5">
                  <c:v>9685</c:v>
                </c:pt>
                <c:pt idx="6" formatCode="#,##0;[Red]\-#,##0;">
                  <c:v>9377</c:v>
                </c:pt>
                <c:pt idx="7" formatCode="#,##0;[Red]\-#,##0;">
                  <c:v>9498</c:v>
                </c:pt>
                <c:pt idx="8" formatCode="#,##0;[Red]\-#,##0;">
                  <c:v>12116</c:v>
                </c:pt>
              </c:numCache>
            </c:numRef>
          </c:val>
          <c:smooth val="0"/>
          <c:extLst>
            <c:ext xmlns:c16="http://schemas.microsoft.com/office/drawing/2014/chart" uri="{C3380CC4-5D6E-409C-BE32-E72D297353CC}">
              <c16:uniqueId val="{00000008-974A-4F0F-9E8A-0C1B3088CE4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(構想区域別必要量との比較!$F$1601,構想区域別必要量との比較!$H$1601:$M$1601,構想区域別必要量との比較!$P$1601:$Q$1601)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(構想区域別必要量との比較!$F$1606,構想区域別必要量との比較!$H$1606:$M$1606,構想区域別必要量との比較!$P$1606:$Q$1606)</c:f>
              <c:numCache>
                <c:formatCode>#,##0_);[Red]\(#,##0\)</c:formatCode>
                <c:ptCount val="9"/>
                <c:pt idx="0" formatCode="#,##0;[Red]\-#,##0;">
                  <c:v>3135</c:v>
                </c:pt>
                <c:pt idx="1">
                  <c:v>3269</c:v>
                </c:pt>
                <c:pt idx="2">
                  <c:v>3566</c:v>
                </c:pt>
                <c:pt idx="3">
                  <c:v>3149</c:v>
                </c:pt>
                <c:pt idx="4">
                  <c:v>3428</c:v>
                </c:pt>
                <c:pt idx="5">
                  <c:v>3268</c:v>
                </c:pt>
                <c:pt idx="6" formatCode="#,##0;[Red]\-#,##0;">
                  <c:v>3289</c:v>
                </c:pt>
                <c:pt idx="7" formatCode="#,##0;[Red]\-#,##0;">
                  <c:v>3320</c:v>
                </c:pt>
                <c:pt idx="8" formatCode="#,##0;[Red]\-#,##0;">
                  <c:v>3147</c:v>
                </c:pt>
              </c:numCache>
            </c:numRef>
          </c:val>
          <c:extLst>
            <c:ext xmlns:c16="http://schemas.microsoft.com/office/drawing/2014/chart" uri="{C3380CC4-5D6E-409C-BE32-E72D297353CC}">
              <c16:uniqueId val="{00000000-01B6-404C-929D-C32C21303EAD}"/>
            </c:ext>
          </c:extLst>
        </c:ser>
        <c:ser>
          <c:idx val="2"/>
          <c:order val="2"/>
          <c:tx>
            <c:strRef>
              <c:f>構想区域別必要量との比較!$E$1605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(構想区域別必要量との比較!$F$1601,構想区域別必要量との比較!$H$1601:$M$1601,構想区域別必要量との比較!$P$1601:$Q$1601)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(構想区域別必要量との比較!$F$1605,構想区域別必要量との比較!$H$1605:$M$1605,構想区域別必要量との比較!$P$1605:$Q$1605)</c:f>
              <c:numCache>
                <c:formatCode>#,##0_);[Red]\(#,##0\)</c:formatCode>
                <c:ptCount val="9"/>
                <c:pt idx="0" formatCode="#,##0;[Red]\-#,##0;">
                  <c:v>1269</c:v>
                </c:pt>
                <c:pt idx="1">
                  <c:v>1789</c:v>
                </c:pt>
                <c:pt idx="2">
                  <c:v>1774</c:v>
                </c:pt>
                <c:pt idx="3">
                  <c:v>1873</c:v>
                </c:pt>
                <c:pt idx="4">
                  <c:v>2031</c:v>
                </c:pt>
                <c:pt idx="5">
                  <c:v>1960</c:v>
                </c:pt>
                <c:pt idx="6" formatCode="#,##0;[Red]\-#,##0;">
                  <c:v>2346</c:v>
                </c:pt>
                <c:pt idx="7" formatCode="#,##0;[Red]\-#,##0;">
                  <c:v>2439</c:v>
                </c:pt>
                <c:pt idx="8" formatCode="#,##0;[Red]\-#,##0;">
                  <c:v>4879</c:v>
                </c:pt>
              </c:numCache>
            </c:numRef>
          </c:val>
          <c:extLst>
            <c:ext xmlns:c16="http://schemas.microsoft.com/office/drawing/2014/chart" uri="{C3380CC4-5D6E-409C-BE32-E72D297353CC}">
              <c16:uniqueId val="{00000001-01B6-404C-929D-C32C21303EAD}"/>
            </c:ext>
          </c:extLst>
        </c:ser>
        <c:ser>
          <c:idx val="1"/>
          <c:order val="3"/>
          <c:tx>
            <c:strRef>
              <c:f>構想区域別必要量との比較!$E$1604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1B6-404C-929D-C32C21303EA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1B6-404C-929D-C32C21303EA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(構想区域別必要量との比較!$F$1601,構想区域別必要量との比較!$H$1601:$M$1601,構想区域別必要量との比較!$P$1601:$Q$1601)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(構想区域別必要量との比較!$F$1604,構想区域別必要量との比較!$H$1604:$M$1604,構想区域別必要量との比較!$P$1604:$Q$1604)</c:f>
              <c:numCache>
                <c:formatCode>#,##0_);[Red]\(#,##0\)</c:formatCode>
                <c:ptCount val="9"/>
                <c:pt idx="0" formatCode="#,##0;[Red]\-#,##0;">
                  <c:v>5832</c:v>
                </c:pt>
                <c:pt idx="1">
                  <c:v>6571</c:v>
                </c:pt>
                <c:pt idx="2">
                  <c:v>6533</c:v>
                </c:pt>
                <c:pt idx="3">
                  <c:v>6686</c:v>
                </c:pt>
                <c:pt idx="4">
                  <c:v>6336</c:v>
                </c:pt>
                <c:pt idx="5">
                  <c:v>6103</c:v>
                </c:pt>
                <c:pt idx="6" formatCode="#,##0;[Red]\-#,##0;">
                  <c:v>6175</c:v>
                </c:pt>
                <c:pt idx="7" formatCode="#,##0;[Red]\-#,##0;">
                  <c:v>6419</c:v>
                </c:pt>
                <c:pt idx="8" formatCode="#,##0;[Red]\-#,##0;">
                  <c:v>5513</c:v>
                </c:pt>
              </c:numCache>
            </c:numRef>
          </c:val>
          <c:extLst>
            <c:ext xmlns:c16="http://schemas.microsoft.com/office/drawing/2014/chart" uri="{C3380CC4-5D6E-409C-BE32-E72D297353CC}">
              <c16:uniqueId val="{00000006-01B6-404C-929D-C32C21303EAD}"/>
            </c:ext>
          </c:extLst>
        </c:ser>
        <c:ser>
          <c:idx val="0"/>
          <c:order val="4"/>
          <c:tx>
            <c:strRef>
              <c:f>構想区域別必要量との比較!$E$1603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(構想区域別必要量との比較!$F$1601,構想区域別必要量との比較!$H$1601:$M$1601,構想区域別必要量との比較!$P$1601:$Q$1601)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(構想区域別必要量との比較!$F$1603,構想区域別必要量との比較!$H$1603:$M$1603,構想区域別必要量との比較!$P$1603:$Q$1603)</c:f>
              <c:numCache>
                <c:formatCode>#,##0_);[Red]\(#,##0\)</c:formatCode>
                <c:ptCount val="9"/>
                <c:pt idx="0" formatCode="#,##0;[Red]\-#,##0;">
                  <c:v>3117</c:v>
                </c:pt>
                <c:pt idx="1">
                  <c:v>2044</c:v>
                </c:pt>
                <c:pt idx="2">
                  <c:v>1920</c:v>
                </c:pt>
                <c:pt idx="3">
                  <c:v>1754</c:v>
                </c:pt>
                <c:pt idx="4">
                  <c:v>1970</c:v>
                </c:pt>
                <c:pt idx="5">
                  <c:v>1955</c:v>
                </c:pt>
                <c:pt idx="6" formatCode="#,##0;[Red]\-#,##0;">
                  <c:v>1834</c:v>
                </c:pt>
                <c:pt idx="7" formatCode="#,##0;[Red]\-#,##0;">
                  <c:v>1836</c:v>
                </c:pt>
                <c:pt idx="8" formatCode="#,##0;[Red]\-#,##0;">
                  <c:v>1845</c:v>
                </c:pt>
              </c:numCache>
            </c:numRef>
          </c:val>
          <c:extLst>
            <c:ext xmlns:c16="http://schemas.microsoft.com/office/drawing/2014/chart" uri="{C3380CC4-5D6E-409C-BE32-E72D297353CC}">
              <c16:uniqueId val="{00000007-01B6-404C-929D-C32C21303EA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(構想区域別必要量との比較!$F$1601,構想区域別必要量との比較!$H$1601:$M$1601,構想区域別必要量との比較!$P$1601:$Q$1601)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(構想区域別必要量との比較!$F$1602,構想区域別必要量との比較!$H$1602:$M$1602,構想区域別必要量との比較!$P$1602:$Q$1602)</c:f>
              <c:numCache>
                <c:formatCode>#,##0_);[Red]\(#,##0\)</c:formatCode>
                <c:ptCount val="9"/>
                <c:pt idx="0" formatCode="#,##0;[Red]\-#,##0;">
                  <c:v>13353</c:v>
                </c:pt>
                <c:pt idx="1">
                  <c:v>13673</c:v>
                </c:pt>
                <c:pt idx="2">
                  <c:v>13793</c:v>
                </c:pt>
                <c:pt idx="3">
                  <c:v>13462</c:v>
                </c:pt>
                <c:pt idx="4">
                  <c:v>13765</c:v>
                </c:pt>
                <c:pt idx="5">
                  <c:v>13286</c:v>
                </c:pt>
                <c:pt idx="6" formatCode="#,##0;[Red]\-#,##0;">
                  <c:v>13644</c:v>
                </c:pt>
                <c:pt idx="7" formatCode="#,##0;[Red]\-#,##0;">
                  <c:v>14014</c:v>
                </c:pt>
                <c:pt idx="8" formatCode="#,##0;[Red]\-#,##0;">
                  <c:v>15384</c:v>
                </c:pt>
              </c:numCache>
            </c:numRef>
          </c:val>
          <c:smooth val="0"/>
          <c:extLst>
            <c:ext xmlns:c16="http://schemas.microsoft.com/office/drawing/2014/chart" uri="{C3380CC4-5D6E-409C-BE32-E72D297353CC}">
              <c16:uniqueId val="{00000008-01B6-404C-929D-C32C21303EA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(構想区域別必要量との比較!$F$1616,構想区域別必要量との比較!$H$1616:$M$1616,構想区域別必要量との比較!$P$1616:$Q$1616)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(構想区域別必要量との比較!$F$1621,構想区域別必要量との比較!$H$1621:$M$1621,構想区域別必要量との比較!$P$1621:$Q$1621)</c:f>
              <c:numCache>
                <c:formatCode>#,##0_);[Red]\(#,##0\)</c:formatCode>
                <c:ptCount val="9"/>
                <c:pt idx="0" formatCode="#,##0;[Red]\-#,##0;">
                  <c:v>2508</c:v>
                </c:pt>
                <c:pt idx="1">
                  <c:v>2665</c:v>
                </c:pt>
                <c:pt idx="2">
                  <c:v>2603</c:v>
                </c:pt>
                <c:pt idx="3">
                  <c:v>2841</c:v>
                </c:pt>
                <c:pt idx="4">
                  <c:v>2821</c:v>
                </c:pt>
                <c:pt idx="5">
                  <c:v>2894</c:v>
                </c:pt>
                <c:pt idx="6" formatCode="#,##0;[Red]\-#,##0;">
                  <c:v>3068</c:v>
                </c:pt>
                <c:pt idx="7" formatCode="#,##0;[Red]\-#,##0;">
                  <c:v>2793</c:v>
                </c:pt>
                <c:pt idx="8" formatCode="#,##0;[Red]\-#,##0;">
                  <c:v>2347</c:v>
                </c:pt>
              </c:numCache>
            </c:numRef>
          </c:val>
          <c:extLst>
            <c:ext xmlns:c16="http://schemas.microsoft.com/office/drawing/2014/chart" uri="{C3380CC4-5D6E-409C-BE32-E72D297353CC}">
              <c16:uniqueId val="{00000000-296D-4E6A-8643-78CFC5722C23}"/>
            </c:ext>
          </c:extLst>
        </c:ser>
        <c:ser>
          <c:idx val="2"/>
          <c:order val="2"/>
          <c:tx>
            <c:strRef>
              <c:f>構想区域別必要量との比較!$E$1620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(構想区域別必要量との比較!$F$1616,構想区域別必要量との比較!$H$1616:$M$1616,構想区域別必要量との比較!$P$1616:$Q$1616)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(構想区域別必要量との比較!$F$1620,構想区域別必要量との比較!$H$1620:$M$1620,構想区域別必要量との比較!$P$1620:$Q$1620)</c:f>
              <c:numCache>
                <c:formatCode>#,##0_);[Red]\(#,##0\)</c:formatCode>
                <c:ptCount val="9"/>
                <c:pt idx="0" formatCode="#,##0;[Red]\-#,##0;">
                  <c:v>942</c:v>
                </c:pt>
                <c:pt idx="1">
                  <c:v>1573</c:v>
                </c:pt>
                <c:pt idx="2">
                  <c:v>1682</c:v>
                </c:pt>
                <c:pt idx="3">
                  <c:v>1815</c:v>
                </c:pt>
                <c:pt idx="4">
                  <c:v>1646</c:v>
                </c:pt>
                <c:pt idx="5">
                  <c:v>1851</c:v>
                </c:pt>
                <c:pt idx="6" formatCode="#,##0;[Red]\-#,##0;">
                  <c:v>1919</c:v>
                </c:pt>
                <c:pt idx="7" formatCode="#,##0;[Red]\-#,##0;">
                  <c:v>2285</c:v>
                </c:pt>
                <c:pt idx="8" formatCode="#,##0;[Red]\-#,##0;">
                  <c:v>3370</c:v>
                </c:pt>
              </c:numCache>
            </c:numRef>
          </c:val>
          <c:extLst>
            <c:ext xmlns:c16="http://schemas.microsoft.com/office/drawing/2014/chart" uri="{C3380CC4-5D6E-409C-BE32-E72D297353CC}">
              <c16:uniqueId val="{00000001-296D-4E6A-8643-78CFC5722C23}"/>
            </c:ext>
          </c:extLst>
        </c:ser>
        <c:ser>
          <c:idx val="1"/>
          <c:order val="3"/>
          <c:tx>
            <c:strRef>
              <c:f>構想区域別必要量との比較!$E$1619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96D-4E6A-8643-78CFC5722C2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96D-4E6A-8643-78CFC5722C2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(構想区域別必要量との比較!$F$1616,構想区域別必要量との比較!$H$1616:$M$1616,構想区域別必要量との比較!$P$1616:$Q$1616)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(構想区域別必要量との比較!$F$1619,構想区域別必要量との比較!$H$1619:$M$1619,構想区域別必要量との比較!$P$1619:$Q$1619)</c:f>
              <c:numCache>
                <c:formatCode>#,##0_);[Red]\(#,##0\)</c:formatCode>
                <c:ptCount val="9"/>
                <c:pt idx="0" formatCode="#,##0;[Red]\-#,##0;">
                  <c:v>5487</c:v>
                </c:pt>
                <c:pt idx="1">
                  <c:v>4669</c:v>
                </c:pt>
                <c:pt idx="2">
                  <c:v>4666</c:v>
                </c:pt>
                <c:pt idx="3">
                  <c:v>4671</c:v>
                </c:pt>
                <c:pt idx="4">
                  <c:v>4701</c:v>
                </c:pt>
                <c:pt idx="5">
                  <c:v>4683</c:v>
                </c:pt>
                <c:pt idx="6" formatCode="#,##0;[Red]\-#,##0;">
                  <c:v>4706</c:v>
                </c:pt>
                <c:pt idx="7" formatCode="#,##0;[Red]\-#,##0;">
                  <c:v>4728</c:v>
                </c:pt>
                <c:pt idx="8" formatCode="#,##0;[Red]\-#,##0;">
                  <c:v>3162</c:v>
                </c:pt>
              </c:numCache>
            </c:numRef>
          </c:val>
          <c:extLst>
            <c:ext xmlns:c16="http://schemas.microsoft.com/office/drawing/2014/chart" uri="{C3380CC4-5D6E-409C-BE32-E72D297353CC}">
              <c16:uniqueId val="{00000006-296D-4E6A-8643-78CFC5722C23}"/>
            </c:ext>
          </c:extLst>
        </c:ser>
        <c:ser>
          <c:idx val="0"/>
          <c:order val="4"/>
          <c:tx>
            <c:strRef>
              <c:f>構想区域別必要量との比較!$E$1618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(構想区域別必要量との比較!$F$1616,構想区域別必要量との比較!$H$1616:$M$1616,構想区域別必要量との比較!$P$1616:$Q$1616)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(構想区域別必要量との比較!$F$1618,構想区域別必要量との比較!$H$1618:$M$1618,構想区域別必要量との比較!$P$1618:$Q$1618)</c:f>
              <c:numCache>
                <c:formatCode>#,##0_);[Red]\(#,##0\)</c:formatCode>
                <c:ptCount val="9"/>
                <c:pt idx="0" formatCode="#,##0;[Red]\-#,##0;">
                  <c:v>235</c:v>
                </c:pt>
                <c:pt idx="1">
                  <c:v>675</c:v>
                </c:pt>
                <c:pt idx="2">
                  <c:v>675</c:v>
                </c:pt>
                <c:pt idx="3">
                  <c:v>682</c:v>
                </c:pt>
                <c:pt idx="4">
                  <c:v>678</c:v>
                </c:pt>
                <c:pt idx="5">
                  <c:v>660</c:v>
                </c:pt>
                <c:pt idx="6" formatCode="#,##0;[Red]\-#,##0;">
                  <c:v>644</c:v>
                </c:pt>
                <c:pt idx="7" formatCode="#,##0;[Red]\-#,##0;">
                  <c:v>642</c:v>
                </c:pt>
                <c:pt idx="8" formatCode="#,##0;[Red]\-#,##0;">
                  <c:v>837</c:v>
                </c:pt>
              </c:numCache>
            </c:numRef>
          </c:val>
          <c:extLst>
            <c:ext xmlns:c16="http://schemas.microsoft.com/office/drawing/2014/chart" uri="{C3380CC4-5D6E-409C-BE32-E72D297353CC}">
              <c16:uniqueId val="{00000007-296D-4E6A-8643-78CFC5722C2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(構想区域別必要量との比較!$F$1616,構想区域別必要量との比較!$H$1616:$M$1616,構想区域別必要量との比較!$P$1616:$Q$1616)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(構想区域別必要量との比較!$F$1617,構想区域別必要量との比較!$H$1617:$M$1617,構想区域別必要量との比較!$P$1617:$Q$1617)</c:f>
              <c:numCache>
                <c:formatCode>#,##0_);[Red]\(#,##0\)</c:formatCode>
                <c:ptCount val="9"/>
                <c:pt idx="0" formatCode="#,##0;[Red]\-#,##0;">
                  <c:v>9172</c:v>
                </c:pt>
                <c:pt idx="1">
                  <c:v>9582</c:v>
                </c:pt>
                <c:pt idx="2">
                  <c:v>9626</c:v>
                </c:pt>
                <c:pt idx="3">
                  <c:v>10009</c:v>
                </c:pt>
                <c:pt idx="4">
                  <c:v>9846</c:v>
                </c:pt>
                <c:pt idx="5">
                  <c:v>10088</c:v>
                </c:pt>
                <c:pt idx="6" formatCode="#,##0;[Red]\-#,##0;">
                  <c:v>10337</c:v>
                </c:pt>
                <c:pt idx="7" formatCode="#,##0;[Red]\-#,##0;">
                  <c:v>10448</c:v>
                </c:pt>
                <c:pt idx="8" formatCode="#,##0;[Red]\-#,##0;">
                  <c:v>9716</c:v>
                </c:pt>
              </c:numCache>
            </c:numRef>
          </c:val>
          <c:smooth val="0"/>
          <c:extLst>
            <c:ext xmlns:c16="http://schemas.microsoft.com/office/drawing/2014/chart" uri="{C3380CC4-5D6E-409C-BE32-E72D297353CC}">
              <c16:uniqueId val="{00000008-296D-4E6A-8643-78CFC5722C2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(構想区域別必要量との比較!$F$1631,構想区域別必要量との比較!$H$1631:$M$1631,構想区域別必要量との比較!$P$1631:$Q$1631)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(構想区域別必要量との比較!$F$1636,構想区域別必要量との比較!$H$1636:$M$1636,構想区域別必要量との比較!$P$1636:$Q$1636)</c:f>
              <c:numCache>
                <c:formatCode>#,##0_);[Red]\(#,##0\)</c:formatCode>
                <c:ptCount val="9"/>
                <c:pt idx="0" formatCode="#,##0;[Red]\-#,##0;">
                  <c:v>1207</c:v>
                </c:pt>
                <c:pt idx="1">
                  <c:v>1071</c:v>
                </c:pt>
                <c:pt idx="2">
                  <c:v>1018</c:v>
                </c:pt>
                <c:pt idx="3">
                  <c:v>963</c:v>
                </c:pt>
                <c:pt idx="4">
                  <c:v>1049</c:v>
                </c:pt>
                <c:pt idx="5">
                  <c:v>994</c:v>
                </c:pt>
                <c:pt idx="6" formatCode="#,##0;[Red]\-#,##0;">
                  <c:v>1102</c:v>
                </c:pt>
                <c:pt idx="7" formatCode="#,##0;[Red]\-#,##0;">
                  <c:v>1088</c:v>
                </c:pt>
                <c:pt idx="8" formatCode="#,##0;[Red]\-#,##0;">
                  <c:v>957</c:v>
                </c:pt>
              </c:numCache>
            </c:numRef>
          </c:val>
          <c:extLst>
            <c:ext xmlns:c16="http://schemas.microsoft.com/office/drawing/2014/chart" uri="{C3380CC4-5D6E-409C-BE32-E72D297353CC}">
              <c16:uniqueId val="{00000000-12C0-4B10-9264-5450F5434D1F}"/>
            </c:ext>
          </c:extLst>
        </c:ser>
        <c:ser>
          <c:idx val="2"/>
          <c:order val="2"/>
          <c:tx>
            <c:strRef>
              <c:f>構想区域別必要量との比較!$E$1635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(構想区域別必要量との比較!$F$1631,構想区域別必要量との比較!$H$1631:$M$1631,構想区域別必要量との比較!$P$1631:$Q$1631)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(構想区域別必要量との比較!$F$1635,構想区域別必要量との比較!$H$1635:$M$1635,構想区域別必要量との比較!$P$1635:$Q$1635)</c:f>
              <c:numCache>
                <c:formatCode>#,##0_);[Red]\(#,##0\)</c:formatCode>
                <c:ptCount val="9"/>
                <c:pt idx="0" formatCode="#,##0;[Red]\-#,##0;">
                  <c:v>821</c:v>
                </c:pt>
                <c:pt idx="1">
                  <c:v>1418</c:v>
                </c:pt>
                <c:pt idx="2">
                  <c:v>1577</c:v>
                </c:pt>
                <c:pt idx="3">
                  <c:v>1454</c:v>
                </c:pt>
                <c:pt idx="4">
                  <c:v>1661</c:v>
                </c:pt>
                <c:pt idx="5">
                  <c:v>1825</c:v>
                </c:pt>
                <c:pt idx="6" formatCode="#,##0;[Red]\-#,##0;">
                  <c:v>1908</c:v>
                </c:pt>
                <c:pt idx="7" formatCode="#,##0;[Red]\-#,##0;">
                  <c:v>1849</c:v>
                </c:pt>
                <c:pt idx="8" formatCode="#,##0;[Red]\-#,##0;">
                  <c:v>2739</c:v>
                </c:pt>
              </c:numCache>
            </c:numRef>
          </c:val>
          <c:extLst>
            <c:ext xmlns:c16="http://schemas.microsoft.com/office/drawing/2014/chart" uri="{C3380CC4-5D6E-409C-BE32-E72D297353CC}">
              <c16:uniqueId val="{00000001-12C0-4B10-9264-5450F5434D1F}"/>
            </c:ext>
          </c:extLst>
        </c:ser>
        <c:ser>
          <c:idx val="1"/>
          <c:order val="3"/>
          <c:tx>
            <c:strRef>
              <c:f>構想区域別必要量との比較!$E$1634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2C0-4B10-9264-5450F5434D1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2C0-4B10-9264-5450F5434D1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(構想区域別必要量との比較!$F$1631,構想区域別必要量との比較!$H$1631:$M$1631,構想区域別必要量との比較!$P$1631:$Q$1631)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(構想区域別必要量との比較!$F$1634,構想区域別必要量との比較!$H$1634:$M$1634,構想区域別必要量との比較!$P$1634:$Q$1634)</c:f>
              <c:numCache>
                <c:formatCode>#,##0_);[Red]\(#,##0\)</c:formatCode>
                <c:ptCount val="9"/>
                <c:pt idx="0" formatCode="#,##0;[Red]\-#,##0;">
                  <c:v>4743</c:v>
                </c:pt>
                <c:pt idx="1">
                  <c:v>4526</c:v>
                </c:pt>
                <c:pt idx="2">
                  <c:v>3816</c:v>
                </c:pt>
                <c:pt idx="3">
                  <c:v>4706</c:v>
                </c:pt>
                <c:pt idx="4">
                  <c:v>4817</c:v>
                </c:pt>
                <c:pt idx="5">
                  <c:v>4822</c:v>
                </c:pt>
                <c:pt idx="6" formatCode="#,##0;[Red]\-#,##0;">
                  <c:v>4802</c:v>
                </c:pt>
                <c:pt idx="7" formatCode="#,##0;[Red]\-#,##0;">
                  <c:v>4177</c:v>
                </c:pt>
                <c:pt idx="8" formatCode="#,##0;[Red]\-#,##0;">
                  <c:v>3633</c:v>
                </c:pt>
              </c:numCache>
            </c:numRef>
          </c:val>
          <c:extLst>
            <c:ext xmlns:c16="http://schemas.microsoft.com/office/drawing/2014/chart" uri="{C3380CC4-5D6E-409C-BE32-E72D297353CC}">
              <c16:uniqueId val="{00000006-12C0-4B10-9264-5450F5434D1F}"/>
            </c:ext>
          </c:extLst>
        </c:ser>
        <c:ser>
          <c:idx val="0"/>
          <c:order val="4"/>
          <c:tx>
            <c:strRef>
              <c:f>構想区域別必要量との比較!$E$1633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(構想区域別必要量との比較!$F$1631,構想区域別必要量との比較!$H$1631:$M$1631,構想区域別必要量との比較!$P$1631:$Q$1631)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(構想区域別必要量との比較!$F$1633,構想区域別必要量との比較!$H$1633:$M$1633,構想区域別必要量との比較!$P$1633:$Q$1633)</c:f>
              <c:numCache>
                <c:formatCode>#,##0_);[Red]\(#,##0\)</c:formatCode>
                <c:ptCount val="9"/>
                <c:pt idx="0" formatCode="#,##0;[Red]\-#,##0;">
                  <c:v>1543</c:v>
                </c:pt>
                <c:pt idx="1">
                  <c:v>1422</c:v>
                </c:pt>
                <c:pt idx="2">
                  <c:v>1957</c:v>
                </c:pt>
                <c:pt idx="3">
                  <c:v>1239</c:v>
                </c:pt>
                <c:pt idx="4">
                  <c:v>1130</c:v>
                </c:pt>
                <c:pt idx="5">
                  <c:v>1162</c:v>
                </c:pt>
                <c:pt idx="6" formatCode="#,##0;[Red]\-#,##0;">
                  <c:v>1162</c:v>
                </c:pt>
                <c:pt idx="7" formatCode="#,##0;[Red]\-#,##0;">
                  <c:v>1890</c:v>
                </c:pt>
                <c:pt idx="8" formatCode="#,##0;[Red]\-#,##0;">
                  <c:v>1088</c:v>
                </c:pt>
              </c:numCache>
            </c:numRef>
          </c:val>
          <c:extLst>
            <c:ext xmlns:c16="http://schemas.microsoft.com/office/drawing/2014/chart" uri="{C3380CC4-5D6E-409C-BE32-E72D297353CC}">
              <c16:uniqueId val="{00000007-12C0-4B10-9264-5450F5434D1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(構想区域別必要量との比較!$F$1631,構想区域別必要量との比較!$H$1631:$M$1631,構想区域別必要量との比較!$P$1631:$Q$1631)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(構想区域別必要量との比較!$F$1632,構想区域別必要量との比較!$H$1632:$M$1632,構想区域別必要量との比較!$P$1632:$Q$1632)</c:f>
              <c:numCache>
                <c:formatCode>#,##0_);[Red]\(#,##0\)</c:formatCode>
                <c:ptCount val="9"/>
                <c:pt idx="0" formatCode="#,##0;[Red]\-#,##0;">
                  <c:v>8314</c:v>
                </c:pt>
                <c:pt idx="1">
                  <c:v>8437</c:v>
                </c:pt>
                <c:pt idx="2">
                  <c:v>8368</c:v>
                </c:pt>
                <c:pt idx="3">
                  <c:v>8362</c:v>
                </c:pt>
                <c:pt idx="4">
                  <c:v>8657</c:v>
                </c:pt>
                <c:pt idx="5">
                  <c:v>8803</c:v>
                </c:pt>
                <c:pt idx="6" formatCode="#,##0;[Red]\-#,##0;">
                  <c:v>8974</c:v>
                </c:pt>
                <c:pt idx="7" formatCode="#,##0;[Red]\-#,##0;">
                  <c:v>9004</c:v>
                </c:pt>
                <c:pt idx="8" formatCode="#,##0;[Red]\-#,##0;">
                  <c:v>8417</c:v>
                </c:pt>
              </c:numCache>
            </c:numRef>
          </c:val>
          <c:smooth val="0"/>
          <c:extLst>
            <c:ext xmlns:c16="http://schemas.microsoft.com/office/drawing/2014/chart" uri="{C3380CC4-5D6E-409C-BE32-E72D297353CC}">
              <c16:uniqueId val="{00000008-12C0-4B10-9264-5450F5434D1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(構想区域別必要量との比較!$F$161,構想区域別必要量との比較!$H$161:$M$161,構想区域別必要量との比較!$P$161:$Q$161)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(構想区域別必要量との比較!$F$166,構想区域別必要量との比較!$H$166:$M$166,構想区域別必要量との比較!$P$166:$Q$166)</c:f>
              <c:numCache>
                <c:formatCode>#,##0_);[Red]\(#,##0\)</c:formatCode>
                <c:ptCount val="9"/>
                <c:pt idx="0" formatCode="#,##0;[Red]\-#,##0;">
                  <c:v>283</c:v>
                </c:pt>
                <c:pt idx="1">
                  <c:v>260</c:v>
                </c:pt>
                <c:pt idx="2">
                  <c:v>326</c:v>
                </c:pt>
                <c:pt idx="3">
                  <c:v>292</c:v>
                </c:pt>
                <c:pt idx="4">
                  <c:v>292</c:v>
                </c:pt>
                <c:pt idx="5">
                  <c:v>316</c:v>
                </c:pt>
                <c:pt idx="6" formatCode="#,##0;[Red]\-#,##0;">
                  <c:v>316</c:v>
                </c:pt>
                <c:pt idx="7" formatCode="#,##0;[Red]\-#,##0;">
                  <c:v>272</c:v>
                </c:pt>
                <c:pt idx="8" formatCode="#,##0;[Red]\-#,##0;">
                  <c:v>255</c:v>
                </c:pt>
              </c:numCache>
            </c:numRef>
          </c:val>
          <c:extLst>
            <c:ext xmlns:c16="http://schemas.microsoft.com/office/drawing/2014/chart" uri="{C3380CC4-5D6E-409C-BE32-E72D297353CC}">
              <c16:uniqueId val="{00000000-86B9-443D-96BA-BCB27527B19F}"/>
            </c:ext>
          </c:extLst>
        </c:ser>
        <c:ser>
          <c:idx val="2"/>
          <c:order val="2"/>
          <c:tx>
            <c:strRef>
              <c:f>構想区域別必要量との比較!$E$165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(構想区域別必要量との比較!$F$161,構想区域別必要量との比較!$H$161:$M$161,構想区域別必要量との比較!$P$161:$Q$161)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(構想区域別必要量との比較!$F$165,構想区域別必要量との比較!$H$165:$M$165,構想区域別必要量との比較!$P$165:$Q$165)</c:f>
              <c:numCache>
                <c:formatCode>#,##0_);[Red]\(#,##0\)</c:formatCode>
                <c:ptCount val="9"/>
                <c:pt idx="0" formatCode="#,##0;[Red]\-#,##0;">
                  <c:v>34</c:v>
                </c:pt>
                <c:pt idx="1">
                  <c:v>0</c:v>
                </c:pt>
                <c:pt idx="2">
                  <c:v>0</c:v>
                </c:pt>
                <c:pt idx="3">
                  <c:v>0</c:v>
                </c:pt>
                <c:pt idx="4">
                  <c:v>12</c:v>
                </c:pt>
                <c:pt idx="5">
                  <c:v>0</c:v>
                </c:pt>
                <c:pt idx="6" formatCode="#,##0;[Red]\-#,##0;">
                  <c:v>0</c:v>
                </c:pt>
                <c:pt idx="7" formatCode="#,##0;[Red]\-#,##0;">
                  <c:v>0</c:v>
                </c:pt>
                <c:pt idx="8" formatCode="#,##0;[Red]\-#,##0;">
                  <c:v>259</c:v>
                </c:pt>
              </c:numCache>
            </c:numRef>
          </c:val>
          <c:extLst>
            <c:ext xmlns:c16="http://schemas.microsoft.com/office/drawing/2014/chart" uri="{C3380CC4-5D6E-409C-BE32-E72D297353CC}">
              <c16:uniqueId val="{00000001-86B9-443D-96BA-BCB27527B19F}"/>
            </c:ext>
          </c:extLst>
        </c:ser>
        <c:ser>
          <c:idx val="1"/>
          <c:order val="3"/>
          <c:tx>
            <c:strRef>
              <c:f>構想区域別必要量との比較!$E$164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6B9-443D-96BA-BCB27527B19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6B9-443D-96BA-BCB27527B19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(構想区域別必要量との比較!$F$161,構想区域別必要量との比較!$H$161:$M$161,構想区域別必要量との比較!$P$161:$Q$161)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(構想区域別必要量との比較!$F$164,構想区域別必要量との比較!$H$164:$M$164,構想区域別必要量との比較!$P$164:$Q$164)</c:f>
              <c:numCache>
                <c:formatCode>#,##0_);[Red]\(#,##0\)</c:formatCode>
                <c:ptCount val="9"/>
                <c:pt idx="0" formatCode="#,##0;[Red]\-#,##0;">
                  <c:v>273</c:v>
                </c:pt>
                <c:pt idx="1">
                  <c:v>307</c:v>
                </c:pt>
                <c:pt idx="2">
                  <c:v>253</c:v>
                </c:pt>
                <c:pt idx="3">
                  <c:v>287</c:v>
                </c:pt>
                <c:pt idx="4">
                  <c:v>291</c:v>
                </c:pt>
                <c:pt idx="5">
                  <c:v>307</c:v>
                </c:pt>
                <c:pt idx="6" formatCode="#,##0;[Red]\-#,##0;">
                  <c:v>287</c:v>
                </c:pt>
                <c:pt idx="7" formatCode="#,##0;[Red]\-#,##0;">
                  <c:v>262</c:v>
                </c:pt>
                <c:pt idx="8" formatCode="#,##0;[Red]\-#,##0;">
                  <c:v>103</c:v>
                </c:pt>
              </c:numCache>
            </c:numRef>
          </c:val>
          <c:extLst>
            <c:ext xmlns:c16="http://schemas.microsoft.com/office/drawing/2014/chart" uri="{C3380CC4-5D6E-409C-BE32-E72D297353CC}">
              <c16:uniqueId val="{00000006-86B9-443D-96BA-BCB27527B19F}"/>
            </c:ext>
          </c:extLst>
        </c:ser>
        <c:ser>
          <c:idx val="0"/>
          <c:order val="4"/>
          <c:tx>
            <c:strRef>
              <c:f>構想区域別必要量との比較!$E$163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(構想区域別必要量との比較!$F$161,構想区域別必要量との比較!$H$161:$M$161,構想区域別必要量との比較!$P$161:$Q$161)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(構想区域別必要量との比較!$F$163,構想区域別必要量との比較!$H$163:$M$163,構想区域別必要量との比較!$P$163:$Q$163)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20</c:v>
                </c:pt>
              </c:numCache>
            </c:numRef>
          </c:val>
          <c:extLst>
            <c:ext xmlns:c16="http://schemas.microsoft.com/office/drawing/2014/chart" uri="{C3380CC4-5D6E-409C-BE32-E72D297353CC}">
              <c16:uniqueId val="{00000007-86B9-443D-96BA-BCB27527B19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(構想区域別必要量との比較!$F$161,構想区域別必要量との比較!$H$161:$M$161,構想区域別必要量との比較!$P$161:$Q$161)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(構想区域別必要量との比較!$F$162,構想区域別必要量との比較!$H$162:$M$162,構想区域別必要量との比較!$P$162:$Q$162)</c:f>
              <c:numCache>
                <c:formatCode>#,##0_);[Red]\(#,##0\)</c:formatCode>
                <c:ptCount val="9"/>
                <c:pt idx="0" formatCode="#,##0;[Red]\-#,##0;">
                  <c:v>590</c:v>
                </c:pt>
                <c:pt idx="1">
                  <c:v>567</c:v>
                </c:pt>
                <c:pt idx="2">
                  <c:v>579</c:v>
                </c:pt>
                <c:pt idx="3">
                  <c:v>579</c:v>
                </c:pt>
                <c:pt idx="4">
                  <c:v>595</c:v>
                </c:pt>
                <c:pt idx="5">
                  <c:v>623</c:v>
                </c:pt>
                <c:pt idx="6" formatCode="#,##0;[Red]\-#,##0;">
                  <c:v>603</c:v>
                </c:pt>
                <c:pt idx="7" formatCode="#,##0;[Red]\-#,##0;">
                  <c:v>534</c:v>
                </c:pt>
                <c:pt idx="8" formatCode="#,##0;[Red]\-#,##0;">
                  <c:v>637</c:v>
                </c:pt>
              </c:numCache>
            </c:numRef>
          </c:val>
          <c:smooth val="0"/>
          <c:extLst>
            <c:ext xmlns:c16="http://schemas.microsoft.com/office/drawing/2014/chart" uri="{C3380CC4-5D6E-409C-BE32-E72D297353CC}">
              <c16:uniqueId val="{00000008-86B9-443D-96BA-BCB27527B19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(構想区域別必要量との比較!$F$1646,構想区域別必要量との比較!$H$1646:$M$1646,構想区域別必要量との比較!$P$1646:$Q$1646)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(構想区域別必要量との比較!$F$1651,構想区域別必要量との比較!$H$1651:$M$1651,構想区域別必要量との比較!$P$1651:$Q$1651)</c:f>
              <c:numCache>
                <c:formatCode>#,##0_);[Red]\(#,##0\)</c:formatCode>
                <c:ptCount val="9"/>
                <c:pt idx="0" formatCode="#,##0;[Red]\-#,##0;">
                  <c:v>2428</c:v>
                </c:pt>
                <c:pt idx="1">
                  <c:v>2255</c:v>
                </c:pt>
                <c:pt idx="2">
                  <c:v>2208</c:v>
                </c:pt>
                <c:pt idx="3">
                  <c:v>2078</c:v>
                </c:pt>
                <c:pt idx="4">
                  <c:v>2180</c:v>
                </c:pt>
                <c:pt idx="5">
                  <c:v>2103</c:v>
                </c:pt>
                <c:pt idx="6" formatCode="#,##0;[Red]\-#,##0;">
                  <c:v>1987</c:v>
                </c:pt>
                <c:pt idx="7" formatCode="#,##0;[Red]\-#,##0;">
                  <c:v>1836</c:v>
                </c:pt>
                <c:pt idx="8" formatCode="#,##0;[Red]\-#,##0;">
                  <c:v>1475</c:v>
                </c:pt>
              </c:numCache>
            </c:numRef>
          </c:val>
          <c:extLst>
            <c:ext xmlns:c16="http://schemas.microsoft.com/office/drawing/2014/chart" uri="{C3380CC4-5D6E-409C-BE32-E72D297353CC}">
              <c16:uniqueId val="{00000000-172A-43DF-AE87-99A064F5E23F}"/>
            </c:ext>
          </c:extLst>
        </c:ser>
        <c:ser>
          <c:idx val="2"/>
          <c:order val="2"/>
          <c:tx>
            <c:strRef>
              <c:f>構想区域別必要量との比較!$E$1650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(構想区域別必要量との比較!$F$1646,構想区域別必要量との比較!$H$1646:$M$1646,構想区域別必要量との比較!$P$1646:$Q$1646)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(構想区域別必要量との比較!$F$1650,構想区域別必要量との比較!$H$1650:$M$1650,構想区域別必要量との比較!$P$1650:$Q$1650)</c:f>
              <c:numCache>
                <c:formatCode>#,##0_);[Red]\(#,##0\)</c:formatCode>
                <c:ptCount val="9"/>
                <c:pt idx="0" formatCode="#,##0;[Red]\-#,##0;">
                  <c:v>233</c:v>
                </c:pt>
                <c:pt idx="1">
                  <c:v>386</c:v>
                </c:pt>
                <c:pt idx="2">
                  <c:v>402</c:v>
                </c:pt>
                <c:pt idx="3">
                  <c:v>259</c:v>
                </c:pt>
                <c:pt idx="4">
                  <c:v>272</c:v>
                </c:pt>
                <c:pt idx="5">
                  <c:v>465</c:v>
                </c:pt>
                <c:pt idx="6" formatCode="#,##0;[Red]\-#,##0;">
                  <c:v>463</c:v>
                </c:pt>
                <c:pt idx="7" formatCode="#,##0;[Red]\-#,##0;">
                  <c:v>491</c:v>
                </c:pt>
                <c:pt idx="8" formatCode="#,##0;[Red]\-#,##0;">
                  <c:v>1031</c:v>
                </c:pt>
              </c:numCache>
            </c:numRef>
          </c:val>
          <c:extLst>
            <c:ext xmlns:c16="http://schemas.microsoft.com/office/drawing/2014/chart" uri="{C3380CC4-5D6E-409C-BE32-E72D297353CC}">
              <c16:uniqueId val="{00000001-172A-43DF-AE87-99A064F5E23F}"/>
            </c:ext>
          </c:extLst>
        </c:ser>
        <c:ser>
          <c:idx val="1"/>
          <c:order val="3"/>
          <c:tx>
            <c:strRef>
              <c:f>構想区域別必要量との比較!$E$1649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72A-43DF-AE87-99A064F5E23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72A-43DF-AE87-99A064F5E2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(構想区域別必要量との比較!$F$1646,構想区域別必要量との比較!$H$1646:$M$1646,構想区域別必要量との比較!$P$1646:$Q$1646)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(構想区域別必要量との比較!$F$1649,構想区域別必要量との比較!$H$1649:$M$1649,構想区域別必要量との比較!$P$1649:$Q$1649)</c:f>
              <c:numCache>
                <c:formatCode>#,##0_);[Red]\(#,##0\)</c:formatCode>
                <c:ptCount val="9"/>
                <c:pt idx="0" formatCode="#,##0;[Red]\-#,##0;">
                  <c:v>1568</c:v>
                </c:pt>
                <c:pt idx="1">
                  <c:v>1270</c:v>
                </c:pt>
                <c:pt idx="2">
                  <c:v>1260</c:v>
                </c:pt>
                <c:pt idx="3">
                  <c:v>1258</c:v>
                </c:pt>
                <c:pt idx="4">
                  <c:v>1301</c:v>
                </c:pt>
                <c:pt idx="5">
                  <c:v>1416</c:v>
                </c:pt>
                <c:pt idx="6" formatCode="#,##0;[Red]\-#,##0;">
                  <c:v>1191</c:v>
                </c:pt>
                <c:pt idx="7" formatCode="#,##0;[Red]\-#,##0;">
                  <c:v>961</c:v>
                </c:pt>
                <c:pt idx="8" formatCode="#,##0;[Red]\-#,##0;">
                  <c:v>967</c:v>
                </c:pt>
              </c:numCache>
            </c:numRef>
          </c:val>
          <c:extLst>
            <c:ext xmlns:c16="http://schemas.microsoft.com/office/drawing/2014/chart" uri="{C3380CC4-5D6E-409C-BE32-E72D297353CC}">
              <c16:uniqueId val="{00000006-172A-43DF-AE87-99A064F5E23F}"/>
            </c:ext>
          </c:extLst>
        </c:ser>
        <c:ser>
          <c:idx val="0"/>
          <c:order val="4"/>
          <c:tx>
            <c:strRef>
              <c:f>構想区域別必要量との比較!$E$1648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(構想区域別必要量との比較!$F$1646,構想区域別必要量との比較!$H$1646:$M$1646,構想区域別必要量との比較!$P$1646:$Q$1646)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(構想区域別必要量との比較!$F$1648,構想区域別必要量との比較!$H$1648:$M$1648,構想区域別必要量との比較!$P$1648:$Q$1648)</c:f>
              <c:numCache>
                <c:formatCode>#,##0_);[Red]\(#,##0\)</c:formatCode>
                <c:ptCount val="9"/>
                <c:pt idx="0" formatCode="#,##0;[Red]\-#,##0;">
                  <c:v>39</c:v>
                </c:pt>
                <c:pt idx="1">
                  <c:v>205</c:v>
                </c:pt>
                <c:pt idx="2">
                  <c:v>187</c:v>
                </c:pt>
                <c:pt idx="3">
                  <c:v>187</c:v>
                </c:pt>
                <c:pt idx="4">
                  <c:v>187</c:v>
                </c:pt>
                <c:pt idx="5">
                  <c:v>187</c:v>
                </c:pt>
                <c:pt idx="6" formatCode="#,##0;[Red]\-#,##0;">
                  <c:v>187</c:v>
                </c:pt>
                <c:pt idx="7" formatCode="#,##0;[Red]\-#,##0;">
                  <c:v>6</c:v>
                </c:pt>
                <c:pt idx="8" formatCode="#,##0;[Red]\-#,##0;">
                  <c:v>275</c:v>
                </c:pt>
              </c:numCache>
            </c:numRef>
          </c:val>
          <c:extLst>
            <c:ext xmlns:c16="http://schemas.microsoft.com/office/drawing/2014/chart" uri="{C3380CC4-5D6E-409C-BE32-E72D297353CC}">
              <c16:uniqueId val="{00000007-172A-43DF-AE87-99A064F5E23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(構想区域別必要量との比較!$F$1646,構想区域別必要量との比較!$H$1646:$M$1646,構想区域別必要量との比較!$P$1646:$Q$1646)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(構想区域別必要量との比較!$F$1647,構想区域別必要量との比較!$H$1647:$M$1647,構想区域別必要量との比較!$P$1647:$Q$1647)</c:f>
              <c:numCache>
                <c:formatCode>#,##0_);[Red]\(#,##0\)</c:formatCode>
                <c:ptCount val="9"/>
                <c:pt idx="0" formatCode="#,##0;[Red]\-#,##0;">
                  <c:v>4268</c:v>
                </c:pt>
                <c:pt idx="1">
                  <c:v>4116</c:v>
                </c:pt>
                <c:pt idx="2">
                  <c:v>4057</c:v>
                </c:pt>
                <c:pt idx="3">
                  <c:v>3782</c:v>
                </c:pt>
                <c:pt idx="4">
                  <c:v>3940</c:v>
                </c:pt>
                <c:pt idx="5">
                  <c:v>4171</c:v>
                </c:pt>
                <c:pt idx="6" formatCode="#,##0;[Red]\-#,##0;">
                  <c:v>3828</c:v>
                </c:pt>
                <c:pt idx="7" formatCode="#,##0;[Red]\-#,##0;">
                  <c:v>3294</c:v>
                </c:pt>
                <c:pt idx="8" formatCode="#,##0;[Red]\-#,##0;">
                  <c:v>3748</c:v>
                </c:pt>
              </c:numCache>
            </c:numRef>
          </c:val>
          <c:smooth val="0"/>
          <c:extLst>
            <c:ext xmlns:c16="http://schemas.microsoft.com/office/drawing/2014/chart" uri="{C3380CC4-5D6E-409C-BE32-E72D297353CC}">
              <c16:uniqueId val="{00000008-172A-43DF-AE87-99A064F5E23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(構想区域別必要量との比較!$F$1661,構想区域別必要量との比較!$H$1661:$M$1661,構想区域別必要量との比較!$P$1661:$Q$1661)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(構想区域別必要量との比較!$F$1666,構想区域別必要量との比較!$H$1666:$M$1666,構想区域別必要量との比較!$P$1666:$Q$1666)</c:f>
              <c:numCache>
                <c:formatCode>#,##0_);[Red]\(#,##0\)</c:formatCode>
                <c:ptCount val="9"/>
                <c:pt idx="0" formatCode="#,##0;[Red]\-#,##0;">
                  <c:v>4241</c:v>
                </c:pt>
                <c:pt idx="1">
                  <c:v>4378</c:v>
                </c:pt>
                <c:pt idx="2">
                  <c:v>4289</c:v>
                </c:pt>
                <c:pt idx="3">
                  <c:v>3814</c:v>
                </c:pt>
                <c:pt idx="4">
                  <c:v>3093</c:v>
                </c:pt>
                <c:pt idx="5">
                  <c:v>3488</c:v>
                </c:pt>
                <c:pt idx="6" formatCode="#,##0;[Red]\-#,##0;">
                  <c:v>3648</c:v>
                </c:pt>
                <c:pt idx="7" formatCode="#,##0;[Red]\-#,##0;">
                  <c:v>3630</c:v>
                </c:pt>
                <c:pt idx="8" formatCode="#,##0;[Red]\-#,##0;">
                  <c:v>4391</c:v>
                </c:pt>
              </c:numCache>
            </c:numRef>
          </c:val>
          <c:extLst>
            <c:ext xmlns:c16="http://schemas.microsoft.com/office/drawing/2014/chart" uri="{C3380CC4-5D6E-409C-BE32-E72D297353CC}">
              <c16:uniqueId val="{00000000-8FF2-4722-8DAA-58D8902B9183}"/>
            </c:ext>
          </c:extLst>
        </c:ser>
        <c:ser>
          <c:idx val="2"/>
          <c:order val="2"/>
          <c:tx>
            <c:strRef>
              <c:f>構想区域別必要量との比較!$E$1665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(構想区域別必要量との比較!$F$1661,構想区域別必要量との比較!$H$1661:$M$1661,構想区域別必要量との比較!$P$1661:$Q$1661)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(構想区域別必要量との比較!$F$1665,構想区域別必要量との比較!$H$1665:$M$1665,構想区域別必要量との比較!$P$1665:$Q$1665)</c:f>
              <c:numCache>
                <c:formatCode>#,##0_);[Red]\(#,##0\)</c:formatCode>
                <c:ptCount val="9"/>
                <c:pt idx="0" formatCode="#,##0;[Red]\-#,##0;">
                  <c:v>765</c:v>
                </c:pt>
                <c:pt idx="1">
                  <c:v>1245</c:v>
                </c:pt>
                <c:pt idx="2">
                  <c:v>1230</c:v>
                </c:pt>
                <c:pt idx="3">
                  <c:v>1369</c:v>
                </c:pt>
                <c:pt idx="4">
                  <c:v>1319</c:v>
                </c:pt>
                <c:pt idx="5">
                  <c:v>1347</c:v>
                </c:pt>
                <c:pt idx="6" formatCode="#,##0;[Red]\-#,##0;">
                  <c:v>1468</c:v>
                </c:pt>
                <c:pt idx="7" formatCode="#,##0;[Red]\-#,##0;">
                  <c:v>1534</c:v>
                </c:pt>
                <c:pt idx="8" formatCode="#,##0;[Red]\-#,##0;">
                  <c:v>3067</c:v>
                </c:pt>
              </c:numCache>
            </c:numRef>
          </c:val>
          <c:extLst>
            <c:ext xmlns:c16="http://schemas.microsoft.com/office/drawing/2014/chart" uri="{C3380CC4-5D6E-409C-BE32-E72D297353CC}">
              <c16:uniqueId val="{00000001-8FF2-4722-8DAA-58D8902B9183}"/>
            </c:ext>
          </c:extLst>
        </c:ser>
        <c:ser>
          <c:idx val="1"/>
          <c:order val="3"/>
          <c:tx>
            <c:strRef>
              <c:f>構想区域別必要量との比較!$E$1664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FF2-4722-8DAA-58D8902B918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FF2-4722-8DAA-58D8902B918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(構想区域別必要量との比較!$F$1661,構想区域別必要量との比較!$H$1661:$M$1661,構想区域別必要量との比較!$P$1661:$Q$1661)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(構想区域別必要量との比較!$F$1664,構想区域別必要量との比較!$H$1664:$M$1664,構想区域別必要量との比較!$P$1664:$Q$1664)</c:f>
              <c:numCache>
                <c:formatCode>#,##0_);[Red]\(#,##0\)</c:formatCode>
                <c:ptCount val="9"/>
                <c:pt idx="0" formatCode="#,##0;[Red]\-#,##0;">
                  <c:v>3972</c:v>
                </c:pt>
                <c:pt idx="1">
                  <c:v>3267</c:v>
                </c:pt>
                <c:pt idx="2">
                  <c:v>3217</c:v>
                </c:pt>
                <c:pt idx="3">
                  <c:v>3172</c:v>
                </c:pt>
                <c:pt idx="4">
                  <c:v>3274</c:v>
                </c:pt>
                <c:pt idx="5">
                  <c:v>3500</c:v>
                </c:pt>
                <c:pt idx="6" formatCode="#,##0;[Red]\-#,##0;">
                  <c:v>3069</c:v>
                </c:pt>
                <c:pt idx="7" formatCode="#,##0;[Red]\-#,##0;">
                  <c:v>3473</c:v>
                </c:pt>
                <c:pt idx="8" formatCode="#,##0;[Red]\-#,##0;">
                  <c:v>3290</c:v>
                </c:pt>
              </c:numCache>
            </c:numRef>
          </c:val>
          <c:extLst>
            <c:ext xmlns:c16="http://schemas.microsoft.com/office/drawing/2014/chart" uri="{C3380CC4-5D6E-409C-BE32-E72D297353CC}">
              <c16:uniqueId val="{00000006-8FF2-4722-8DAA-58D8902B9183}"/>
            </c:ext>
          </c:extLst>
        </c:ser>
        <c:ser>
          <c:idx val="0"/>
          <c:order val="4"/>
          <c:tx>
            <c:strRef>
              <c:f>構想区域別必要量との比較!$E$1663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(構想区域別必要量との比較!$F$1661,構想区域別必要量との比較!$H$1661:$M$1661,構想区域別必要量との比較!$P$1661:$Q$1661)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(構想区域別必要量との比較!$F$1663,構想区域別必要量との比較!$H$1663:$M$1663,構想区域別必要量との比較!$P$1663:$Q$1663)</c:f>
              <c:numCache>
                <c:formatCode>#,##0_);[Red]\(#,##0\)</c:formatCode>
                <c:ptCount val="9"/>
                <c:pt idx="0" formatCode="#,##0;[Red]\-#,##0;">
                  <c:v>1141</c:v>
                </c:pt>
                <c:pt idx="1">
                  <c:v>1529</c:v>
                </c:pt>
                <c:pt idx="2">
                  <c:v>1529</c:v>
                </c:pt>
                <c:pt idx="3">
                  <c:v>1535</c:v>
                </c:pt>
                <c:pt idx="4">
                  <c:v>1528</c:v>
                </c:pt>
                <c:pt idx="5">
                  <c:v>1148</c:v>
                </c:pt>
                <c:pt idx="6" formatCode="#,##0;[Red]\-#,##0;">
                  <c:v>1561</c:v>
                </c:pt>
                <c:pt idx="7" formatCode="#,##0;[Red]\-#,##0;">
                  <c:v>1240</c:v>
                </c:pt>
                <c:pt idx="8" formatCode="#,##0;[Red]\-#,##0;">
                  <c:v>995</c:v>
                </c:pt>
              </c:numCache>
            </c:numRef>
          </c:val>
          <c:extLst>
            <c:ext xmlns:c16="http://schemas.microsoft.com/office/drawing/2014/chart" uri="{C3380CC4-5D6E-409C-BE32-E72D297353CC}">
              <c16:uniqueId val="{00000007-8FF2-4722-8DAA-58D8902B918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(構想区域別必要量との比較!$F$1661,構想区域別必要量との比較!$H$1661:$M$1661,構想区域別必要量との比較!$P$1661:$Q$1661)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(構想区域別必要量との比較!$F$1662,構想区域別必要量との比較!$H$1662:$M$1662,構想区域別必要量との比較!$P$1662:$Q$1662)</c:f>
              <c:numCache>
                <c:formatCode>#,##0_);[Red]\(#,##0\)</c:formatCode>
                <c:ptCount val="9"/>
                <c:pt idx="0" formatCode="#,##0;[Red]\-#,##0;">
                  <c:v>10119</c:v>
                </c:pt>
                <c:pt idx="1">
                  <c:v>10419</c:v>
                </c:pt>
                <c:pt idx="2">
                  <c:v>10265</c:v>
                </c:pt>
                <c:pt idx="3">
                  <c:v>9890</c:v>
                </c:pt>
                <c:pt idx="4">
                  <c:v>9214</c:v>
                </c:pt>
                <c:pt idx="5">
                  <c:v>9483</c:v>
                </c:pt>
                <c:pt idx="6" formatCode="#,##0;[Red]\-#,##0;">
                  <c:v>9746</c:v>
                </c:pt>
                <c:pt idx="7" formatCode="#,##0;[Red]\-#,##0;">
                  <c:v>9877</c:v>
                </c:pt>
                <c:pt idx="8" formatCode="#,##0;[Red]\-#,##0;">
                  <c:v>11743</c:v>
                </c:pt>
              </c:numCache>
            </c:numRef>
          </c:val>
          <c:smooth val="0"/>
          <c:extLst>
            <c:ext xmlns:c16="http://schemas.microsoft.com/office/drawing/2014/chart" uri="{C3380CC4-5D6E-409C-BE32-E72D297353CC}">
              <c16:uniqueId val="{00000008-8FF2-4722-8DAA-58D8902B918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(構想区域別必要量との比較!$F$1676,構想区域別必要量との比較!$H$1676:$M$1676,構想区域別必要量との比較!$P$1676:$Q$1676)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(構想区域別必要量との比較!$F$1681,構想区域別必要量との比較!$H$1681:$M$1681,構想区域別必要量との比較!$P$1681:$Q$1681)</c:f>
              <c:numCache>
                <c:formatCode>#,##0_);[Red]\(#,##0\)</c:formatCode>
                <c:ptCount val="9"/>
                <c:pt idx="0" formatCode="#,##0;[Red]\-#,##0;">
                  <c:v>1198</c:v>
                </c:pt>
                <c:pt idx="1">
                  <c:v>1101</c:v>
                </c:pt>
                <c:pt idx="2">
                  <c:v>1177</c:v>
                </c:pt>
                <c:pt idx="3">
                  <c:v>1046</c:v>
                </c:pt>
                <c:pt idx="4">
                  <c:v>1009</c:v>
                </c:pt>
                <c:pt idx="5">
                  <c:v>1191</c:v>
                </c:pt>
                <c:pt idx="6" formatCode="#,##0;[Red]\-#,##0;">
                  <c:v>1156</c:v>
                </c:pt>
                <c:pt idx="7" formatCode="#,##0;[Red]\-#,##0;">
                  <c:v>1109</c:v>
                </c:pt>
                <c:pt idx="8" formatCode="#,##0;[Red]\-#,##0;">
                  <c:v>1001</c:v>
                </c:pt>
              </c:numCache>
            </c:numRef>
          </c:val>
          <c:extLst>
            <c:ext xmlns:c16="http://schemas.microsoft.com/office/drawing/2014/chart" uri="{C3380CC4-5D6E-409C-BE32-E72D297353CC}">
              <c16:uniqueId val="{00000000-4BAE-4C11-AB1D-5E8B562A8A20}"/>
            </c:ext>
          </c:extLst>
        </c:ser>
        <c:ser>
          <c:idx val="2"/>
          <c:order val="2"/>
          <c:tx>
            <c:strRef>
              <c:f>構想区域別必要量との比較!$E$1680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(構想区域別必要量との比較!$F$1676,構想区域別必要量との比較!$H$1676:$M$1676,構想区域別必要量との比較!$P$1676:$Q$1676)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(構想区域別必要量との比較!$F$1680,構想区域別必要量との比較!$H$1680:$M$1680,構想区域別必要量との比較!$P$1680:$Q$1680)</c:f>
              <c:numCache>
                <c:formatCode>#,##0_);[Red]\(#,##0\)</c:formatCode>
                <c:ptCount val="9"/>
                <c:pt idx="0" formatCode="#,##0;[Red]\-#,##0;">
                  <c:v>510</c:v>
                </c:pt>
                <c:pt idx="1">
                  <c:v>718</c:v>
                </c:pt>
                <c:pt idx="2">
                  <c:v>642</c:v>
                </c:pt>
                <c:pt idx="3">
                  <c:v>523</c:v>
                </c:pt>
                <c:pt idx="4">
                  <c:v>794</c:v>
                </c:pt>
                <c:pt idx="5">
                  <c:v>800</c:v>
                </c:pt>
                <c:pt idx="6" formatCode="#,##0;[Red]\-#,##0;">
                  <c:v>688</c:v>
                </c:pt>
                <c:pt idx="7" formatCode="#,##0;[Red]\-#,##0;">
                  <c:v>636</c:v>
                </c:pt>
                <c:pt idx="8" formatCode="#,##0;[Red]\-#,##0;">
                  <c:v>1453</c:v>
                </c:pt>
              </c:numCache>
            </c:numRef>
          </c:val>
          <c:extLst>
            <c:ext xmlns:c16="http://schemas.microsoft.com/office/drawing/2014/chart" uri="{C3380CC4-5D6E-409C-BE32-E72D297353CC}">
              <c16:uniqueId val="{00000001-4BAE-4C11-AB1D-5E8B562A8A20}"/>
            </c:ext>
          </c:extLst>
        </c:ser>
        <c:ser>
          <c:idx val="1"/>
          <c:order val="3"/>
          <c:tx>
            <c:strRef>
              <c:f>構想区域別必要量との比較!$E$1679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BAE-4C11-AB1D-5E8B562A8A2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BAE-4C11-AB1D-5E8B562A8A2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(構想区域別必要量との比較!$F$1676,構想区域別必要量との比較!$H$1676:$M$1676,構想区域別必要量との比較!$P$1676:$Q$1676)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(構想区域別必要量との比較!$F$1679,構想区域別必要量との比較!$H$1679:$M$1679,構想区域別必要量との比較!$P$1679:$Q$1679)</c:f>
              <c:numCache>
                <c:formatCode>#,##0_);[Red]\(#,##0\)</c:formatCode>
                <c:ptCount val="9"/>
                <c:pt idx="0" formatCode="#,##0;[Red]\-#,##0;">
                  <c:v>1654</c:v>
                </c:pt>
                <c:pt idx="1">
                  <c:v>1379</c:v>
                </c:pt>
                <c:pt idx="2">
                  <c:v>1202</c:v>
                </c:pt>
                <c:pt idx="3">
                  <c:v>888</c:v>
                </c:pt>
                <c:pt idx="4">
                  <c:v>1211</c:v>
                </c:pt>
                <c:pt idx="5">
                  <c:v>1238</c:v>
                </c:pt>
                <c:pt idx="6" formatCode="#,##0;[Red]\-#,##0;">
                  <c:v>1228</c:v>
                </c:pt>
                <c:pt idx="7" formatCode="#,##0;[Red]\-#,##0;">
                  <c:v>1244</c:v>
                </c:pt>
                <c:pt idx="8" formatCode="#,##0;[Red]\-#,##0;">
                  <c:v>1787</c:v>
                </c:pt>
              </c:numCache>
            </c:numRef>
          </c:val>
          <c:extLst>
            <c:ext xmlns:c16="http://schemas.microsoft.com/office/drawing/2014/chart" uri="{C3380CC4-5D6E-409C-BE32-E72D297353CC}">
              <c16:uniqueId val="{00000006-4BAE-4C11-AB1D-5E8B562A8A20}"/>
            </c:ext>
          </c:extLst>
        </c:ser>
        <c:ser>
          <c:idx val="0"/>
          <c:order val="4"/>
          <c:tx>
            <c:strRef>
              <c:f>構想区域別必要量との比較!$E$1678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(構想区域別必要量との比較!$F$1676,構想区域別必要量との比較!$H$1676:$M$1676,構想区域別必要量との比較!$P$1676:$Q$1676)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(構想区域別必要量との比較!$F$1678,構想区域別必要量との比較!$H$1678:$M$1678,構想区域別必要量との比較!$P$1678:$Q$1678)</c:f>
              <c:numCache>
                <c:formatCode>#,##0_);[Red]\(#,##0\)</c:formatCode>
                <c:ptCount val="9"/>
                <c:pt idx="0" formatCode="#,##0;[Red]\-#,##0;">
                  <c:v>1077</c:v>
                </c:pt>
                <c:pt idx="1">
                  <c:v>1247</c:v>
                </c:pt>
                <c:pt idx="2">
                  <c:v>1409</c:v>
                </c:pt>
                <c:pt idx="3">
                  <c:v>1293</c:v>
                </c:pt>
                <c:pt idx="4">
                  <c:v>1417</c:v>
                </c:pt>
                <c:pt idx="5">
                  <c:v>1411</c:v>
                </c:pt>
                <c:pt idx="6" formatCode="#,##0;[Red]\-#,##0;">
                  <c:v>1444</c:v>
                </c:pt>
                <c:pt idx="7" formatCode="#,##0;[Red]\-#,##0;">
                  <c:v>1771</c:v>
                </c:pt>
                <c:pt idx="8" formatCode="#,##0;[Red]\-#,##0;">
                  <c:v>595</c:v>
                </c:pt>
              </c:numCache>
            </c:numRef>
          </c:val>
          <c:extLst>
            <c:ext xmlns:c16="http://schemas.microsoft.com/office/drawing/2014/chart" uri="{C3380CC4-5D6E-409C-BE32-E72D297353CC}">
              <c16:uniqueId val="{00000007-4BAE-4C11-AB1D-5E8B562A8A2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(構想区域別必要量との比較!$F$1676,構想区域別必要量との比較!$H$1676:$M$1676,構想区域別必要量との比較!$P$1676:$Q$1676)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(構想区域別必要量との比較!$F$1677,構想区域別必要量との比較!$H$1677:$M$1677,構想区域別必要量との比較!$P$1677:$Q$1677)</c:f>
              <c:numCache>
                <c:formatCode>#,##0_);[Red]\(#,##0\)</c:formatCode>
                <c:ptCount val="9"/>
                <c:pt idx="0" formatCode="#,##0;[Red]\-#,##0;">
                  <c:v>4439</c:v>
                </c:pt>
                <c:pt idx="1">
                  <c:v>4445</c:v>
                </c:pt>
                <c:pt idx="2">
                  <c:v>4430</c:v>
                </c:pt>
                <c:pt idx="3">
                  <c:v>3750</c:v>
                </c:pt>
                <c:pt idx="4">
                  <c:v>4431</c:v>
                </c:pt>
                <c:pt idx="5">
                  <c:v>4640</c:v>
                </c:pt>
                <c:pt idx="6" formatCode="#,##0;[Red]\-#,##0;">
                  <c:v>4516</c:v>
                </c:pt>
                <c:pt idx="7" formatCode="#,##0;[Red]\-#,##0;">
                  <c:v>4760</c:v>
                </c:pt>
                <c:pt idx="8" formatCode="#,##0;[Red]\-#,##0;">
                  <c:v>4836</c:v>
                </c:pt>
              </c:numCache>
            </c:numRef>
          </c:val>
          <c:smooth val="0"/>
          <c:extLst>
            <c:ext xmlns:c16="http://schemas.microsoft.com/office/drawing/2014/chart" uri="{C3380CC4-5D6E-409C-BE32-E72D297353CC}">
              <c16:uniqueId val="{00000008-4BAE-4C11-AB1D-5E8B562A8A2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(構想区域別必要量との比較!$F$1691,構想区域別必要量との比較!$H$1691:$M$1691,構想区域別必要量との比較!$P$1691:$Q$1691)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(構想区域別必要量との比較!$F$1696,構想区域別必要量との比較!$H$1696:$M$1696,構想区域別必要量との比較!$P$1696:$Q$1696)</c:f>
              <c:numCache>
                <c:formatCode>#,##0_);[Red]\(#,##0\)</c:formatCode>
                <c:ptCount val="9"/>
                <c:pt idx="0" formatCode="#,##0;[Red]\-#,##0;">
                  <c:v>1550</c:v>
                </c:pt>
                <c:pt idx="1">
                  <c:v>1471</c:v>
                </c:pt>
                <c:pt idx="2">
                  <c:v>1350</c:v>
                </c:pt>
                <c:pt idx="3">
                  <c:v>1456</c:v>
                </c:pt>
                <c:pt idx="4">
                  <c:v>1349</c:v>
                </c:pt>
                <c:pt idx="5">
                  <c:v>1187</c:v>
                </c:pt>
                <c:pt idx="6" formatCode="#,##0;[Red]\-#,##0;">
                  <c:v>1168</c:v>
                </c:pt>
                <c:pt idx="7" formatCode="#,##0;[Red]\-#,##0;">
                  <c:v>1168</c:v>
                </c:pt>
                <c:pt idx="8" formatCode="#,##0;[Red]\-#,##0;">
                  <c:v>1551</c:v>
                </c:pt>
              </c:numCache>
            </c:numRef>
          </c:val>
          <c:extLst>
            <c:ext xmlns:c16="http://schemas.microsoft.com/office/drawing/2014/chart" uri="{C3380CC4-5D6E-409C-BE32-E72D297353CC}">
              <c16:uniqueId val="{00000000-649C-4311-BEF9-0D14B1BBA357}"/>
            </c:ext>
          </c:extLst>
        </c:ser>
        <c:ser>
          <c:idx val="2"/>
          <c:order val="2"/>
          <c:tx>
            <c:strRef>
              <c:f>構想区域別必要量との比較!$E$1695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(構想区域別必要量との比較!$F$1691,構想区域別必要量との比較!$H$1691:$M$1691,構想区域別必要量との比較!$P$1691:$Q$1691)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(構想区域別必要量との比較!$F$1695,構想区域別必要量との比較!$H$1695:$M$1695,構想区域別必要量との比較!$P$1695:$Q$1695)</c:f>
              <c:numCache>
                <c:formatCode>#,##0_);[Red]\(#,##0\)</c:formatCode>
                <c:ptCount val="9"/>
                <c:pt idx="0" formatCode="#,##0;[Red]\-#,##0;">
                  <c:v>784</c:v>
                </c:pt>
                <c:pt idx="1">
                  <c:v>930</c:v>
                </c:pt>
                <c:pt idx="2">
                  <c:v>900</c:v>
                </c:pt>
                <c:pt idx="3">
                  <c:v>841</c:v>
                </c:pt>
                <c:pt idx="4">
                  <c:v>849</c:v>
                </c:pt>
                <c:pt idx="5">
                  <c:v>888</c:v>
                </c:pt>
                <c:pt idx="6" formatCode="#,##0;[Red]\-#,##0;">
                  <c:v>932</c:v>
                </c:pt>
                <c:pt idx="7" formatCode="#,##0;[Red]\-#,##0;">
                  <c:v>972</c:v>
                </c:pt>
                <c:pt idx="8" formatCode="#,##0;[Red]\-#,##0;">
                  <c:v>2637</c:v>
                </c:pt>
              </c:numCache>
            </c:numRef>
          </c:val>
          <c:extLst>
            <c:ext xmlns:c16="http://schemas.microsoft.com/office/drawing/2014/chart" uri="{C3380CC4-5D6E-409C-BE32-E72D297353CC}">
              <c16:uniqueId val="{00000001-649C-4311-BEF9-0D14B1BBA357}"/>
            </c:ext>
          </c:extLst>
        </c:ser>
        <c:ser>
          <c:idx val="1"/>
          <c:order val="3"/>
          <c:tx>
            <c:strRef>
              <c:f>構想区域別必要量との比較!$E$1694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49C-4311-BEF9-0D14B1BBA35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49C-4311-BEF9-0D14B1BBA35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(構想区域別必要量との比較!$F$1691,構想区域別必要量との比較!$H$1691:$M$1691,構想区域別必要量との比較!$P$1691:$Q$1691)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(構想区域別必要量との比較!$F$1694,構想区域別必要量との比較!$H$1694:$M$1694,構想区域別必要量との比較!$P$1694:$Q$1694)</c:f>
              <c:numCache>
                <c:formatCode>#,##0_);[Red]\(#,##0\)</c:formatCode>
                <c:ptCount val="9"/>
                <c:pt idx="0" formatCode="#,##0;[Red]\-#,##0;">
                  <c:v>2131</c:v>
                </c:pt>
                <c:pt idx="1">
                  <c:v>2550</c:v>
                </c:pt>
                <c:pt idx="2">
                  <c:v>2482</c:v>
                </c:pt>
                <c:pt idx="3">
                  <c:v>2393</c:v>
                </c:pt>
                <c:pt idx="4">
                  <c:v>2591</c:v>
                </c:pt>
                <c:pt idx="5">
                  <c:v>2569</c:v>
                </c:pt>
                <c:pt idx="6" formatCode="#,##0;[Red]\-#,##0;">
                  <c:v>2441</c:v>
                </c:pt>
                <c:pt idx="7" formatCode="#,##0;[Red]\-#,##0;">
                  <c:v>2441</c:v>
                </c:pt>
                <c:pt idx="8" formatCode="#,##0;[Red]\-#,##0;">
                  <c:v>3087</c:v>
                </c:pt>
              </c:numCache>
            </c:numRef>
          </c:val>
          <c:extLst>
            <c:ext xmlns:c16="http://schemas.microsoft.com/office/drawing/2014/chart" uri="{C3380CC4-5D6E-409C-BE32-E72D297353CC}">
              <c16:uniqueId val="{00000006-649C-4311-BEF9-0D14B1BBA357}"/>
            </c:ext>
          </c:extLst>
        </c:ser>
        <c:ser>
          <c:idx val="0"/>
          <c:order val="4"/>
          <c:tx>
            <c:strRef>
              <c:f>構想区域別必要量との比較!$E$1693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(構想区域別必要量との比較!$F$1691,構想区域別必要量との比較!$H$1691:$M$1691,構想区域別必要量との比較!$P$1691:$Q$1691)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(構想区域別必要量との比較!$F$1693,構想区域別必要量との比較!$H$1693:$M$1693,構想区域別必要量との比較!$P$1693:$Q$1693)</c:f>
              <c:numCache>
                <c:formatCode>#,##0_);[Red]\(#,##0\)</c:formatCode>
                <c:ptCount val="9"/>
                <c:pt idx="0" formatCode="#,##0;[Red]\-#,##0;">
                  <c:v>3052</c:v>
                </c:pt>
                <c:pt idx="1">
                  <c:v>2569</c:v>
                </c:pt>
                <c:pt idx="2">
                  <c:v>2594</c:v>
                </c:pt>
                <c:pt idx="3">
                  <c:v>1981</c:v>
                </c:pt>
                <c:pt idx="4">
                  <c:v>2562</c:v>
                </c:pt>
                <c:pt idx="5">
                  <c:v>2597</c:v>
                </c:pt>
                <c:pt idx="6" formatCode="#,##0;[Red]\-#,##0;">
                  <c:v>2591</c:v>
                </c:pt>
                <c:pt idx="7" formatCode="#,##0;[Red]\-#,##0;">
                  <c:v>2679</c:v>
                </c:pt>
                <c:pt idx="8" formatCode="#,##0;[Red]\-#,##0;">
                  <c:v>1429</c:v>
                </c:pt>
              </c:numCache>
            </c:numRef>
          </c:val>
          <c:extLst>
            <c:ext xmlns:c16="http://schemas.microsoft.com/office/drawing/2014/chart" uri="{C3380CC4-5D6E-409C-BE32-E72D297353CC}">
              <c16:uniqueId val="{00000007-649C-4311-BEF9-0D14B1BBA35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(構想区域別必要量との比較!$F$1691,構想区域別必要量との比較!$H$1691:$M$1691,構想区域別必要量との比較!$P$1691:$Q$1691)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(構想区域別必要量との比較!$F$1692,構想区域別必要量との比較!$H$1692:$M$1692,構想区域別必要量との比較!$P$1692:$Q$1692)</c:f>
              <c:numCache>
                <c:formatCode>#,##0_);[Red]\(#,##0\)</c:formatCode>
                <c:ptCount val="9"/>
                <c:pt idx="0" formatCode="#,##0;[Red]\-#,##0;">
                  <c:v>7517</c:v>
                </c:pt>
                <c:pt idx="1">
                  <c:v>7520</c:v>
                </c:pt>
                <c:pt idx="2">
                  <c:v>7326</c:v>
                </c:pt>
                <c:pt idx="3">
                  <c:v>6671</c:v>
                </c:pt>
                <c:pt idx="4">
                  <c:v>7351</c:v>
                </c:pt>
                <c:pt idx="5">
                  <c:v>7241</c:v>
                </c:pt>
                <c:pt idx="6" formatCode="#,##0;[Red]\-#,##0;">
                  <c:v>7132</c:v>
                </c:pt>
                <c:pt idx="7" formatCode="#,##0;[Red]\-#,##0;">
                  <c:v>7260</c:v>
                </c:pt>
                <c:pt idx="8" formatCode="#,##0;[Red]\-#,##0;">
                  <c:v>8704</c:v>
                </c:pt>
              </c:numCache>
            </c:numRef>
          </c:val>
          <c:smooth val="0"/>
          <c:extLst>
            <c:ext xmlns:c16="http://schemas.microsoft.com/office/drawing/2014/chart" uri="{C3380CC4-5D6E-409C-BE32-E72D297353CC}">
              <c16:uniqueId val="{00000008-649C-4311-BEF9-0D14B1BBA35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(構想区域別必要量との比較!$F$1706,構想区域別必要量との比較!$H$1706:$M$1706,構想区域別必要量との比較!$P$1706:$Q$1706)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(構想区域別必要量との比較!$F$1711,構想区域別必要量との比較!$H$1711:$M$1711,構想区域別必要量との比較!$P$1711:$Q$1711)</c:f>
              <c:numCache>
                <c:formatCode>#,##0_);[Red]\(#,##0\)</c:formatCode>
                <c:ptCount val="9"/>
                <c:pt idx="0" formatCode="#,##0;[Red]\-#,##0;">
                  <c:v>2238</c:v>
                </c:pt>
                <c:pt idx="1">
                  <c:v>2641</c:v>
                </c:pt>
                <c:pt idx="2">
                  <c:v>2438</c:v>
                </c:pt>
                <c:pt idx="3">
                  <c:v>2386</c:v>
                </c:pt>
                <c:pt idx="4">
                  <c:v>2072</c:v>
                </c:pt>
                <c:pt idx="5">
                  <c:v>2306</c:v>
                </c:pt>
                <c:pt idx="6" formatCode="#,##0;[Red]\-#,##0;">
                  <c:v>2304</c:v>
                </c:pt>
                <c:pt idx="7" formatCode="#,##0;[Red]\-#,##0;">
                  <c:v>2181</c:v>
                </c:pt>
                <c:pt idx="8" formatCode="#,##0;[Red]\-#,##0;">
                  <c:v>1734</c:v>
                </c:pt>
              </c:numCache>
            </c:numRef>
          </c:val>
          <c:extLst>
            <c:ext xmlns:c16="http://schemas.microsoft.com/office/drawing/2014/chart" uri="{C3380CC4-5D6E-409C-BE32-E72D297353CC}">
              <c16:uniqueId val="{00000000-07D8-4201-8E8C-82C5F2BD55BB}"/>
            </c:ext>
          </c:extLst>
        </c:ser>
        <c:ser>
          <c:idx val="2"/>
          <c:order val="2"/>
          <c:tx>
            <c:strRef>
              <c:f>構想区域別必要量との比較!$E$1710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(構想区域別必要量との比較!$F$1706,構想区域別必要量との比較!$H$1706:$M$1706,構想区域別必要量との比較!$P$1706:$Q$1706)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(構想区域別必要量との比較!$F$1710,構想区域別必要量との比較!$H$1710:$M$1710,構想区域別必要量との比較!$P$1710:$Q$1710)</c:f>
              <c:numCache>
                <c:formatCode>#,##0_);[Red]\(#,##0\)</c:formatCode>
                <c:ptCount val="9"/>
                <c:pt idx="0" formatCode="#,##0;[Red]\-#,##0;">
                  <c:v>480</c:v>
                </c:pt>
                <c:pt idx="1">
                  <c:v>570</c:v>
                </c:pt>
                <c:pt idx="2">
                  <c:v>625</c:v>
                </c:pt>
                <c:pt idx="3">
                  <c:v>663</c:v>
                </c:pt>
                <c:pt idx="4">
                  <c:v>676</c:v>
                </c:pt>
                <c:pt idx="5">
                  <c:v>718</c:v>
                </c:pt>
                <c:pt idx="6" formatCode="#,##0;[Red]\-#,##0;">
                  <c:v>765</c:v>
                </c:pt>
                <c:pt idx="7" formatCode="#,##0;[Red]\-#,##0;">
                  <c:v>758</c:v>
                </c:pt>
                <c:pt idx="8" formatCode="#,##0;[Red]\-#,##0;">
                  <c:v>1830</c:v>
                </c:pt>
              </c:numCache>
            </c:numRef>
          </c:val>
          <c:extLst>
            <c:ext xmlns:c16="http://schemas.microsoft.com/office/drawing/2014/chart" uri="{C3380CC4-5D6E-409C-BE32-E72D297353CC}">
              <c16:uniqueId val="{00000001-07D8-4201-8E8C-82C5F2BD55BB}"/>
            </c:ext>
          </c:extLst>
        </c:ser>
        <c:ser>
          <c:idx val="1"/>
          <c:order val="3"/>
          <c:tx>
            <c:strRef>
              <c:f>構想区域別必要量との比較!$E$1709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7D8-4201-8E8C-82C5F2BD55B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7D8-4201-8E8C-82C5F2BD55B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(構想区域別必要量との比較!$F$1706,構想区域別必要量との比較!$H$1706:$M$1706,構想区域別必要量との比較!$P$1706:$Q$1706)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(構想区域別必要量との比較!$F$1709,構想区域別必要量との比較!$H$1709:$M$1709,構想区域別必要量との比較!$P$1709:$Q$1709)</c:f>
              <c:numCache>
                <c:formatCode>#,##0_);[Red]\(#,##0\)</c:formatCode>
                <c:ptCount val="9"/>
                <c:pt idx="0" formatCode="#,##0;[Red]\-#,##0;">
                  <c:v>2152</c:v>
                </c:pt>
                <c:pt idx="1">
                  <c:v>2370</c:v>
                </c:pt>
                <c:pt idx="2">
                  <c:v>2398</c:v>
                </c:pt>
                <c:pt idx="3">
                  <c:v>2339</c:v>
                </c:pt>
                <c:pt idx="4">
                  <c:v>2319</c:v>
                </c:pt>
                <c:pt idx="5">
                  <c:v>2369</c:v>
                </c:pt>
                <c:pt idx="6" formatCode="#,##0;[Red]\-#,##0;">
                  <c:v>2378</c:v>
                </c:pt>
                <c:pt idx="7" formatCode="#,##0;[Red]\-#,##0;">
                  <c:v>2475</c:v>
                </c:pt>
                <c:pt idx="8" formatCode="#,##0;[Red]\-#,##0;">
                  <c:v>1877</c:v>
                </c:pt>
              </c:numCache>
            </c:numRef>
          </c:val>
          <c:extLst>
            <c:ext xmlns:c16="http://schemas.microsoft.com/office/drawing/2014/chart" uri="{C3380CC4-5D6E-409C-BE32-E72D297353CC}">
              <c16:uniqueId val="{00000006-07D8-4201-8E8C-82C5F2BD55BB}"/>
            </c:ext>
          </c:extLst>
        </c:ser>
        <c:ser>
          <c:idx val="0"/>
          <c:order val="4"/>
          <c:tx>
            <c:strRef>
              <c:f>構想区域別必要量との比較!$E$1708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(構想区域別必要量との比較!$F$1706,構想区域別必要量との比較!$H$1706:$M$1706,構想区域別必要量との比較!$P$1706:$Q$1706)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(構想区域別必要量との比較!$F$1708,構想区域別必要量との比較!$H$1708:$M$1708,構想区域別必要量との比較!$P$1708:$Q$1708)</c:f>
              <c:numCache>
                <c:formatCode>#,##0_);[Red]\(#,##0\)</c:formatCode>
                <c:ptCount val="9"/>
                <c:pt idx="0" formatCode="#,##0;[Red]\-#,##0;">
                  <c:v>788</c:v>
                </c:pt>
                <c:pt idx="1">
                  <c:v>617</c:v>
                </c:pt>
                <c:pt idx="2">
                  <c:v>575</c:v>
                </c:pt>
                <c:pt idx="3">
                  <c:v>616</c:v>
                </c:pt>
                <c:pt idx="4">
                  <c:v>666</c:v>
                </c:pt>
                <c:pt idx="5">
                  <c:v>624</c:v>
                </c:pt>
                <c:pt idx="6" formatCode="#,##0;[Red]\-#,##0;">
                  <c:v>582</c:v>
                </c:pt>
                <c:pt idx="7" formatCode="#,##0;[Red]\-#,##0;">
                  <c:v>582</c:v>
                </c:pt>
                <c:pt idx="8" formatCode="#,##0;[Red]\-#,##0;">
                  <c:v>596</c:v>
                </c:pt>
              </c:numCache>
            </c:numRef>
          </c:val>
          <c:extLst>
            <c:ext xmlns:c16="http://schemas.microsoft.com/office/drawing/2014/chart" uri="{C3380CC4-5D6E-409C-BE32-E72D297353CC}">
              <c16:uniqueId val="{00000007-07D8-4201-8E8C-82C5F2BD55B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(構想区域別必要量との比較!$F$1706,構想区域別必要量との比較!$H$1706:$M$1706,構想区域別必要量との比較!$P$1706:$Q$1706)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(構想区域別必要量との比較!$F$1707,構想区域別必要量との比較!$H$1707:$M$1707,構想区域別必要量との比較!$P$1707:$Q$1707)</c:f>
              <c:numCache>
                <c:formatCode>#,##0_);[Red]\(#,##0\)</c:formatCode>
                <c:ptCount val="9"/>
                <c:pt idx="0" formatCode="#,##0;[Red]\-#,##0;">
                  <c:v>5658</c:v>
                </c:pt>
                <c:pt idx="1">
                  <c:v>6198</c:v>
                </c:pt>
                <c:pt idx="2">
                  <c:v>6036</c:v>
                </c:pt>
                <c:pt idx="3">
                  <c:v>6004</c:v>
                </c:pt>
                <c:pt idx="4">
                  <c:v>5733</c:v>
                </c:pt>
                <c:pt idx="5">
                  <c:v>6017</c:v>
                </c:pt>
                <c:pt idx="6" formatCode="#,##0;[Red]\-#,##0;">
                  <c:v>6029</c:v>
                </c:pt>
                <c:pt idx="7" formatCode="#,##0;[Red]\-#,##0;">
                  <c:v>5996</c:v>
                </c:pt>
                <c:pt idx="8" formatCode="#,##0;[Red]\-#,##0;">
                  <c:v>6037</c:v>
                </c:pt>
              </c:numCache>
            </c:numRef>
          </c:val>
          <c:smooth val="0"/>
          <c:extLst>
            <c:ext xmlns:c16="http://schemas.microsoft.com/office/drawing/2014/chart" uri="{C3380CC4-5D6E-409C-BE32-E72D297353CC}">
              <c16:uniqueId val="{00000008-07D8-4201-8E8C-82C5F2BD55B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(構想区域別必要量との比較!$F$1721,構想区域別必要量との比較!$H$1721:$M$1721,構想区域別必要量との比較!$P$1721:$Q$1721)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(構想区域別必要量との比較!$F$1726,構想区域別必要量との比較!$H$1726:$M$1726,構想区域別必要量との比較!$P$1726:$Q$1726)</c:f>
              <c:numCache>
                <c:formatCode>#,##0_);[Red]\(#,##0\)</c:formatCode>
                <c:ptCount val="9"/>
                <c:pt idx="0" formatCode="#,##0;[Red]\-#,##0;">
                  <c:v>0</c:v>
                </c:pt>
                <c:pt idx="1">
                  <c:v>2</c:v>
                </c:pt>
                <c:pt idx="2">
                  <c:v>0</c:v>
                </c:pt>
                <c:pt idx="3">
                  <c:v>0</c:v>
                </c:pt>
                <c:pt idx="4">
                  <c:v>0</c:v>
                </c:pt>
                <c:pt idx="5">
                  <c:v>0</c:v>
                </c:pt>
                <c:pt idx="6" formatCode="#,##0;[Red]\-#,##0;">
                  <c:v>0</c:v>
                </c:pt>
                <c:pt idx="7" formatCode="#,##0;[Red]\-#,##0;">
                  <c:v>0</c:v>
                </c:pt>
                <c:pt idx="8" formatCode="#,##0;[Red]\-#,##0;">
                  <c:v>0</c:v>
                </c:pt>
              </c:numCache>
            </c:numRef>
          </c:val>
          <c:extLst>
            <c:ext xmlns:c16="http://schemas.microsoft.com/office/drawing/2014/chart" uri="{C3380CC4-5D6E-409C-BE32-E72D297353CC}">
              <c16:uniqueId val="{00000000-EE88-4CDD-9F24-9C404AD2666A}"/>
            </c:ext>
          </c:extLst>
        </c:ser>
        <c:ser>
          <c:idx val="2"/>
          <c:order val="2"/>
          <c:tx>
            <c:strRef>
              <c:f>構想区域別必要量との比較!$E$1725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(構想区域別必要量との比較!$F$1721,構想区域別必要量との比較!$H$1721:$M$1721,構想区域別必要量との比較!$P$1721:$Q$1721)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(構想区域別必要量との比較!$F$1725,構想区域別必要量との比較!$H$1725:$M$1725,構想区域別必要量との比較!$P$1725:$Q$1725)</c:f>
              <c:numCache>
                <c:formatCode>#,##0_);[Red]\(#,##0\)</c:formatCode>
                <c:ptCount val="9"/>
                <c:pt idx="0" formatCode="#,##0;[Red]\-#,##0;">
                  <c:v>0</c:v>
                </c:pt>
                <c:pt idx="1">
                  <c:v>0</c:v>
                </c:pt>
                <c:pt idx="2">
                  <c:v>2</c:v>
                </c:pt>
                <c:pt idx="3">
                  <c:v>0</c:v>
                </c:pt>
                <c:pt idx="4">
                  <c:v>0</c:v>
                </c:pt>
                <c:pt idx="5">
                  <c:v>0</c:v>
                </c:pt>
                <c:pt idx="6" formatCode="#,##0;[Red]\-#,##0;">
                  <c:v>0</c:v>
                </c:pt>
                <c:pt idx="7" formatCode="#,##0;[Red]\-#,##0;">
                  <c:v>0</c:v>
                </c:pt>
                <c:pt idx="8" formatCode="#,##0;[Red]\-#,##0;">
                  <c:v>20</c:v>
                </c:pt>
              </c:numCache>
            </c:numRef>
          </c:val>
          <c:extLst>
            <c:ext xmlns:c16="http://schemas.microsoft.com/office/drawing/2014/chart" uri="{C3380CC4-5D6E-409C-BE32-E72D297353CC}">
              <c16:uniqueId val="{00000001-EE88-4CDD-9F24-9C404AD2666A}"/>
            </c:ext>
          </c:extLst>
        </c:ser>
        <c:ser>
          <c:idx val="1"/>
          <c:order val="3"/>
          <c:tx>
            <c:strRef>
              <c:f>構想区域別必要量との比較!$E$1724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E88-4CDD-9F24-9C404AD2666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E88-4CDD-9F24-9C404AD2666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(構想区域別必要量との比較!$F$1721,構想区域別必要量との比較!$H$1721:$M$1721,構想区域別必要量との比較!$P$1721:$Q$1721)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(構想区域別必要量との比較!$F$1724,構想区域別必要量との比較!$H$1724:$M$1724,構想区域別必要量との比較!$P$1724:$Q$1724)</c:f>
              <c:numCache>
                <c:formatCode>#,##0_);[Red]\(#,##0\)</c:formatCode>
                <c:ptCount val="9"/>
                <c:pt idx="0" formatCode="#,##0;[Red]\-#,##0;">
                  <c:v>114</c:v>
                </c:pt>
                <c:pt idx="1">
                  <c:v>112</c:v>
                </c:pt>
                <c:pt idx="2">
                  <c:v>114</c:v>
                </c:pt>
                <c:pt idx="3">
                  <c:v>108</c:v>
                </c:pt>
                <c:pt idx="4">
                  <c:v>106</c:v>
                </c:pt>
                <c:pt idx="5">
                  <c:v>114</c:v>
                </c:pt>
                <c:pt idx="6" formatCode="#,##0;[Red]\-#,##0;">
                  <c:v>96</c:v>
                </c:pt>
                <c:pt idx="7" formatCode="#,##0;[Red]\-#,##0;">
                  <c:v>96</c:v>
                </c:pt>
                <c:pt idx="8" formatCode="#,##0;[Red]\-#,##0;">
                  <c:v>21</c:v>
                </c:pt>
              </c:numCache>
            </c:numRef>
          </c:val>
          <c:extLst>
            <c:ext xmlns:c16="http://schemas.microsoft.com/office/drawing/2014/chart" uri="{C3380CC4-5D6E-409C-BE32-E72D297353CC}">
              <c16:uniqueId val="{00000006-EE88-4CDD-9F24-9C404AD2666A}"/>
            </c:ext>
          </c:extLst>
        </c:ser>
        <c:ser>
          <c:idx val="0"/>
          <c:order val="4"/>
          <c:tx>
            <c:strRef>
              <c:f>構想区域別必要量との比較!$E$1723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(構想区域別必要量との比較!$F$1721,構想区域別必要量との比較!$H$1721:$M$1721,構想区域別必要量との比較!$P$1721:$Q$1721)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(構想区域別必要量との比較!$F$1723,構想区域別必要量との比較!$H$1723:$M$1723,構想区域別必要量との比較!$P$1723:$Q$1723)</c:f>
              <c:numCache>
                <c:formatCode>#,##0_);[Red]\(#,##0\)</c:formatCode>
                <c:ptCount val="9"/>
                <c:pt idx="0" formatCode="#,##0;[Red]\-#,##0;">
                  <c:v>0</c:v>
                </c:pt>
                <c:pt idx="1">
                  <c:v>1</c:v>
                </c:pt>
                <c:pt idx="2">
                  <c:v>0</c:v>
                </c:pt>
                <c:pt idx="3">
                  <c:v>0</c:v>
                </c:pt>
                <c:pt idx="4">
                  <c:v>0</c:v>
                </c:pt>
                <c:pt idx="5">
                  <c:v>0</c:v>
                </c:pt>
                <c:pt idx="6" formatCode="#,##0;[Red]\-#,##0;">
                  <c:v>0</c:v>
                </c:pt>
                <c:pt idx="7" formatCode="#,##0;[Red]\-#,##0;">
                  <c:v>0</c:v>
                </c:pt>
                <c:pt idx="8" formatCode="#,##0;[Red]\-#,##0;">
                  <c:v>0</c:v>
                </c:pt>
              </c:numCache>
            </c:numRef>
          </c:val>
          <c:extLst>
            <c:ext xmlns:c16="http://schemas.microsoft.com/office/drawing/2014/chart" uri="{C3380CC4-5D6E-409C-BE32-E72D297353CC}">
              <c16:uniqueId val="{00000007-EE88-4CDD-9F24-9C404AD2666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(構想区域別必要量との比較!$F$1721,構想区域別必要量との比較!$H$1721:$M$1721,構想区域別必要量との比較!$P$1721:$Q$1721)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(構想区域別必要量との比較!$F$1722,構想区域別必要量との比較!$H$1722:$M$1722,構想区域別必要量との比較!$P$1722:$Q$1722)</c:f>
              <c:numCache>
                <c:formatCode>#,##0_);[Red]\(#,##0\)</c:formatCode>
                <c:ptCount val="9"/>
                <c:pt idx="0" formatCode="#,##0;[Red]\-#,##0;">
                  <c:v>114</c:v>
                </c:pt>
                <c:pt idx="1">
                  <c:v>115</c:v>
                </c:pt>
                <c:pt idx="2">
                  <c:v>116</c:v>
                </c:pt>
                <c:pt idx="3">
                  <c:v>108</c:v>
                </c:pt>
                <c:pt idx="4">
                  <c:v>106</c:v>
                </c:pt>
                <c:pt idx="5">
                  <c:v>114</c:v>
                </c:pt>
                <c:pt idx="6" formatCode="#,##0;[Red]\-#,##0;">
                  <c:v>96</c:v>
                </c:pt>
                <c:pt idx="7" formatCode="#,##0;[Red]\-#,##0;">
                  <c:v>96</c:v>
                </c:pt>
                <c:pt idx="8" formatCode="#,##0;[Red]\-#,##0;">
                  <c:v>41</c:v>
                </c:pt>
              </c:numCache>
            </c:numRef>
          </c:val>
          <c:smooth val="0"/>
          <c:extLst>
            <c:ext xmlns:c16="http://schemas.microsoft.com/office/drawing/2014/chart" uri="{C3380CC4-5D6E-409C-BE32-E72D297353CC}">
              <c16:uniqueId val="{00000008-EE88-4CDD-9F24-9C404AD2666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(構想区域別必要量との比較!$F$1736,構想区域別必要量との比較!$H$1736:$M$1736,構想区域別必要量との比較!$P$1736:$Q$1736)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(構想区域別必要量との比較!$F$1741,構想区域別必要量との比較!$H$1741:$M$1741,構想区域別必要量との比較!$P$1741:$Q$1741)</c:f>
              <c:numCache>
                <c:formatCode>#,##0_);[Red]\(#,##0\)</c:formatCode>
                <c:ptCount val="9"/>
                <c:pt idx="0" formatCode="#,##0;[Red]\-#,##0;">
                  <c:v>1025</c:v>
                </c:pt>
                <c:pt idx="1">
                  <c:v>881</c:v>
                </c:pt>
                <c:pt idx="2">
                  <c:v>881</c:v>
                </c:pt>
                <c:pt idx="3">
                  <c:v>883</c:v>
                </c:pt>
                <c:pt idx="4">
                  <c:v>883</c:v>
                </c:pt>
                <c:pt idx="5">
                  <c:v>883</c:v>
                </c:pt>
                <c:pt idx="6" formatCode="#,##0;[Red]\-#,##0;">
                  <c:v>1000</c:v>
                </c:pt>
                <c:pt idx="7" formatCode="#,##0;[Red]\-#,##0;">
                  <c:v>998</c:v>
                </c:pt>
                <c:pt idx="8" formatCode="#,##0;[Red]\-#,##0;">
                  <c:v>1171</c:v>
                </c:pt>
              </c:numCache>
            </c:numRef>
          </c:val>
          <c:extLst>
            <c:ext xmlns:c16="http://schemas.microsoft.com/office/drawing/2014/chart" uri="{C3380CC4-5D6E-409C-BE32-E72D297353CC}">
              <c16:uniqueId val="{00000000-B016-46BC-BF66-FF8D11B93495}"/>
            </c:ext>
          </c:extLst>
        </c:ser>
        <c:ser>
          <c:idx val="2"/>
          <c:order val="2"/>
          <c:tx>
            <c:strRef>
              <c:f>構想区域別必要量との比較!$E$1740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(構想区域別必要量との比較!$F$1736,構想区域別必要量との比較!$H$1736:$M$1736,構想区域別必要量との比較!$P$1736:$Q$1736)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(構想区域別必要量との比較!$F$1740,構想区域別必要量との比較!$H$1740:$M$1740,構想区域別必要量との比較!$P$1740:$Q$1740)</c:f>
              <c:numCache>
                <c:formatCode>#,##0_);[Red]\(#,##0\)</c:formatCode>
                <c:ptCount val="9"/>
                <c:pt idx="0" formatCode="#,##0;[Red]\-#,##0;">
                  <c:v>220</c:v>
                </c:pt>
                <c:pt idx="1">
                  <c:v>250</c:v>
                </c:pt>
                <c:pt idx="2">
                  <c:v>306</c:v>
                </c:pt>
                <c:pt idx="3">
                  <c:v>426</c:v>
                </c:pt>
                <c:pt idx="4">
                  <c:v>432</c:v>
                </c:pt>
                <c:pt idx="5">
                  <c:v>426</c:v>
                </c:pt>
                <c:pt idx="6" formatCode="#,##0;[Red]\-#,##0;">
                  <c:v>426</c:v>
                </c:pt>
                <c:pt idx="7" formatCode="#,##0;[Red]\-#,##0;">
                  <c:v>426</c:v>
                </c:pt>
                <c:pt idx="8" formatCode="#,##0;[Red]\-#,##0;">
                  <c:v>1437</c:v>
                </c:pt>
              </c:numCache>
            </c:numRef>
          </c:val>
          <c:extLst>
            <c:ext xmlns:c16="http://schemas.microsoft.com/office/drawing/2014/chart" uri="{C3380CC4-5D6E-409C-BE32-E72D297353CC}">
              <c16:uniqueId val="{00000001-B016-46BC-BF66-FF8D11B93495}"/>
            </c:ext>
          </c:extLst>
        </c:ser>
        <c:ser>
          <c:idx val="1"/>
          <c:order val="3"/>
          <c:tx>
            <c:strRef>
              <c:f>構想区域別必要量との比較!$E$1739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016-46BC-BF66-FF8D11B9349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016-46BC-BF66-FF8D11B9349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(構想区域別必要量との比較!$F$1736,構想区域別必要量との比較!$H$1736:$M$1736,構想区域別必要量との比較!$P$1736:$Q$1736)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(構想区域別必要量との比較!$F$1739,構想区域別必要量との比較!$H$1739:$M$1739,構想区域別必要量との比較!$P$1739:$Q$1739)</c:f>
              <c:numCache>
                <c:formatCode>#,##0_);[Red]\(#,##0\)</c:formatCode>
                <c:ptCount val="9"/>
                <c:pt idx="0" formatCode="#,##0;[Red]\-#,##0;">
                  <c:v>2083</c:v>
                </c:pt>
                <c:pt idx="1">
                  <c:v>2063</c:v>
                </c:pt>
                <c:pt idx="2">
                  <c:v>3034</c:v>
                </c:pt>
                <c:pt idx="3">
                  <c:v>2068</c:v>
                </c:pt>
                <c:pt idx="4">
                  <c:v>3103</c:v>
                </c:pt>
                <c:pt idx="5">
                  <c:v>3042</c:v>
                </c:pt>
                <c:pt idx="6" formatCode="#,##0;[Red]\-#,##0;">
                  <c:v>2716</c:v>
                </c:pt>
                <c:pt idx="7" formatCode="#,##0;[Red]\-#,##0;">
                  <c:v>2710</c:v>
                </c:pt>
                <c:pt idx="8" formatCode="#,##0;[Red]\-#,##0;">
                  <c:v>1808</c:v>
                </c:pt>
              </c:numCache>
            </c:numRef>
          </c:val>
          <c:extLst>
            <c:ext xmlns:c16="http://schemas.microsoft.com/office/drawing/2014/chart" uri="{C3380CC4-5D6E-409C-BE32-E72D297353CC}">
              <c16:uniqueId val="{00000006-B016-46BC-BF66-FF8D11B93495}"/>
            </c:ext>
          </c:extLst>
        </c:ser>
        <c:ser>
          <c:idx val="0"/>
          <c:order val="4"/>
          <c:tx>
            <c:strRef>
              <c:f>構想区域別必要量との比較!$E$1738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(構想区域別必要量との比較!$F$1736,構想区域別必要量との比較!$H$1736:$M$1736,構想区域別必要量との比較!$P$1736:$Q$1736)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(構想区域別必要量との比較!$F$1738,構想区域別必要量との比較!$H$1738:$M$1738,構想区域別必要量との比較!$P$1738:$Q$1738)</c:f>
              <c:numCache>
                <c:formatCode>#,##0_);[Red]\(#,##0\)</c:formatCode>
                <c:ptCount val="9"/>
                <c:pt idx="0" formatCode="#,##0;[Red]\-#,##0;">
                  <c:v>1121</c:v>
                </c:pt>
                <c:pt idx="1">
                  <c:v>1174</c:v>
                </c:pt>
                <c:pt idx="2">
                  <c:v>120</c:v>
                </c:pt>
                <c:pt idx="3">
                  <c:v>1152</c:v>
                </c:pt>
                <c:pt idx="4">
                  <c:v>130</c:v>
                </c:pt>
                <c:pt idx="5">
                  <c:v>130</c:v>
                </c:pt>
                <c:pt idx="6" formatCode="#,##0;[Red]\-#,##0;">
                  <c:v>162</c:v>
                </c:pt>
                <c:pt idx="7" formatCode="#,##0;[Red]\-#,##0;">
                  <c:v>162</c:v>
                </c:pt>
                <c:pt idx="8" formatCode="#,##0;[Red]\-#,##0;">
                  <c:v>687</c:v>
                </c:pt>
              </c:numCache>
            </c:numRef>
          </c:val>
          <c:extLst>
            <c:ext xmlns:c16="http://schemas.microsoft.com/office/drawing/2014/chart" uri="{C3380CC4-5D6E-409C-BE32-E72D297353CC}">
              <c16:uniqueId val="{00000007-B016-46BC-BF66-FF8D11B9349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(構想区域別必要量との比較!$F$1736,構想区域別必要量との比較!$H$1736:$M$1736,構想区域別必要量との比較!$P$1736:$Q$1736)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(構想区域別必要量との比較!$F$1737,構想区域別必要量との比較!$H$1737:$M$1737,構想区域別必要量との比較!$P$1737:$Q$1737)</c:f>
              <c:numCache>
                <c:formatCode>#,##0_);[Red]\(#,##0\)</c:formatCode>
                <c:ptCount val="9"/>
                <c:pt idx="0" formatCode="#,##0;[Red]\-#,##0;">
                  <c:v>4449</c:v>
                </c:pt>
                <c:pt idx="1">
                  <c:v>4368</c:v>
                </c:pt>
                <c:pt idx="2">
                  <c:v>4341</c:v>
                </c:pt>
                <c:pt idx="3">
                  <c:v>4529</c:v>
                </c:pt>
                <c:pt idx="4">
                  <c:v>4548</c:v>
                </c:pt>
                <c:pt idx="5">
                  <c:v>4481</c:v>
                </c:pt>
                <c:pt idx="6" formatCode="#,##0;[Red]\-#,##0;">
                  <c:v>4304</c:v>
                </c:pt>
                <c:pt idx="7" formatCode="#,##0;[Red]\-#,##0;">
                  <c:v>4296</c:v>
                </c:pt>
                <c:pt idx="8" formatCode="#,##0;[Red]\-#,##0;">
                  <c:v>5103</c:v>
                </c:pt>
              </c:numCache>
            </c:numRef>
          </c:val>
          <c:smooth val="0"/>
          <c:extLst>
            <c:ext xmlns:c16="http://schemas.microsoft.com/office/drawing/2014/chart" uri="{C3380CC4-5D6E-409C-BE32-E72D297353CC}">
              <c16:uniqueId val="{00000008-B016-46BC-BF66-FF8D11B9349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(構想区域別必要量との比較!$F$1751,構想区域別必要量との比較!$H$1751:$M$1751,構想区域別必要量との比較!$P$1751:$Q$1751)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(構想区域別必要量との比較!$F$1756,構想区域別必要量との比較!$H$1756:$M$1756,構想区域別必要量との比較!$P$1756:$Q$1756)</c:f>
              <c:numCache>
                <c:formatCode>#,##0_);[Red]\(#,##0\)</c:formatCode>
                <c:ptCount val="9"/>
                <c:pt idx="0" formatCode="#,##0;[Red]\-#,##0;">
                  <c:v>507</c:v>
                </c:pt>
                <c:pt idx="1">
                  <c:v>443</c:v>
                </c:pt>
                <c:pt idx="2">
                  <c:v>443</c:v>
                </c:pt>
                <c:pt idx="3">
                  <c:v>472</c:v>
                </c:pt>
                <c:pt idx="4">
                  <c:v>472</c:v>
                </c:pt>
                <c:pt idx="5">
                  <c:v>454</c:v>
                </c:pt>
                <c:pt idx="6" formatCode="#,##0;[Red]\-#,##0;">
                  <c:v>435</c:v>
                </c:pt>
                <c:pt idx="7" formatCode="#,##0;[Red]\-#,##0;">
                  <c:v>397</c:v>
                </c:pt>
                <c:pt idx="8" formatCode="#,##0;[Red]\-#,##0;">
                  <c:v>572</c:v>
                </c:pt>
              </c:numCache>
            </c:numRef>
          </c:val>
          <c:extLst>
            <c:ext xmlns:c16="http://schemas.microsoft.com/office/drawing/2014/chart" uri="{C3380CC4-5D6E-409C-BE32-E72D297353CC}">
              <c16:uniqueId val="{00000000-61D5-4648-8720-5EDA29E51B50}"/>
            </c:ext>
          </c:extLst>
        </c:ser>
        <c:ser>
          <c:idx val="2"/>
          <c:order val="2"/>
          <c:tx>
            <c:strRef>
              <c:f>構想区域別必要量との比較!$E$1755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(構想区域別必要量との比較!$F$1751,構想区域別必要量との比較!$H$1751:$M$1751,構想区域別必要量との比較!$P$1751:$Q$1751)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(構想区域別必要量との比較!$F$1755,構想区域別必要量との比較!$H$1755:$M$1755,構想区域別必要量との比較!$P$1755:$Q$1755)</c:f>
              <c:numCache>
                <c:formatCode>#,##0_);[Red]\(#,##0\)</c:formatCode>
                <c:ptCount val="9"/>
                <c:pt idx="0" formatCode="#,##0;[Red]\-#,##0;">
                  <c:v>242</c:v>
                </c:pt>
                <c:pt idx="1">
                  <c:v>346</c:v>
                </c:pt>
                <c:pt idx="2">
                  <c:v>346</c:v>
                </c:pt>
                <c:pt idx="3">
                  <c:v>354</c:v>
                </c:pt>
                <c:pt idx="4">
                  <c:v>354</c:v>
                </c:pt>
                <c:pt idx="5">
                  <c:v>300</c:v>
                </c:pt>
                <c:pt idx="6" formatCode="#,##0;[Red]\-#,##0;">
                  <c:v>355</c:v>
                </c:pt>
                <c:pt idx="7" formatCode="#,##0;[Red]\-#,##0;">
                  <c:v>458</c:v>
                </c:pt>
                <c:pt idx="8" formatCode="#,##0;[Red]\-#,##0;">
                  <c:v>1569</c:v>
                </c:pt>
              </c:numCache>
            </c:numRef>
          </c:val>
          <c:extLst>
            <c:ext xmlns:c16="http://schemas.microsoft.com/office/drawing/2014/chart" uri="{C3380CC4-5D6E-409C-BE32-E72D297353CC}">
              <c16:uniqueId val="{00000001-61D5-4648-8720-5EDA29E51B50}"/>
            </c:ext>
          </c:extLst>
        </c:ser>
        <c:ser>
          <c:idx val="1"/>
          <c:order val="3"/>
          <c:tx>
            <c:strRef>
              <c:f>構想区域別必要量との比較!$E$1754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1D5-4648-8720-5EDA29E51B5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1D5-4648-8720-5EDA29E51B5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(構想区域別必要量との比較!$F$1751,構想区域別必要量との比較!$H$1751:$M$1751,構想区域別必要量との比較!$P$1751:$Q$1751)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(構想区域別必要量との比較!$F$1754,構想区域別必要量との比較!$H$1754:$M$1754,構想区域別必要量との比較!$P$1754:$Q$1754)</c:f>
              <c:numCache>
                <c:formatCode>#,##0_);[Red]\(#,##0\)</c:formatCode>
                <c:ptCount val="9"/>
                <c:pt idx="0" formatCode="#,##0;[Red]\-#,##0;">
                  <c:v>3714</c:v>
                </c:pt>
                <c:pt idx="1">
                  <c:v>3708</c:v>
                </c:pt>
                <c:pt idx="2">
                  <c:v>3784</c:v>
                </c:pt>
                <c:pt idx="3">
                  <c:v>3740</c:v>
                </c:pt>
                <c:pt idx="4">
                  <c:v>3698</c:v>
                </c:pt>
                <c:pt idx="5">
                  <c:v>3650</c:v>
                </c:pt>
                <c:pt idx="6" formatCode="#,##0;[Red]\-#,##0;">
                  <c:v>3710</c:v>
                </c:pt>
                <c:pt idx="7" formatCode="#,##0;[Red]\-#,##0;">
                  <c:v>3533</c:v>
                </c:pt>
                <c:pt idx="8" formatCode="#,##0;[Red]\-#,##0;">
                  <c:v>2327</c:v>
                </c:pt>
              </c:numCache>
            </c:numRef>
          </c:val>
          <c:extLst>
            <c:ext xmlns:c16="http://schemas.microsoft.com/office/drawing/2014/chart" uri="{C3380CC4-5D6E-409C-BE32-E72D297353CC}">
              <c16:uniqueId val="{00000006-61D5-4648-8720-5EDA29E51B50}"/>
            </c:ext>
          </c:extLst>
        </c:ser>
        <c:ser>
          <c:idx val="0"/>
          <c:order val="4"/>
          <c:tx>
            <c:strRef>
              <c:f>構想区域別必要量との比較!$E$1753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(構想区域別必要量との比較!$F$1751,構想区域別必要量との比較!$H$1751:$M$1751,構想区域別必要量との比較!$P$1751:$Q$1751)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(構想区域別必要量との比較!$F$1753,構想区域別必要量との比較!$H$1753:$M$1753,構想区域別必要量との比較!$P$1753:$Q$1753)</c:f>
              <c:numCache>
                <c:formatCode>#,##0_);[Red]\(#,##0\)</c:formatCode>
                <c:ptCount val="9"/>
                <c:pt idx="0" formatCode="#,##0;[Red]\-#,##0;">
                  <c:v>190</c:v>
                </c:pt>
                <c:pt idx="1">
                  <c:v>234</c:v>
                </c:pt>
                <c:pt idx="2">
                  <c:v>184</c:v>
                </c:pt>
                <c:pt idx="3">
                  <c:v>187</c:v>
                </c:pt>
                <c:pt idx="4">
                  <c:v>190</c:v>
                </c:pt>
                <c:pt idx="5">
                  <c:v>270</c:v>
                </c:pt>
                <c:pt idx="6" formatCode="#,##0;[Red]\-#,##0;">
                  <c:v>211</c:v>
                </c:pt>
                <c:pt idx="7" formatCode="#,##0;[Red]\-#,##0;">
                  <c:v>184</c:v>
                </c:pt>
                <c:pt idx="8" formatCode="#,##0;[Red]\-#,##0;">
                  <c:v>856</c:v>
                </c:pt>
              </c:numCache>
            </c:numRef>
          </c:val>
          <c:extLst>
            <c:ext xmlns:c16="http://schemas.microsoft.com/office/drawing/2014/chart" uri="{C3380CC4-5D6E-409C-BE32-E72D297353CC}">
              <c16:uniqueId val="{00000007-61D5-4648-8720-5EDA29E51B5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(構想区域別必要量との比較!$F$1751,構想区域別必要量との比較!$H$1751:$M$1751,構想区域別必要量との比較!$P$1751:$Q$1751)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(構想区域別必要量との比較!$F$1752,構想区域別必要量との比較!$H$1752:$M$1752,構想区域別必要量との比較!$P$1752:$Q$1752)</c:f>
              <c:numCache>
                <c:formatCode>#,##0_);[Red]\(#,##0\)</c:formatCode>
                <c:ptCount val="9"/>
                <c:pt idx="0" formatCode="#,##0;[Red]\-#,##0;">
                  <c:v>4653</c:v>
                </c:pt>
                <c:pt idx="1">
                  <c:v>4731</c:v>
                </c:pt>
                <c:pt idx="2">
                  <c:v>4757</c:v>
                </c:pt>
                <c:pt idx="3">
                  <c:v>4753</c:v>
                </c:pt>
                <c:pt idx="4">
                  <c:v>4714</c:v>
                </c:pt>
                <c:pt idx="5">
                  <c:v>4674</c:v>
                </c:pt>
                <c:pt idx="6" formatCode="#,##0;[Red]\-#,##0;">
                  <c:v>4711</c:v>
                </c:pt>
                <c:pt idx="7" formatCode="#,##0;[Red]\-#,##0;">
                  <c:v>4572</c:v>
                </c:pt>
                <c:pt idx="8" formatCode="#,##0;[Red]\-#,##0;">
                  <c:v>5324</c:v>
                </c:pt>
              </c:numCache>
            </c:numRef>
          </c:val>
          <c:smooth val="0"/>
          <c:extLst>
            <c:ext xmlns:c16="http://schemas.microsoft.com/office/drawing/2014/chart" uri="{C3380CC4-5D6E-409C-BE32-E72D297353CC}">
              <c16:uniqueId val="{00000008-61D5-4648-8720-5EDA29E51B5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(構想区域別必要量との比較!$F$1766,構想区域別必要量との比較!$H$1766:$M$1766,構想区域別必要量との比較!$P$1766:$Q$1766)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(構想区域別必要量との比較!$F$1771,構想区域別必要量との比較!$H$1771:$M$1771,構想区域別必要量との比較!$P$1771:$Q$1771)</c:f>
              <c:numCache>
                <c:formatCode>#,##0_);[Red]\(#,##0\)</c:formatCode>
                <c:ptCount val="9"/>
                <c:pt idx="0" formatCode="#,##0;[Red]\-#,##0;">
                  <c:v>1054</c:v>
                </c:pt>
                <c:pt idx="1">
                  <c:v>1101</c:v>
                </c:pt>
                <c:pt idx="2">
                  <c:v>1051</c:v>
                </c:pt>
                <c:pt idx="3">
                  <c:v>1014</c:v>
                </c:pt>
                <c:pt idx="4">
                  <c:v>994</c:v>
                </c:pt>
                <c:pt idx="5">
                  <c:v>1042</c:v>
                </c:pt>
                <c:pt idx="6" formatCode="#,##0;[Red]\-#,##0;">
                  <c:v>1019</c:v>
                </c:pt>
                <c:pt idx="7" formatCode="#,##0;[Red]\-#,##0;">
                  <c:v>1034</c:v>
                </c:pt>
                <c:pt idx="8" formatCode="#,##0;[Red]\-#,##0;">
                  <c:v>1227</c:v>
                </c:pt>
              </c:numCache>
            </c:numRef>
          </c:val>
          <c:extLst>
            <c:ext xmlns:c16="http://schemas.microsoft.com/office/drawing/2014/chart" uri="{C3380CC4-5D6E-409C-BE32-E72D297353CC}">
              <c16:uniqueId val="{00000000-7E94-485B-B2A7-F80A50855906}"/>
            </c:ext>
          </c:extLst>
        </c:ser>
        <c:ser>
          <c:idx val="2"/>
          <c:order val="2"/>
          <c:tx>
            <c:strRef>
              <c:f>構想区域別必要量との比較!$E$1770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(構想区域別必要量との比較!$F$1766,構想区域別必要量との比較!$H$1766:$M$1766,構想区域別必要量との比較!$P$1766:$Q$1766)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(構想区域別必要量との比較!$F$1770,構想区域別必要量との比較!$H$1770:$M$1770,構想区域別必要量との比較!$P$1770:$Q$1770)</c:f>
              <c:numCache>
                <c:formatCode>#,##0_);[Red]\(#,##0\)</c:formatCode>
                <c:ptCount val="9"/>
                <c:pt idx="0" formatCode="#,##0;[Red]\-#,##0;">
                  <c:v>389</c:v>
                </c:pt>
                <c:pt idx="1">
                  <c:v>701</c:v>
                </c:pt>
                <c:pt idx="2">
                  <c:v>787</c:v>
                </c:pt>
                <c:pt idx="3">
                  <c:v>1036</c:v>
                </c:pt>
                <c:pt idx="4">
                  <c:v>926</c:v>
                </c:pt>
                <c:pt idx="5">
                  <c:v>950</c:v>
                </c:pt>
                <c:pt idx="6" formatCode="#,##0;[Red]\-#,##0;">
                  <c:v>932</c:v>
                </c:pt>
                <c:pt idx="7" formatCode="#,##0;[Red]\-#,##0;">
                  <c:v>896</c:v>
                </c:pt>
                <c:pt idx="8" formatCode="#,##0;[Red]\-#,##0;">
                  <c:v>1913</c:v>
                </c:pt>
              </c:numCache>
            </c:numRef>
          </c:val>
          <c:extLst>
            <c:ext xmlns:c16="http://schemas.microsoft.com/office/drawing/2014/chart" uri="{C3380CC4-5D6E-409C-BE32-E72D297353CC}">
              <c16:uniqueId val="{00000001-7E94-485B-B2A7-F80A50855906}"/>
            </c:ext>
          </c:extLst>
        </c:ser>
        <c:ser>
          <c:idx val="1"/>
          <c:order val="3"/>
          <c:tx>
            <c:strRef>
              <c:f>構想区域別必要量との比較!$E$1769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E94-485B-B2A7-F80A5085590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E94-485B-B2A7-F80A5085590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(構想区域別必要量との比較!$F$1766,構想区域別必要量との比較!$H$1766:$M$1766,構想区域別必要量との比較!$P$1766:$Q$1766)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(構想区域別必要量との比較!$F$1769,構想区域別必要量との比較!$H$1769:$M$1769,構想区域別必要量との比較!$P$1769:$Q$1769)</c:f>
              <c:numCache>
                <c:formatCode>#,##0_);[Red]\(#,##0\)</c:formatCode>
                <c:ptCount val="9"/>
                <c:pt idx="0" formatCode="#,##0;[Red]\-#,##0;">
                  <c:v>1856</c:v>
                </c:pt>
                <c:pt idx="1">
                  <c:v>1803</c:v>
                </c:pt>
                <c:pt idx="2">
                  <c:v>1796</c:v>
                </c:pt>
                <c:pt idx="3">
                  <c:v>1620</c:v>
                </c:pt>
                <c:pt idx="4">
                  <c:v>1793</c:v>
                </c:pt>
                <c:pt idx="5">
                  <c:v>1725</c:v>
                </c:pt>
                <c:pt idx="6" formatCode="#,##0;[Red]\-#,##0;">
                  <c:v>1748</c:v>
                </c:pt>
                <c:pt idx="7" formatCode="#,##0;[Red]\-#,##0;">
                  <c:v>1727</c:v>
                </c:pt>
                <c:pt idx="8" formatCode="#,##0;[Red]\-#,##0;">
                  <c:v>2210</c:v>
                </c:pt>
              </c:numCache>
            </c:numRef>
          </c:val>
          <c:extLst>
            <c:ext xmlns:c16="http://schemas.microsoft.com/office/drawing/2014/chart" uri="{C3380CC4-5D6E-409C-BE32-E72D297353CC}">
              <c16:uniqueId val="{00000006-7E94-485B-B2A7-F80A50855906}"/>
            </c:ext>
          </c:extLst>
        </c:ser>
        <c:ser>
          <c:idx val="0"/>
          <c:order val="4"/>
          <c:tx>
            <c:strRef>
              <c:f>構想区域別必要量との比較!$E$1768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(構想区域別必要量との比較!$F$1766,構想区域別必要量との比較!$H$1766:$M$1766,構想区域別必要量との比較!$P$1766:$Q$1766)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(構想区域別必要量との比較!$F$1768,構想区域別必要量との比較!$H$1768:$M$1768,構想区域別必要量との比較!$P$1768:$Q$1768)</c:f>
              <c:numCache>
                <c:formatCode>#,##0_);[Red]\(#,##0\)</c:formatCode>
                <c:ptCount val="9"/>
                <c:pt idx="0" formatCode="#,##0;[Red]\-#,##0;">
                  <c:v>1781</c:v>
                </c:pt>
                <c:pt idx="1">
                  <c:v>1466</c:v>
                </c:pt>
                <c:pt idx="2">
                  <c:v>1469</c:v>
                </c:pt>
                <c:pt idx="3">
                  <c:v>1517</c:v>
                </c:pt>
                <c:pt idx="4">
                  <c:v>1464</c:v>
                </c:pt>
                <c:pt idx="5">
                  <c:v>1493</c:v>
                </c:pt>
                <c:pt idx="6" formatCode="#,##0;[Red]\-#,##0;">
                  <c:v>1511</c:v>
                </c:pt>
                <c:pt idx="7" formatCode="#,##0;[Red]\-#,##0;">
                  <c:v>1512</c:v>
                </c:pt>
                <c:pt idx="8" formatCode="#,##0;[Red]\-#,##0;">
                  <c:v>780</c:v>
                </c:pt>
              </c:numCache>
            </c:numRef>
          </c:val>
          <c:extLst>
            <c:ext xmlns:c16="http://schemas.microsoft.com/office/drawing/2014/chart" uri="{C3380CC4-5D6E-409C-BE32-E72D297353CC}">
              <c16:uniqueId val="{00000007-7E94-485B-B2A7-F80A5085590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(構想区域別必要量との比較!$F$1766,構想区域別必要量との比較!$H$1766:$M$1766,構想区域別必要量との比較!$P$1766:$Q$1766)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(構想区域別必要量との比較!$F$1767,構想区域別必要量との比較!$H$1767:$M$1767,構想区域別必要量との比較!$P$1767:$Q$1767)</c:f>
              <c:numCache>
                <c:formatCode>#,##0_);[Red]\(#,##0\)</c:formatCode>
                <c:ptCount val="9"/>
                <c:pt idx="0" formatCode="#,##0;[Red]\-#,##0;">
                  <c:v>5080</c:v>
                </c:pt>
                <c:pt idx="1">
                  <c:v>5071</c:v>
                </c:pt>
                <c:pt idx="2">
                  <c:v>5103</c:v>
                </c:pt>
                <c:pt idx="3">
                  <c:v>5187</c:v>
                </c:pt>
                <c:pt idx="4">
                  <c:v>5177</c:v>
                </c:pt>
                <c:pt idx="5">
                  <c:v>5210</c:v>
                </c:pt>
                <c:pt idx="6" formatCode="#,##0;[Red]\-#,##0;">
                  <c:v>5210</c:v>
                </c:pt>
                <c:pt idx="7" formatCode="#,##0;[Red]\-#,##0;">
                  <c:v>5169</c:v>
                </c:pt>
                <c:pt idx="8" formatCode="#,##0;[Red]\-#,##0;">
                  <c:v>6130</c:v>
                </c:pt>
              </c:numCache>
            </c:numRef>
          </c:val>
          <c:smooth val="0"/>
          <c:extLst>
            <c:ext xmlns:c16="http://schemas.microsoft.com/office/drawing/2014/chart" uri="{C3380CC4-5D6E-409C-BE32-E72D297353CC}">
              <c16:uniqueId val="{00000008-7E94-485B-B2A7-F80A5085590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(構想区域別必要量との比較!$F$1781,構想区域別必要量との比較!$H$1781:$M$1781,構想区域別必要量との比較!$P$1781:$Q$1781)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(構想区域別必要量との比較!$F$1786,構想区域別必要量との比較!$H$1786:$M$1786,構想区域別必要量との比較!$P$1786:$Q$1786)</c:f>
              <c:numCache>
                <c:formatCode>#,##0_);[Red]\(#,##0\)</c:formatCode>
                <c:ptCount val="9"/>
                <c:pt idx="0" formatCode="#,##0;[Red]\-#,##0;">
                  <c:v>1413</c:v>
                </c:pt>
                <c:pt idx="1">
                  <c:v>1195</c:v>
                </c:pt>
                <c:pt idx="2">
                  <c:v>1086</c:v>
                </c:pt>
                <c:pt idx="3">
                  <c:v>1095</c:v>
                </c:pt>
                <c:pt idx="4">
                  <c:v>1140</c:v>
                </c:pt>
                <c:pt idx="5">
                  <c:v>1009</c:v>
                </c:pt>
                <c:pt idx="6" formatCode="#,##0;[Red]\-#,##0;">
                  <c:v>890</c:v>
                </c:pt>
                <c:pt idx="7" formatCode="#,##0;[Red]\-#,##0;">
                  <c:v>975</c:v>
                </c:pt>
                <c:pt idx="8" formatCode="#,##0;[Red]\-#,##0;">
                  <c:v>1150</c:v>
                </c:pt>
              </c:numCache>
            </c:numRef>
          </c:val>
          <c:extLst>
            <c:ext xmlns:c16="http://schemas.microsoft.com/office/drawing/2014/chart" uri="{C3380CC4-5D6E-409C-BE32-E72D297353CC}">
              <c16:uniqueId val="{00000000-F829-4998-9439-76C3B9FEE2D7}"/>
            </c:ext>
          </c:extLst>
        </c:ser>
        <c:ser>
          <c:idx val="2"/>
          <c:order val="2"/>
          <c:tx>
            <c:strRef>
              <c:f>構想区域別必要量との比較!$E$1785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(構想区域別必要量との比較!$F$1781,構想区域別必要量との比較!$H$1781:$M$1781,構想区域別必要量との比較!$P$1781:$Q$1781)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(構想区域別必要量との比較!$F$1785,構想区域別必要量との比較!$H$1785:$M$1785,構想区域別必要量との比較!$P$1785:$Q$1785)</c:f>
              <c:numCache>
                <c:formatCode>#,##0_);[Red]\(#,##0\)</c:formatCode>
                <c:ptCount val="9"/>
                <c:pt idx="0" formatCode="#,##0;[Red]\-#,##0;">
                  <c:v>326</c:v>
                </c:pt>
                <c:pt idx="1">
                  <c:v>496</c:v>
                </c:pt>
                <c:pt idx="2">
                  <c:v>573</c:v>
                </c:pt>
                <c:pt idx="3">
                  <c:v>573</c:v>
                </c:pt>
                <c:pt idx="4">
                  <c:v>604</c:v>
                </c:pt>
                <c:pt idx="5">
                  <c:v>644</c:v>
                </c:pt>
                <c:pt idx="6" formatCode="#,##0;[Red]\-#,##0;">
                  <c:v>673</c:v>
                </c:pt>
                <c:pt idx="7" formatCode="#,##0;[Red]\-#,##0;">
                  <c:v>645</c:v>
                </c:pt>
                <c:pt idx="8" formatCode="#,##0;[Red]\-#,##0;">
                  <c:v>1303</c:v>
                </c:pt>
              </c:numCache>
            </c:numRef>
          </c:val>
          <c:extLst>
            <c:ext xmlns:c16="http://schemas.microsoft.com/office/drawing/2014/chart" uri="{C3380CC4-5D6E-409C-BE32-E72D297353CC}">
              <c16:uniqueId val="{00000001-F829-4998-9439-76C3B9FEE2D7}"/>
            </c:ext>
          </c:extLst>
        </c:ser>
        <c:ser>
          <c:idx val="1"/>
          <c:order val="3"/>
          <c:tx>
            <c:strRef>
              <c:f>構想区域別必要量との比較!$E$1784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829-4998-9439-76C3B9FEE2D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829-4998-9439-76C3B9FEE2D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(構想区域別必要量との比較!$F$1781,構想区域別必要量との比較!$H$1781:$M$1781,構想区域別必要量との比較!$P$1781:$Q$1781)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(構想区域別必要量との比較!$F$1784,構想区域別必要量との比較!$H$1784:$M$1784,構想区域別必要量との比較!$P$1784:$Q$1784)</c:f>
              <c:numCache>
                <c:formatCode>#,##0_);[Red]\(#,##0\)</c:formatCode>
                <c:ptCount val="9"/>
                <c:pt idx="0" formatCode="#,##0;[Red]\-#,##0;">
                  <c:v>1983</c:v>
                </c:pt>
                <c:pt idx="1">
                  <c:v>2133</c:v>
                </c:pt>
                <c:pt idx="2">
                  <c:v>2059</c:v>
                </c:pt>
                <c:pt idx="3">
                  <c:v>2134</c:v>
                </c:pt>
                <c:pt idx="4">
                  <c:v>2063</c:v>
                </c:pt>
                <c:pt idx="5">
                  <c:v>1940</c:v>
                </c:pt>
                <c:pt idx="6" formatCode="#,##0;[Red]\-#,##0;">
                  <c:v>1998</c:v>
                </c:pt>
                <c:pt idx="7" formatCode="#,##0;[Red]\-#,##0;">
                  <c:v>1825</c:v>
                </c:pt>
                <c:pt idx="8" formatCode="#,##0;[Red]\-#,##0;">
                  <c:v>1585</c:v>
                </c:pt>
              </c:numCache>
            </c:numRef>
          </c:val>
          <c:extLst>
            <c:ext xmlns:c16="http://schemas.microsoft.com/office/drawing/2014/chart" uri="{C3380CC4-5D6E-409C-BE32-E72D297353CC}">
              <c16:uniqueId val="{00000006-F829-4998-9439-76C3B9FEE2D7}"/>
            </c:ext>
          </c:extLst>
        </c:ser>
        <c:ser>
          <c:idx val="0"/>
          <c:order val="4"/>
          <c:tx>
            <c:strRef>
              <c:f>構想区域別必要量との比較!$E$1783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(構想区域別必要量との比較!$F$1781,構想区域別必要量との比較!$H$1781:$M$1781,構想区域別必要量との比較!$P$1781:$Q$1781)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(構想区域別必要量との比較!$F$1783,構想区域別必要量との比較!$H$1783:$M$1783,構想区域別必要量との比較!$P$1783:$Q$1783)</c:f>
              <c:numCache>
                <c:formatCode>#,##0_);[Red]\(#,##0\)</c:formatCode>
                <c:ptCount val="9"/>
                <c:pt idx="0" formatCode="#,##0;[Red]\-#,##0;">
                  <c:v>575</c:v>
                </c:pt>
                <c:pt idx="1">
                  <c:v>461</c:v>
                </c:pt>
                <c:pt idx="2">
                  <c:v>498</c:v>
                </c:pt>
                <c:pt idx="3">
                  <c:v>502</c:v>
                </c:pt>
                <c:pt idx="4">
                  <c:v>604</c:v>
                </c:pt>
                <c:pt idx="5">
                  <c:v>604</c:v>
                </c:pt>
                <c:pt idx="6" formatCode="#,##0;[Red]\-#,##0;">
                  <c:v>779</c:v>
                </c:pt>
                <c:pt idx="7" formatCode="#,##0;[Red]\-#,##0;">
                  <c:v>798</c:v>
                </c:pt>
                <c:pt idx="8" formatCode="#,##0;[Red]\-#,##0;">
                  <c:v>539</c:v>
                </c:pt>
              </c:numCache>
            </c:numRef>
          </c:val>
          <c:extLst>
            <c:ext xmlns:c16="http://schemas.microsoft.com/office/drawing/2014/chart" uri="{C3380CC4-5D6E-409C-BE32-E72D297353CC}">
              <c16:uniqueId val="{00000007-F829-4998-9439-76C3B9FEE2D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(構想区域別必要量との比較!$F$1781,構想区域別必要量との比較!$H$1781:$M$1781,構想区域別必要量との比較!$P$1781:$Q$1781)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(構想区域別必要量との比較!$F$1782,構想区域別必要量との比較!$H$1782:$M$1782,構想区域別必要量との比較!$P$1782:$Q$1782)</c:f>
              <c:numCache>
                <c:formatCode>#,##0_);[Red]\(#,##0\)</c:formatCode>
                <c:ptCount val="9"/>
                <c:pt idx="0" formatCode="#,##0;[Red]\-#,##0;">
                  <c:v>4297</c:v>
                </c:pt>
                <c:pt idx="1">
                  <c:v>4285</c:v>
                </c:pt>
                <c:pt idx="2">
                  <c:v>4216</c:v>
                </c:pt>
                <c:pt idx="3">
                  <c:v>4304</c:v>
                </c:pt>
                <c:pt idx="4">
                  <c:v>4411</c:v>
                </c:pt>
                <c:pt idx="5">
                  <c:v>4197</c:v>
                </c:pt>
                <c:pt idx="6" formatCode="#,##0;[Red]\-#,##0;">
                  <c:v>4340</c:v>
                </c:pt>
                <c:pt idx="7" formatCode="#,##0;[Red]\-#,##0;">
                  <c:v>4243</c:v>
                </c:pt>
                <c:pt idx="8" formatCode="#,##0;[Red]\-#,##0;">
                  <c:v>4577</c:v>
                </c:pt>
              </c:numCache>
            </c:numRef>
          </c:val>
          <c:smooth val="0"/>
          <c:extLst>
            <c:ext xmlns:c16="http://schemas.microsoft.com/office/drawing/2014/chart" uri="{C3380CC4-5D6E-409C-BE32-E72D297353CC}">
              <c16:uniqueId val="{00000008-F829-4998-9439-76C3B9FEE2D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(構想区域別必要量との比較!$F$176,構想区域別必要量との比較!$H$176:$M$176,構想区域別必要量との比較!$P$176:$Q$176)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(構想区域別必要量との比較!$F$181,構想区域別必要量との比較!$H$181:$M$181,構想区域別必要量との比較!$P$181:$Q$181)</c:f>
              <c:numCache>
                <c:formatCode>#,##0_);[Red]\(#,##0\)</c:formatCode>
                <c:ptCount val="9"/>
                <c:pt idx="0" formatCode="#,##0;[Red]\-#,##0;">
                  <c:v>1723</c:v>
                </c:pt>
                <c:pt idx="1">
                  <c:v>1990</c:v>
                </c:pt>
                <c:pt idx="2">
                  <c:v>1944</c:v>
                </c:pt>
                <c:pt idx="3">
                  <c:v>1767</c:v>
                </c:pt>
                <c:pt idx="4">
                  <c:v>1759</c:v>
                </c:pt>
                <c:pt idx="5">
                  <c:v>1681</c:v>
                </c:pt>
                <c:pt idx="6" formatCode="#,##0;[Red]\-#,##0;">
                  <c:v>1444</c:v>
                </c:pt>
                <c:pt idx="7" formatCode="#,##0;[Red]\-#,##0;">
                  <c:v>1373</c:v>
                </c:pt>
                <c:pt idx="8" formatCode="#,##0;[Red]\-#,##0;">
                  <c:v>1528</c:v>
                </c:pt>
              </c:numCache>
            </c:numRef>
          </c:val>
          <c:extLst>
            <c:ext xmlns:c16="http://schemas.microsoft.com/office/drawing/2014/chart" uri="{C3380CC4-5D6E-409C-BE32-E72D297353CC}">
              <c16:uniqueId val="{00000000-BA0C-44C8-8807-883132C9DD14}"/>
            </c:ext>
          </c:extLst>
        </c:ser>
        <c:ser>
          <c:idx val="2"/>
          <c:order val="2"/>
          <c:tx>
            <c:strRef>
              <c:f>構想区域別必要量との比較!$E$180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(構想区域別必要量との比較!$F$176,構想区域別必要量との比較!$H$176:$M$176,構想区域別必要量との比較!$P$176:$Q$176)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(構想区域別必要量との比較!$F$180,構想区域別必要量との比較!$H$180:$M$180,構想区域別必要量との比較!$P$180:$Q$180)</c:f>
              <c:numCache>
                <c:formatCode>#,##0_);[Red]\(#,##0\)</c:formatCode>
                <c:ptCount val="9"/>
                <c:pt idx="0" formatCode="#,##0;[Red]\-#,##0;">
                  <c:v>481</c:v>
                </c:pt>
                <c:pt idx="1">
                  <c:v>638</c:v>
                </c:pt>
                <c:pt idx="2">
                  <c:v>869</c:v>
                </c:pt>
                <c:pt idx="3">
                  <c:v>684</c:v>
                </c:pt>
                <c:pt idx="4">
                  <c:v>705</c:v>
                </c:pt>
                <c:pt idx="5">
                  <c:v>775</c:v>
                </c:pt>
                <c:pt idx="6" formatCode="#,##0;[Red]\-#,##0;">
                  <c:v>815</c:v>
                </c:pt>
                <c:pt idx="7" formatCode="#,##0;[Red]\-#,##0;">
                  <c:v>811</c:v>
                </c:pt>
                <c:pt idx="8" formatCode="#,##0;[Red]\-#,##0;">
                  <c:v>1613</c:v>
                </c:pt>
              </c:numCache>
            </c:numRef>
          </c:val>
          <c:extLst>
            <c:ext xmlns:c16="http://schemas.microsoft.com/office/drawing/2014/chart" uri="{C3380CC4-5D6E-409C-BE32-E72D297353CC}">
              <c16:uniqueId val="{00000001-BA0C-44C8-8807-883132C9DD14}"/>
            </c:ext>
          </c:extLst>
        </c:ser>
        <c:ser>
          <c:idx val="1"/>
          <c:order val="3"/>
          <c:tx>
            <c:strRef>
              <c:f>構想区域別必要量との比較!$E$179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A0C-44C8-8807-883132C9DD1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A0C-44C8-8807-883132C9DD1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(構想区域別必要量との比較!$F$176,構想区域別必要量との比較!$H$176:$M$176,構想区域別必要量との比較!$P$176:$Q$176)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(構想区域別必要量との比較!$F$179,構想区域別必要量との比較!$H$179:$M$179,構想区域別必要量との比較!$P$179:$Q$179)</c:f>
              <c:numCache>
                <c:formatCode>#,##0_);[Red]\(#,##0\)</c:formatCode>
                <c:ptCount val="9"/>
                <c:pt idx="0" formatCode="#,##0;[Red]\-#,##0;">
                  <c:v>3037</c:v>
                </c:pt>
                <c:pt idx="1">
                  <c:v>2577</c:v>
                </c:pt>
                <c:pt idx="2">
                  <c:v>2342</c:v>
                </c:pt>
                <c:pt idx="3">
                  <c:v>2275</c:v>
                </c:pt>
                <c:pt idx="4">
                  <c:v>2493</c:v>
                </c:pt>
                <c:pt idx="5">
                  <c:v>2349</c:v>
                </c:pt>
                <c:pt idx="6" formatCode="#,##0;[Red]\-#,##0;">
                  <c:v>2322</c:v>
                </c:pt>
                <c:pt idx="7" formatCode="#,##0;[Red]\-#,##0;">
                  <c:v>2239</c:v>
                </c:pt>
                <c:pt idx="8" formatCode="#,##0;[Red]\-#,##0;">
                  <c:v>1795</c:v>
                </c:pt>
              </c:numCache>
            </c:numRef>
          </c:val>
          <c:extLst>
            <c:ext xmlns:c16="http://schemas.microsoft.com/office/drawing/2014/chart" uri="{C3380CC4-5D6E-409C-BE32-E72D297353CC}">
              <c16:uniqueId val="{00000006-BA0C-44C8-8807-883132C9DD14}"/>
            </c:ext>
          </c:extLst>
        </c:ser>
        <c:ser>
          <c:idx val="0"/>
          <c:order val="4"/>
          <c:tx>
            <c:strRef>
              <c:f>構想区域別必要量との比較!$E$178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(構想区域別必要量との比較!$F$176,構想区域別必要量との比較!$H$176:$M$176,構想区域別必要量との比較!$P$176:$Q$176)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(構想区域別必要量との比較!$F$178,構想区域別必要量との比較!$H$178:$M$178,構想区域別必要量との比較!$P$178:$Q$178)</c:f>
              <c:numCache>
                <c:formatCode>#,##0_);[Red]\(#,##0\)</c:formatCode>
                <c:ptCount val="9"/>
                <c:pt idx="0" formatCode="#,##0;[Red]\-#,##0;">
                  <c:v>1250</c:v>
                </c:pt>
                <c:pt idx="1">
                  <c:v>1288</c:v>
                </c:pt>
                <c:pt idx="2">
                  <c:v>1286</c:v>
                </c:pt>
                <c:pt idx="3">
                  <c:v>1327</c:v>
                </c:pt>
                <c:pt idx="4">
                  <c:v>1284</c:v>
                </c:pt>
                <c:pt idx="5">
                  <c:v>1327</c:v>
                </c:pt>
                <c:pt idx="6" formatCode="#,##0;[Red]\-#,##0;">
                  <c:v>1305</c:v>
                </c:pt>
                <c:pt idx="7" formatCode="#,##0;[Red]\-#,##0;">
                  <c:v>1372</c:v>
                </c:pt>
                <c:pt idx="8" formatCode="#,##0;[Red]\-#,##0;">
                  <c:v>689</c:v>
                </c:pt>
              </c:numCache>
            </c:numRef>
          </c:val>
          <c:extLst>
            <c:ext xmlns:c16="http://schemas.microsoft.com/office/drawing/2014/chart" uri="{C3380CC4-5D6E-409C-BE32-E72D297353CC}">
              <c16:uniqueId val="{00000007-BA0C-44C8-8807-883132C9DD1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(構想区域別必要量との比較!$F$176,構想区域別必要量との比較!$H$176:$M$176,構想区域別必要量との比較!$P$176:$Q$176)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(構想区域別必要量との比較!$F$177,構想区域別必要量との比較!$H$177:$M$177,構想区域別必要量との比較!$P$177:$Q$177)</c:f>
              <c:numCache>
                <c:formatCode>#,##0_);[Red]\(#,##0\)</c:formatCode>
                <c:ptCount val="9"/>
                <c:pt idx="0" formatCode="#,##0;[Red]\-#,##0;">
                  <c:v>6491</c:v>
                </c:pt>
                <c:pt idx="1">
                  <c:v>6493</c:v>
                </c:pt>
                <c:pt idx="2">
                  <c:v>6441</c:v>
                </c:pt>
                <c:pt idx="3">
                  <c:v>6053</c:v>
                </c:pt>
                <c:pt idx="4">
                  <c:v>6241</c:v>
                </c:pt>
                <c:pt idx="5">
                  <c:v>6132</c:v>
                </c:pt>
                <c:pt idx="6" formatCode="#,##0;[Red]\-#,##0;">
                  <c:v>5886</c:v>
                </c:pt>
                <c:pt idx="7" formatCode="#,##0;[Red]\-#,##0;">
                  <c:v>5795</c:v>
                </c:pt>
                <c:pt idx="8" formatCode="#,##0;[Red]\-#,##0;">
                  <c:v>5625</c:v>
                </c:pt>
              </c:numCache>
            </c:numRef>
          </c:val>
          <c:smooth val="0"/>
          <c:extLst>
            <c:ext xmlns:c16="http://schemas.microsoft.com/office/drawing/2014/chart" uri="{C3380CC4-5D6E-409C-BE32-E72D297353CC}">
              <c16:uniqueId val="{00000008-BA0C-44C8-8807-883132C9DD1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(構想区域別必要量との比較!$F$1796,構想区域別必要量との比較!$H$1796:$M$1796,構想区域別必要量との比較!$P$1796:$Q$1796)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(構想区域別必要量との比較!$F$1801,構想区域別必要量との比較!$H$1801:$M$1801,構想区域別必要量との比較!$P$1801:$Q$1801)</c:f>
              <c:numCache>
                <c:formatCode>#,##0_);[Red]\(#,##0\)</c:formatCode>
                <c:ptCount val="9"/>
                <c:pt idx="0" formatCode="#,##0;[Red]\-#,##0;">
                  <c:v>1302</c:v>
                </c:pt>
                <c:pt idx="1">
                  <c:v>1246</c:v>
                </c:pt>
                <c:pt idx="2">
                  <c:v>1220</c:v>
                </c:pt>
                <c:pt idx="3">
                  <c:v>1220</c:v>
                </c:pt>
                <c:pt idx="4">
                  <c:v>1220</c:v>
                </c:pt>
                <c:pt idx="5">
                  <c:v>1181</c:v>
                </c:pt>
                <c:pt idx="6" formatCode="#,##0;[Red]\-#,##0;">
                  <c:v>1181</c:v>
                </c:pt>
                <c:pt idx="7" formatCode="#,##0;[Red]\-#,##0;">
                  <c:v>1181</c:v>
                </c:pt>
                <c:pt idx="8" formatCode="#,##0;[Red]\-#,##0;">
                  <c:v>1205</c:v>
                </c:pt>
              </c:numCache>
            </c:numRef>
          </c:val>
          <c:extLst>
            <c:ext xmlns:c16="http://schemas.microsoft.com/office/drawing/2014/chart" uri="{C3380CC4-5D6E-409C-BE32-E72D297353CC}">
              <c16:uniqueId val="{00000000-1DE3-4A4F-A29C-F0EB619B1936}"/>
            </c:ext>
          </c:extLst>
        </c:ser>
        <c:ser>
          <c:idx val="2"/>
          <c:order val="2"/>
          <c:tx>
            <c:strRef>
              <c:f>構想区域別必要量との比較!$E$1800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(構想区域別必要量との比較!$F$1796,構想区域別必要量との比較!$H$1796:$M$1796,構想区域別必要量との比較!$P$1796:$Q$1796)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(構想区域別必要量との比較!$F$1800,構想区域別必要量との比較!$H$1800:$M$1800,構想区域別必要量との比較!$P$1800:$Q$1800)</c:f>
              <c:numCache>
                <c:formatCode>#,##0_);[Red]\(#,##0\)</c:formatCode>
                <c:ptCount val="9"/>
                <c:pt idx="0" formatCode="#,##0;[Red]\-#,##0;">
                  <c:v>465</c:v>
                </c:pt>
                <c:pt idx="1">
                  <c:v>589</c:v>
                </c:pt>
                <c:pt idx="2">
                  <c:v>610</c:v>
                </c:pt>
                <c:pt idx="3">
                  <c:v>597</c:v>
                </c:pt>
                <c:pt idx="4">
                  <c:v>551</c:v>
                </c:pt>
                <c:pt idx="5">
                  <c:v>603</c:v>
                </c:pt>
                <c:pt idx="6" formatCode="#,##0;[Red]\-#,##0;">
                  <c:v>527</c:v>
                </c:pt>
                <c:pt idx="7" formatCode="#,##0;[Red]\-#,##0;">
                  <c:v>514</c:v>
                </c:pt>
                <c:pt idx="8" formatCode="#,##0;[Red]\-#,##0;">
                  <c:v>1404</c:v>
                </c:pt>
              </c:numCache>
            </c:numRef>
          </c:val>
          <c:extLst>
            <c:ext xmlns:c16="http://schemas.microsoft.com/office/drawing/2014/chart" uri="{C3380CC4-5D6E-409C-BE32-E72D297353CC}">
              <c16:uniqueId val="{00000001-1DE3-4A4F-A29C-F0EB619B1936}"/>
            </c:ext>
          </c:extLst>
        </c:ser>
        <c:ser>
          <c:idx val="1"/>
          <c:order val="3"/>
          <c:tx>
            <c:strRef>
              <c:f>構想区域別必要量との比較!$E$1799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DE3-4A4F-A29C-F0EB619B193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DE3-4A4F-A29C-F0EB619B19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(構想区域別必要量との比較!$F$1796,構想区域別必要量との比較!$H$1796:$M$1796,構想区域別必要量との比較!$P$1796:$Q$1796)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(構想区域別必要量との比較!$F$1799,構想区域別必要量との比較!$H$1799:$M$1799,構想区域別必要量との比較!$P$1799:$Q$1799)</c:f>
              <c:numCache>
                <c:formatCode>#,##0_);[Red]\(#,##0\)</c:formatCode>
                <c:ptCount val="9"/>
                <c:pt idx="0" formatCode="#,##0;[Red]\-#,##0;">
                  <c:v>1902</c:v>
                </c:pt>
                <c:pt idx="1">
                  <c:v>1720</c:v>
                </c:pt>
                <c:pt idx="2">
                  <c:v>1568</c:v>
                </c:pt>
                <c:pt idx="3">
                  <c:v>1499</c:v>
                </c:pt>
                <c:pt idx="4">
                  <c:v>1591</c:v>
                </c:pt>
                <c:pt idx="5">
                  <c:v>1546</c:v>
                </c:pt>
                <c:pt idx="6" formatCode="#,##0;[Red]\-#,##0;">
                  <c:v>1489</c:v>
                </c:pt>
                <c:pt idx="7" formatCode="#,##0;[Red]\-#,##0;">
                  <c:v>1644</c:v>
                </c:pt>
                <c:pt idx="8" formatCode="#,##0;[Red]\-#,##0;">
                  <c:v>2140</c:v>
                </c:pt>
              </c:numCache>
            </c:numRef>
          </c:val>
          <c:extLst>
            <c:ext xmlns:c16="http://schemas.microsoft.com/office/drawing/2014/chart" uri="{C3380CC4-5D6E-409C-BE32-E72D297353CC}">
              <c16:uniqueId val="{00000006-1DE3-4A4F-A29C-F0EB619B1936}"/>
            </c:ext>
          </c:extLst>
        </c:ser>
        <c:ser>
          <c:idx val="0"/>
          <c:order val="4"/>
          <c:tx>
            <c:strRef>
              <c:f>構想区域別必要量との比較!$E$1798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(構想区域別必要量との比較!$F$1796,構想区域別必要量との比較!$H$1796:$M$1796,構想区域別必要量との比較!$P$1796:$Q$1796)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(構想区域別必要量との比較!$F$1798,構想区域別必要量との比較!$H$1798:$M$1798,構想区域別必要量との比較!$P$1798:$Q$1798)</c:f>
              <c:numCache>
                <c:formatCode>#,##0_);[Red]\(#,##0\)</c:formatCode>
                <c:ptCount val="9"/>
                <c:pt idx="0" formatCode="#,##0;[Red]\-#,##0;">
                  <c:v>1147</c:v>
                </c:pt>
                <c:pt idx="1">
                  <c:v>1153</c:v>
                </c:pt>
                <c:pt idx="2">
                  <c:v>1128</c:v>
                </c:pt>
                <c:pt idx="3">
                  <c:v>1228</c:v>
                </c:pt>
                <c:pt idx="4">
                  <c:v>1160</c:v>
                </c:pt>
                <c:pt idx="5">
                  <c:v>1201</c:v>
                </c:pt>
                <c:pt idx="6" formatCode="#,##0;[Red]\-#,##0;">
                  <c:v>1160</c:v>
                </c:pt>
                <c:pt idx="7" formatCode="#,##0;[Red]\-#,##0;">
                  <c:v>1236</c:v>
                </c:pt>
                <c:pt idx="8" formatCode="#,##0;[Red]\-#,##0;">
                  <c:v>752</c:v>
                </c:pt>
              </c:numCache>
            </c:numRef>
          </c:val>
          <c:extLst>
            <c:ext xmlns:c16="http://schemas.microsoft.com/office/drawing/2014/chart" uri="{C3380CC4-5D6E-409C-BE32-E72D297353CC}">
              <c16:uniqueId val="{00000007-1DE3-4A4F-A29C-F0EB619B193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(構想区域別必要量との比較!$F$1796,構想区域別必要量との比較!$H$1796:$M$1796,構想区域別必要量との比較!$P$1796:$Q$1796)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(構想区域別必要量との比較!$F$1797,構想区域別必要量との比較!$H$1797:$M$1797,構想区域別必要量との比較!$P$1797:$Q$1797)</c:f>
              <c:numCache>
                <c:formatCode>#,##0_);[Red]\(#,##0\)</c:formatCode>
                <c:ptCount val="9"/>
                <c:pt idx="0" formatCode="#,##0;[Red]\-#,##0;">
                  <c:v>4816</c:v>
                </c:pt>
                <c:pt idx="1">
                  <c:v>4708</c:v>
                </c:pt>
                <c:pt idx="2">
                  <c:v>4526</c:v>
                </c:pt>
                <c:pt idx="3">
                  <c:v>4544</c:v>
                </c:pt>
                <c:pt idx="4">
                  <c:v>4522</c:v>
                </c:pt>
                <c:pt idx="5">
                  <c:v>4531</c:v>
                </c:pt>
                <c:pt idx="6" formatCode="#,##0;[Red]\-#,##0;">
                  <c:v>4357</c:v>
                </c:pt>
                <c:pt idx="7" formatCode="#,##0;[Red]\-#,##0;">
                  <c:v>4575</c:v>
                </c:pt>
                <c:pt idx="8" formatCode="#,##0;[Red]\-#,##0;">
                  <c:v>5501</c:v>
                </c:pt>
              </c:numCache>
            </c:numRef>
          </c:val>
          <c:smooth val="0"/>
          <c:extLst>
            <c:ext xmlns:c16="http://schemas.microsoft.com/office/drawing/2014/chart" uri="{C3380CC4-5D6E-409C-BE32-E72D297353CC}">
              <c16:uniqueId val="{00000008-1DE3-4A4F-A29C-F0EB619B193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(構想区域別必要量との比較!$F$1811,構想区域別必要量との比較!$H$1811:$M$1811,構想区域別必要量との比較!$P$1811:$Q$1811)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(構想区域別必要量との比較!$F$1816,構想区域別必要量との比較!$H$1816:$M$1816,構想区域別必要量との比較!$P$1816:$Q$1816)</c:f>
              <c:numCache>
                <c:formatCode>#,##0_);[Red]\(#,##0\)</c:formatCode>
                <c:ptCount val="9"/>
                <c:pt idx="0" formatCode="#,##0;[Red]\-#,##0;">
                  <c:v>941</c:v>
                </c:pt>
                <c:pt idx="1">
                  <c:v>1037</c:v>
                </c:pt>
                <c:pt idx="2">
                  <c:v>1049</c:v>
                </c:pt>
                <c:pt idx="3">
                  <c:v>1048</c:v>
                </c:pt>
                <c:pt idx="4">
                  <c:v>1049</c:v>
                </c:pt>
                <c:pt idx="5">
                  <c:v>1054</c:v>
                </c:pt>
                <c:pt idx="6" formatCode="#,##0;[Red]\-#,##0;">
                  <c:v>1004</c:v>
                </c:pt>
                <c:pt idx="7" formatCode="#,##0;[Red]\-#,##0;">
                  <c:v>1115</c:v>
                </c:pt>
                <c:pt idx="8" formatCode="#,##0;[Red]\-#,##0;">
                  <c:v>1239</c:v>
                </c:pt>
              </c:numCache>
            </c:numRef>
          </c:val>
          <c:extLst>
            <c:ext xmlns:c16="http://schemas.microsoft.com/office/drawing/2014/chart" uri="{C3380CC4-5D6E-409C-BE32-E72D297353CC}">
              <c16:uniqueId val="{00000000-4FA3-4C40-9675-8A3E4C6F334F}"/>
            </c:ext>
          </c:extLst>
        </c:ser>
        <c:ser>
          <c:idx val="2"/>
          <c:order val="2"/>
          <c:tx>
            <c:strRef>
              <c:f>構想区域別必要量との比較!$E$1815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(構想区域別必要量との比較!$F$1811,構想区域別必要量との比較!$H$1811:$M$1811,構想区域別必要量との比較!$P$1811:$Q$1811)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(構想区域別必要量との比較!$F$1815,構想区域別必要量との比較!$H$1815:$M$1815,構想区域別必要量との比較!$P$1815:$Q$1815)</c:f>
              <c:numCache>
                <c:formatCode>#,##0_);[Red]\(#,##0\)</c:formatCode>
                <c:ptCount val="9"/>
                <c:pt idx="0" formatCode="#,##0;[Red]\-#,##0;">
                  <c:v>669</c:v>
                </c:pt>
                <c:pt idx="1">
                  <c:v>908</c:v>
                </c:pt>
                <c:pt idx="2">
                  <c:v>1188</c:v>
                </c:pt>
                <c:pt idx="3">
                  <c:v>1232</c:v>
                </c:pt>
                <c:pt idx="4">
                  <c:v>1243</c:v>
                </c:pt>
                <c:pt idx="5">
                  <c:v>1160</c:v>
                </c:pt>
                <c:pt idx="6" formatCode="#,##0;[Red]\-#,##0;">
                  <c:v>1229</c:v>
                </c:pt>
                <c:pt idx="7" formatCode="#,##0;[Red]\-#,##0;">
                  <c:v>1230</c:v>
                </c:pt>
                <c:pt idx="8" formatCode="#,##0;[Red]\-#,##0;">
                  <c:v>1852</c:v>
                </c:pt>
              </c:numCache>
            </c:numRef>
          </c:val>
          <c:extLst>
            <c:ext xmlns:c16="http://schemas.microsoft.com/office/drawing/2014/chart" uri="{C3380CC4-5D6E-409C-BE32-E72D297353CC}">
              <c16:uniqueId val="{00000001-4FA3-4C40-9675-8A3E4C6F334F}"/>
            </c:ext>
          </c:extLst>
        </c:ser>
        <c:ser>
          <c:idx val="1"/>
          <c:order val="3"/>
          <c:tx>
            <c:strRef>
              <c:f>構想区域別必要量との比較!$E$1814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FA3-4C40-9675-8A3E4C6F334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FA3-4C40-9675-8A3E4C6F334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(構想区域別必要量との比較!$F$1811,構想区域別必要量との比較!$H$1811:$M$1811,構想区域別必要量との比較!$P$1811:$Q$1811)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(構想区域別必要量との比較!$F$1814,構想区域別必要量との比較!$H$1814:$M$1814,構想区域別必要量との比較!$P$1814:$Q$1814)</c:f>
              <c:numCache>
                <c:formatCode>#,##0_);[Red]\(#,##0\)</c:formatCode>
                <c:ptCount val="9"/>
                <c:pt idx="0" formatCode="#,##0;[Red]\-#,##0;">
                  <c:v>3198</c:v>
                </c:pt>
                <c:pt idx="1">
                  <c:v>3128</c:v>
                </c:pt>
                <c:pt idx="2">
                  <c:v>3090</c:v>
                </c:pt>
                <c:pt idx="3">
                  <c:v>3049</c:v>
                </c:pt>
                <c:pt idx="4">
                  <c:v>3264</c:v>
                </c:pt>
                <c:pt idx="5">
                  <c:v>3075</c:v>
                </c:pt>
                <c:pt idx="6" formatCode="#,##0;[Red]\-#,##0;">
                  <c:v>3079</c:v>
                </c:pt>
                <c:pt idx="7" formatCode="#,##0;[Red]\-#,##0;">
                  <c:v>3083</c:v>
                </c:pt>
                <c:pt idx="8" formatCode="#,##0;[Red]\-#,##0;">
                  <c:v>2071</c:v>
                </c:pt>
              </c:numCache>
            </c:numRef>
          </c:val>
          <c:extLst>
            <c:ext xmlns:c16="http://schemas.microsoft.com/office/drawing/2014/chart" uri="{C3380CC4-5D6E-409C-BE32-E72D297353CC}">
              <c16:uniqueId val="{00000006-4FA3-4C40-9675-8A3E4C6F334F}"/>
            </c:ext>
          </c:extLst>
        </c:ser>
        <c:ser>
          <c:idx val="0"/>
          <c:order val="4"/>
          <c:tx>
            <c:strRef>
              <c:f>構想区域別必要量との比較!$E$1813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(構想区域別必要量との比較!$F$1811,構想区域別必要量との比較!$H$1811:$M$1811,構想区域別必要量との比較!$P$1811:$Q$1811)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(構想区域別必要量との比較!$F$1813,構想区域別必要量との比較!$H$1813:$M$1813,構想区域別必要量との比較!$P$1813:$Q$1813)</c:f>
              <c:numCache>
                <c:formatCode>#,##0_);[Red]\(#,##0\)</c:formatCode>
                <c:ptCount val="9"/>
                <c:pt idx="0" formatCode="#,##0;[Red]\-#,##0;">
                  <c:v>70</c:v>
                </c:pt>
                <c:pt idx="1">
                  <c:v>90</c:v>
                </c:pt>
                <c:pt idx="2">
                  <c:v>98</c:v>
                </c:pt>
                <c:pt idx="3">
                  <c:v>101</c:v>
                </c:pt>
                <c:pt idx="4">
                  <c:v>109</c:v>
                </c:pt>
                <c:pt idx="5">
                  <c:v>97</c:v>
                </c:pt>
                <c:pt idx="6" formatCode="#,##0;[Red]\-#,##0;">
                  <c:v>155</c:v>
                </c:pt>
                <c:pt idx="7" formatCode="#,##0;[Red]\-#,##0;">
                  <c:v>167</c:v>
                </c:pt>
                <c:pt idx="8" formatCode="#,##0;[Red]\-#,##0;">
                  <c:v>541</c:v>
                </c:pt>
              </c:numCache>
            </c:numRef>
          </c:val>
          <c:extLst>
            <c:ext xmlns:c16="http://schemas.microsoft.com/office/drawing/2014/chart" uri="{C3380CC4-5D6E-409C-BE32-E72D297353CC}">
              <c16:uniqueId val="{00000007-4FA3-4C40-9675-8A3E4C6F334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(構想区域別必要量との比較!$F$1811,構想区域別必要量との比較!$H$1811:$M$1811,構想区域別必要量との比較!$P$1811:$Q$1811)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(構想区域別必要量との比較!$F$1812,構想区域別必要量との比較!$H$1812:$M$1812,構想区域別必要量との比較!$P$1812:$Q$1812)</c:f>
              <c:numCache>
                <c:formatCode>#,##0_);[Red]\(#,##0\)</c:formatCode>
                <c:ptCount val="9"/>
                <c:pt idx="0" formatCode="#,##0;[Red]\-#,##0;">
                  <c:v>4878</c:v>
                </c:pt>
                <c:pt idx="1">
                  <c:v>5163</c:v>
                </c:pt>
                <c:pt idx="2">
                  <c:v>5425</c:v>
                </c:pt>
                <c:pt idx="3">
                  <c:v>5430</c:v>
                </c:pt>
                <c:pt idx="4">
                  <c:v>5665</c:v>
                </c:pt>
                <c:pt idx="5">
                  <c:v>5386</c:v>
                </c:pt>
                <c:pt idx="6" formatCode="#,##0;[Red]\-#,##0;">
                  <c:v>5467</c:v>
                </c:pt>
                <c:pt idx="7" formatCode="#,##0;[Red]\-#,##0;">
                  <c:v>5595</c:v>
                </c:pt>
                <c:pt idx="8" formatCode="#,##0;[Red]\-#,##0;">
                  <c:v>5703</c:v>
                </c:pt>
              </c:numCache>
            </c:numRef>
          </c:val>
          <c:smooth val="0"/>
          <c:extLst>
            <c:ext xmlns:c16="http://schemas.microsoft.com/office/drawing/2014/chart" uri="{C3380CC4-5D6E-409C-BE32-E72D297353CC}">
              <c16:uniqueId val="{00000008-4FA3-4C40-9675-8A3E4C6F334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(構想区域別必要量との比較!$F$1826,構想区域別必要量との比較!$H$1826:$M$1826,構想区域別必要量との比較!$P$1826:$Q$1826)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(構想区域別必要量との比較!$F$1831,構想区域別必要量との比較!$H$1831:$M$1831,構想区域別必要量との比較!$P$1831:$Q$1831)</c:f>
              <c:numCache>
                <c:formatCode>#,##0_);[Red]\(#,##0\)</c:formatCode>
                <c:ptCount val="9"/>
                <c:pt idx="0" formatCode="#,##0;[Red]\-#,##0;">
                  <c:v>2383</c:v>
                </c:pt>
                <c:pt idx="1">
                  <c:v>2734</c:v>
                </c:pt>
                <c:pt idx="2">
                  <c:v>2548</c:v>
                </c:pt>
                <c:pt idx="3">
                  <c:v>2629</c:v>
                </c:pt>
                <c:pt idx="4">
                  <c:v>2472</c:v>
                </c:pt>
                <c:pt idx="5">
                  <c:v>2384</c:v>
                </c:pt>
                <c:pt idx="6" formatCode="#,##0;[Red]\-#,##0;">
                  <c:v>2326</c:v>
                </c:pt>
                <c:pt idx="7" formatCode="#,##0;[Red]\-#,##0;">
                  <c:v>2350</c:v>
                </c:pt>
                <c:pt idx="8" formatCode="#,##0;[Red]\-#,##0;">
                  <c:v>2413</c:v>
                </c:pt>
              </c:numCache>
            </c:numRef>
          </c:val>
          <c:extLst>
            <c:ext xmlns:c16="http://schemas.microsoft.com/office/drawing/2014/chart" uri="{C3380CC4-5D6E-409C-BE32-E72D297353CC}">
              <c16:uniqueId val="{00000000-94E7-435C-AC07-64F38F2C67B0}"/>
            </c:ext>
          </c:extLst>
        </c:ser>
        <c:ser>
          <c:idx val="2"/>
          <c:order val="2"/>
          <c:tx>
            <c:strRef>
              <c:f>構想区域別必要量との比較!$E$1830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(構想区域別必要量との比較!$F$1826,構想区域別必要量との比較!$H$1826:$M$1826,構想区域別必要量との比較!$P$1826:$Q$1826)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(構想区域別必要量との比較!$F$1830,構想区域別必要量との比較!$H$1830:$M$1830,構想区域別必要量との比較!$P$1830:$Q$1830)</c:f>
              <c:numCache>
                <c:formatCode>#,##0_);[Red]\(#,##0\)</c:formatCode>
                <c:ptCount val="9"/>
                <c:pt idx="0" formatCode="#,##0;[Red]\-#,##0;">
                  <c:v>451</c:v>
                </c:pt>
                <c:pt idx="1">
                  <c:v>378</c:v>
                </c:pt>
                <c:pt idx="2">
                  <c:v>331</c:v>
                </c:pt>
                <c:pt idx="3">
                  <c:v>411</c:v>
                </c:pt>
                <c:pt idx="4">
                  <c:v>411</c:v>
                </c:pt>
                <c:pt idx="5">
                  <c:v>451</c:v>
                </c:pt>
                <c:pt idx="6" formatCode="#,##0;[Red]\-#,##0;">
                  <c:v>451</c:v>
                </c:pt>
                <c:pt idx="7" formatCode="#,##0;[Red]\-#,##0;">
                  <c:v>500</c:v>
                </c:pt>
                <c:pt idx="8" formatCode="#,##0;[Red]\-#,##0;">
                  <c:v>1710</c:v>
                </c:pt>
              </c:numCache>
            </c:numRef>
          </c:val>
          <c:extLst>
            <c:ext xmlns:c16="http://schemas.microsoft.com/office/drawing/2014/chart" uri="{C3380CC4-5D6E-409C-BE32-E72D297353CC}">
              <c16:uniqueId val="{00000001-94E7-435C-AC07-64F38F2C67B0}"/>
            </c:ext>
          </c:extLst>
        </c:ser>
        <c:ser>
          <c:idx val="1"/>
          <c:order val="3"/>
          <c:tx>
            <c:strRef>
              <c:f>構想区域別必要量との比較!$E$1829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4E7-435C-AC07-64F38F2C67B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4E7-435C-AC07-64F38F2C67B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(構想区域別必要量との比較!$F$1826,構想区域別必要量との比較!$H$1826:$M$1826,構想区域別必要量との比較!$P$1826:$Q$1826)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(構想区域別必要量との比較!$F$1829,構想区域別必要量との比較!$H$1829:$M$1829,構想区域別必要量との比較!$P$1829:$Q$1829)</c:f>
              <c:numCache>
                <c:formatCode>#,##0_);[Red]\(#,##0\)</c:formatCode>
                <c:ptCount val="9"/>
                <c:pt idx="0" formatCode="#,##0;[Red]\-#,##0;">
                  <c:v>2208</c:v>
                </c:pt>
                <c:pt idx="1">
                  <c:v>2646</c:v>
                </c:pt>
                <c:pt idx="2">
                  <c:v>2441</c:v>
                </c:pt>
                <c:pt idx="3">
                  <c:v>2348</c:v>
                </c:pt>
                <c:pt idx="4">
                  <c:v>2341</c:v>
                </c:pt>
                <c:pt idx="5">
                  <c:v>2304</c:v>
                </c:pt>
                <c:pt idx="6" formatCode="#,##0;[Red]\-#,##0;">
                  <c:v>2290</c:v>
                </c:pt>
                <c:pt idx="7" formatCode="#,##0;[Red]\-#,##0;">
                  <c:v>2238</c:v>
                </c:pt>
                <c:pt idx="8" formatCode="#,##0;[Red]\-#,##0;">
                  <c:v>2305</c:v>
                </c:pt>
              </c:numCache>
            </c:numRef>
          </c:val>
          <c:extLst>
            <c:ext xmlns:c16="http://schemas.microsoft.com/office/drawing/2014/chart" uri="{C3380CC4-5D6E-409C-BE32-E72D297353CC}">
              <c16:uniqueId val="{00000006-94E7-435C-AC07-64F38F2C67B0}"/>
            </c:ext>
          </c:extLst>
        </c:ser>
        <c:ser>
          <c:idx val="0"/>
          <c:order val="4"/>
          <c:tx>
            <c:strRef>
              <c:f>構想区域別必要量との比較!$E$1828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(構想区域別必要量との比較!$F$1826,構想区域別必要量との比較!$H$1826:$M$1826,構想区域別必要量との比較!$P$1826:$Q$1826)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(構想区域別必要量との比較!$F$1828,構想区域別必要量との比較!$H$1828:$M$1828,構想区域別必要量との比較!$P$1828:$Q$1828)</c:f>
              <c:numCache>
                <c:formatCode>#,##0_);[Red]\(#,##0\)</c:formatCode>
                <c:ptCount val="9"/>
                <c:pt idx="0" formatCode="#,##0;[Red]\-#,##0;">
                  <c:v>1015</c:v>
                </c:pt>
                <c:pt idx="1">
                  <c:v>661</c:v>
                </c:pt>
                <c:pt idx="2">
                  <c:v>848</c:v>
                </c:pt>
                <c:pt idx="3">
                  <c:v>888</c:v>
                </c:pt>
                <c:pt idx="4">
                  <c:v>908</c:v>
                </c:pt>
                <c:pt idx="5">
                  <c:v>944</c:v>
                </c:pt>
                <c:pt idx="6" formatCode="#,##0;[Red]\-#,##0;">
                  <c:v>908</c:v>
                </c:pt>
                <c:pt idx="7" formatCode="#,##0;[Red]\-#,##0;">
                  <c:v>908</c:v>
                </c:pt>
                <c:pt idx="8" formatCode="#,##0;[Red]\-#,##0;">
                  <c:v>808</c:v>
                </c:pt>
              </c:numCache>
            </c:numRef>
          </c:val>
          <c:extLst>
            <c:ext xmlns:c16="http://schemas.microsoft.com/office/drawing/2014/chart" uri="{C3380CC4-5D6E-409C-BE32-E72D297353CC}">
              <c16:uniqueId val="{00000007-94E7-435C-AC07-64F38F2C67B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(構想区域別必要量との比較!$F$1826,構想区域別必要量との比較!$H$1826:$M$1826,構想区域別必要量との比較!$P$1826:$Q$1826)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(構想区域別必要量との比較!$F$1827,構想区域別必要量との比較!$H$1827:$M$1827,構想区域別必要量との比較!$P$1827:$Q$1827)</c:f>
              <c:numCache>
                <c:formatCode>#,##0_);[Red]\(#,##0\)</c:formatCode>
                <c:ptCount val="9"/>
                <c:pt idx="0" formatCode="#,##0;[Red]\-#,##0;">
                  <c:v>6057</c:v>
                </c:pt>
                <c:pt idx="1">
                  <c:v>6419</c:v>
                </c:pt>
                <c:pt idx="2">
                  <c:v>6168</c:v>
                </c:pt>
                <c:pt idx="3">
                  <c:v>6276</c:v>
                </c:pt>
                <c:pt idx="4">
                  <c:v>6132</c:v>
                </c:pt>
                <c:pt idx="5">
                  <c:v>6083</c:v>
                </c:pt>
                <c:pt idx="6" formatCode="#,##0;[Red]\-#,##0;">
                  <c:v>5975</c:v>
                </c:pt>
                <c:pt idx="7" formatCode="#,##0;[Red]\-#,##0;">
                  <c:v>5996</c:v>
                </c:pt>
                <c:pt idx="8" formatCode="#,##0;[Red]\-#,##0;">
                  <c:v>7236</c:v>
                </c:pt>
              </c:numCache>
            </c:numRef>
          </c:val>
          <c:smooth val="0"/>
          <c:extLst>
            <c:ext xmlns:c16="http://schemas.microsoft.com/office/drawing/2014/chart" uri="{C3380CC4-5D6E-409C-BE32-E72D297353CC}">
              <c16:uniqueId val="{00000008-94E7-435C-AC07-64F38F2C67B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(構想区域別必要量との比較!$F$1841,構想区域別必要量との比較!$H$1841:$M$1841,構想区域別必要量との比較!$P$1841:$Q$1841)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(構想区域別必要量との比較!$F$1846,構想区域別必要量との比較!$H$1846:$M$1846,構想区域別必要量との比較!$P$1846:$Q$1846)</c:f>
              <c:numCache>
                <c:formatCode>#,##0_);[Red]\(#,##0\)</c:formatCode>
                <c:ptCount val="9"/>
                <c:pt idx="0" formatCode="#,##0;[Red]\-#,##0;">
                  <c:v>1155</c:v>
                </c:pt>
                <c:pt idx="1">
                  <c:v>1266</c:v>
                </c:pt>
                <c:pt idx="2">
                  <c:v>1113</c:v>
                </c:pt>
                <c:pt idx="3">
                  <c:v>1094</c:v>
                </c:pt>
                <c:pt idx="4">
                  <c:v>1113</c:v>
                </c:pt>
                <c:pt idx="5">
                  <c:v>1116</c:v>
                </c:pt>
                <c:pt idx="6" formatCode="#,##0;[Red]\-#,##0;">
                  <c:v>1113</c:v>
                </c:pt>
                <c:pt idx="7" formatCode="#,##0;[Red]\-#,##0;">
                  <c:v>1112</c:v>
                </c:pt>
                <c:pt idx="8" formatCode="#,##0;[Red]\-#,##0;">
                  <c:v>772</c:v>
                </c:pt>
              </c:numCache>
            </c:numRef>
          </c:val>
          <c:extLst>
            <c:ext xmlns:c16="http://schemas.microsoft.com/office/drawing/2014/chart" uri="{C3380CC4-5D6E-409C-BE32-E72D297353CC}">
              <c16:uniqueId val="{00000000-1A2A-4C9A-98CD-DDDF720BB4A1}"/>
            </c:ext>
          </c:extLst>
        </c:ser>
        <c:ser>
          <c:idx val="2"/>
          <c:order val="2"/>
          <c:tx>
            <c:strRef>
              <c:f>構想区域別必要量との比較!$E$1845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(構想区域別必要量との比較!$F$1841,構想区域別必要量との比較!$H$1841:$M$1841,構想区域別必要量との比較!$P$1841:$Q$1841)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(構想区域別必要量との比較!$F$1845,構想区域別必要量との比較!$H$1845:$M$1845,構想区域別必要量との比較!$P$1845:$Q$1845)</c:f>
              <c:numCache>
                <c:formatCode>#,##0_);[Red]\(#,##0\)</c:formatCode>
                <c:ptCount val="9"/>
                <c:pt idx="0" formatCode="#,##0;[Red]\-#,##0;">
                  <c:v>89</c:v>
                </c:pt>
                <c:pt idx="1">
                  <c:v>264</c:v>
                </c:pt>
                <c:pt idx="2">
                  <c:v>263</c:v>
                </c:pt>
                <c:pt idx="3">
                  <c:v>215</c:v>
                </c:pt>
                <c:pt idx="4">
                  <c:v>301</c:v>
                </c:pt>
                <c:pt idx="5">
                  <c:v>275</c:v>
                </c:pt>
                <c:pt idx="6" formatCode="#,##0;[Red]\-#,##0;">
                  <c:v>275</c:v>
                </c:pt>
                <c:pt idx="7" formatCode="#,##0;[Red]\-#,##0;">
                  <c:v>322</c:v>
                </c:pt>
                <c:pt idx="8" formatCode="#,##0;[Red]\-#,##0;">
                  <c:v>863</c:v>
                </c:pt>
              </c:numCache>
            </c:numRef>
          </c:val>
          <c:extLst>
            <c:ext xmlns:c16="http://schemas.microsoft.com/office/drawing/2014/chart" uri="{C3380CC4-5D6E-409C-BE32-E72D297353CC}">
              <c16:uniqueId val="{00000001-1A2A-4C9A-98CD-DDDF720BB4A1}"/>
            </c:ext>
          </c:extLst>
        </c:ser>
        <c:ser>
          <c:idx val="1"/>
          <c:order val="3"/>
          <c:tx>
            <c:strRef>
              <c:f>構想区域別必要量との比較!$E$1844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A2A-4C9A-98CD-DDDF720BB4A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A2A-4C9A-98CD-DDDF720BB4A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(構想区域別必要量との比較!$F$1841,構想区域別必要量との比較!$H$1841:$M$1841,構想区域別必要量との比較!$P$1841:$Q$1841)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(構想区域別必要量との比較!$F$1844,構想区域別必要量との比較!$H$1844:$M$1844,構想区域別必要量との比較!$P$1844:$Q$1844)</c:f>
              <c:numCache>
                <c:formatCode>#,##0_);[Red]\(#,##0\)</c:formatCode>
                <c:ptCount val="9"/>
                <c:pt idx="0" formatCode="#,##0;[Red]\-#,##0;">
                  <c:v>1232</c:v>
                </c:pt>
                <c:pt idx="1">
                  <c:v>1313</c:v>
                </c:pt>
                <c:pt idx="2">
                  <c:v>1329</c:v>
                </c:pt>
                <c:pt idx="3">
                  <c:v>1236</c:v>
                </c:pt>
                <c:pt idx="4">
                  <c:v>1179</c:v>
                </c:pt>
                <c:pt idx="5">
                  <c:v>1297</c:v>
                </c:pt>
                <c:pt idx="6" formatCode="#,##0;[Red]\-#,##0;">
                  <c:v>1157</c:v>
                </c:pt>
                <c:pt idx="7" formatCode="#,##0;[Red]\-#,##0;">
                  <c:v>1131</c:v>
                </c:pt>
                <c:pt idx="8" formatCode="#,##0;[Red]\-#,##0;">
                  <c:v>777</c:v>
                </c:pt>
              </c:numCache>
            </c:numRef>
          </c:val>
          <c:extLst>
            <c:ext xmlns:c16="http://schemas.microsoft.com/office/drawing/2014/chart" uri="{C3380CC4-5D6E-409C-BE32-E72D297353CC}">
              <c16:uniqueId val="{00000006-1A2A-4C9A-98CD-DDDF720BB4A1}"/>
            </c:ext>
          </c:extLst>
        </c:ser>
        <c:ser>
          <c:idx val="0"/>
          <c:order val="4"/>
          <c:tx>
            <c:strRef>
              <c:f>構想区域別必要量との比較!$E$1843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(構想区域別必要量との比較!$F$1841,構想区域別必要量との比較!$H$1841:$M$1841,構想区域別必要量との比較!$P$1841:$Q$1841)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(構想区域別必要量との比較!$F$1843,構想区域別必要量との比較!$H$1843:$M$1843,構想区域別必要量との比較!$P$1843:$Q$1843)</c:f>
              <c:numCache>
                <c:formatCode>#,##0_);[Red]\(#,##0\)</c:formatCode>
                <c:ptCount val="9"/>
                <c:pt idx="0" formatCode="#,##0;[Red]\-#,##0;">
                  <c:v>462</c:v>
                </c:pt>
                <c:pt idx="1">
                  <c:v>323</c:v>
                </c:pt>
                <c:pt idx="2">
                  <c:v>327</c:v>
                </c:pt>
                <c:pt idx="3">
                  <c:v>325</c:v>
                </c:pt>
                <c:pt idx="4">
                  <c:v>325</c:v>
                </c:pt>
                <c:pt idx="5">
                  <c:v>374</c:v>
                </c:pt>
                <c:pt idx="6" formatCode="#,##0;[Red]\-#,##0;">
                  <c:v>378</c:v>
                </c:pt>
                <c:pt idx="7" formatCode="#,##0;[Red]\-#,##0;">
                  <c:v>378</c:v>
                </c:pt>
                <c:pt idx="8" formatCode="#,##0;[Red]\-#,##0;">
                  <c:v>269</c:v>
                </c:pt>
              </c:numCache>
            </c:numRef>
          </c:val>
          <c:extLst>
            <c:ext xmlns:c16="http://schemas.microsoft.com/office/drawing/2014/chart" uri="{C3380CC4-5D6E-409C-BE32-E72D297353CC}">
              <c16:uniqueId val="{00000007-1A2A-4C9A-98CD-DDDF720BB4A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(構想区域別必要量との比較!$F$1841,構想区域別必要量との比較!$H$1841:$M$1841,構想区域別必要量との比較!$P$1841:$Q$1841)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(構想区域別必要量との比較!$F$1842,構想区域別必要量との比較!$H$1842:$M$1842,構想区域別必要量との比較!$P$1842:$Q$1842)</c:f>
              <c:numCache>
                <c:formatCode>#,##0_);[Red]\(#,##0\)</c:formatCode>
                <c:ptCount val="9"/>
                <c:pt idx="0" formatCode="#,##0;[Red]\-#,##0;">
                  <c:v>2938</c:v>
                </c:pt>
                <c:pt idx="1">
                  <c:v>3166</c:v>
                </c:pt>
                <c:pt idx="2">
                  <c:v>3032</c:v>
                </c:pt>
                <c:pt idx="3">
                  <c:v>2870</c:v>
                </c:pt>
                <c:pt idx="4">
                  <c:v>2918</c:v>
                </c:pt>
                <c:pt idx="5">
                  <c:v>3062</c:v>
                </c:pt>
                <c:pt idx="6" formatCode="#,##0;[Red]\-#,##0;">
                  <c:v>2923</c:v>
                </c:pt>
                <c:pt idx="7" formatCode="#,##0;[Red]\-#,##0;">
                  <c:v>2943</c:v>
                </c:pt>
                <c:pt idx="8" formatCode="#,##0;[Red]\-#,##0;">
                  <c:v>2681</c:v>
                </c:pt>
              </c:numCache>
            </c:numRef>
          </c:val>
          <c:smooth val="0"/>
          <c:extLst>
            <c:ext xmlns:c16="http://schemas.microsoft.com/office/drawing/2014/chart" uri="{C3380CC4-5D6E-409C-BE32-E72D297353CC}">
              <c16:uniqueId val="{00000008-1A2A-4C9A-98CD-DDDF720BB4A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(構想区域別必要量との比較!$F$1856,構想区域別必要量との比較!$H$1856:$M$1856,構想区域別必要量との比較!$P$1856:$Q$1856)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(構想区域別必要量との比較!$F$1861,構想区域別必要量との比較!$H$1861:$M$1861,構想区域別必要量との比較!$P$1861:$Q$1861)</c:f>
              <c:numCache>
                <c:formatCode>#,##0_);[Red]\(#,##0\)</c:formatCode>
                <c:ptCount val="9"/>
                <c:pt idx="0" formatCode="#,##0;[Red]\-#,##0;">
                  <c:v>4243</c:v>
                </c:pt>
                <c:pt idx="1">
                  <c:v>4347</c:v>
                </c:pt>
                <c:pt idx="2">
                  <c:v>4439</c:v>
                </c:pt>
                <c:pt idx="3">
                  <c:v>4443</c:v>
                </c:pt>
                <c:pt idx="4">
                  <c:v>4520</c:v>
                </c:pt>
                <c:pt idx="5">
                  <c:v>4537</c:v>
                </c:pt>
                <c:pt idx="6" formatCode="#,##0;[Red]\-#,##0;">
                  <c:v>4208</c:v>
                </c:pt>
                <c:pt idx="7" formatCode="#,##0;[Red]\-#,##0;">
                  <c:v>4528</c:v>
                </c:pt>
                <c:pt idx="8" formatCode="#,##0;[Red]\-#,##0;">
                  <c:v>6398</c:v>
                </c:pt>
              </c:numCache>
            </c:numRef>
          </c:val>
          <c:extLst>
            <c:ext xmlns:c16="http://schemas.microsoft.com/office/drawing/2014/chart" uri="{C3380CC4-5D6E-409C-BE32-E72D297353CC}">
              <c16:uniqueId val="{00000000-41A3-4220-BB80-C50301BF95D9}"/>
            </c:ext>
          </c:extLst>
        </c:ser>
        <c:ser>
          <c:idx val="2"/>
          <c:order val="2"/>
          <c:tx>
            <c:strRef>
              <c:f>構想区域別必要量との比較!$E$1860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(構想区域別必要量との比較!$F$1856,構想区域別必要量との比較!$H$1856:$M$1856,構想区域別必要量との比較!$P$1856:$Q$1856)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(構想区域別必要量との比較!$F$1860,構想区域別必要量との比較!$H$1860:$M$1860,構想区域別必要量との比較!$P$1860:$Q$1860)</c:f>
              <c:numCache>
                <c:formatCode>#,##0_);[Red]\(#,##0\)</c:formatCode>
                <c:ptCount val="9"/>
                <c:pt idx="0" formatCode="#,##0;[Red]\-#,##0;">
                  <c:v>2023</c:v>
                </c:pt>
                <c:pt idx="1">
                  <c:v>3020</c:v>
                </c:pt>
                <c:pt idx="2">
                  <c:v>3255</c:v>
                </c:pt>
                <c:pt idx="3">
                  <c:v>3442</c:v>
                </c:pt>
                <c:pt idx="4">
                  <c:v>3760</c:v>
                </c:pt>
                <c:pt idx="5">
                  <c:v>3600</c:v>
                </c:pt>
                <c:pt idx="6" formatCode="#,##0;[Red]\-#,##0;">
                  <c:v>3509</c:v>
                </c:pt>
                <c:pt idx="7" formatCode="#,##0;[Red]\-#,##0;">
                  <c:v>3468</c:v>
                </c:pt>
                <c:pt idx="8" formatCode="#,##0;[Red]\-#,##0;">
                  <c:v>8883</c:v>
                </c:pt>
              </c:numCache>
            </c:numRef>
          </c:val>
          <c:extLst>
            <c:ext xmlns:c16="http://schemas.microsoft.com/office/drawing/2014/chart" uri="{C3380CC4-5D6E-409C-BE32-E72D297353CC}">
              <c16:uniqueId val="{00000001-41A3-4220-BB80-C50301BF95D9}"/>
            </c:ext>
          </c:extLst>
        </c:ser>
        <c:ser>
          <c:idx val="1"/>
          <c:order val="3"/>
          <c:tx>
            <c:strRef>
              <c:f>構想区域別必要量との比較!$E$1859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1A3-4220-BB80-C50301BF95D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1A3-4220-BB80-C50301BF95D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(構想区域別必要量との比較!$F$1856,構想区域別必要量との比較!$H$1856:$M$1856,構想区域別必要量との比較!$P$1856:$Q$1856)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(構想区域別必要量との比較!$F$1859,構想区域別必要量との比較!$H$1859:$M$1859,構想区域別必要量との比較!$P$1859:$Q$1859)</c:f>
              <c:numCache>
                <c:formatCode>#,##0_);[Red]\(#,##0\)</c:formatCode>
                <c:ptCount val="9"/>
                <c:pt idx="0" formatCode="#,##0;[Red]\-#,##0;">
                  <c:v>9789</c:v>
                </c:pt>
                <c:pt idx="1">
                  <c:v>11008</c:v>
                </c:pt>
                <c:pt idx="2">
                  <c:v>10782</c:v>
                </c:pt>
                <c:pt idx="3">
                  <c:v>10775</c:v>
                </c:pt>
                <c:pt idx="4">
                  <c:v>10555</c:v>
                </c:pt>
                <c:pt idx="5">
                  <c:v>10604</c:v>
                </c:pt>
                <c:pt idx="6" formatCode="#,##0;[Red]\-#,##0;">
                  <c:v>11195</c:v>
                </c:pt>
                <c:pt idx="7" formatCode="#,##0;[Red]\-#,##0;">
                  <c:v>11279</c:v>
                </c:pt>
                <c:pt idx="8" formatCode="#,##0;[Red]\-#,##0;">
                  <c:v>10687</c:v>
                </c:pt>
              </c:numCache>
            </c:numRef>
          </c:val>
          <c:extLst>
            <c:ext xmlns:c16="http://schemas.microsoft.com/office/drawing/2014/chart" uri="{C3380CC4-5D6E-409C-BE32-E72D297353CC}">
              <c16:uniqueId val="{00000006-41A3-4220-BB80-C50301BF95D9}"/>
            </c:ext>
          </c:extLst>
        </c:ser>
        <c:ser>
          <c:idx val="0"/>
          <c:order val="4"/>
          <c:tx>
            <c:strRef>
              <c:f>構想区域別必要量との比較!$E$1858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(構想区域別必要量との比較!$F$1856,構想区域別必要量との比較!$H$1856:$M$1856,構想区域別必要量との比較!$P$1856:$Q$1856)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(構想区域別必要量との比較!$F$1858,構想区域別必要量との比較!$H$1858:$M$1858,構想区域別必要量との比較!$P$1858:$Q$1858)</c:f>
              <c:numCache>
                <c:formatCode>#,##0_);[Red]\(#,##0\)</c:formatCode>
                <c:ptCount val="9"/>
                <c:pt idx="0" formatCode="#,##0;[Red]\-#,##0;">
                  <c:v>5776</c:v>
                </c:pt>
                <c:pt idx="1">
                  <c:v>4509</c:v>
                </c:pt>
                <c:pt idx="2">
                  <c:v>4535</c:v>
                </c:pt>
                <c:pt idx="3">
                  <c:v>4533</c:v>
                </c:pt>
                <c:pt idx="4">
                  <c:v>4574</c:v>
                </c:pt>
                <c:pt idx="5">
                  <c:v>4566</c:v>
                </c:pt>
                <c:pt idx="6" formatCode="#,##0;[Red]\-#,##0;">
                  <c:v>4150</c:v>
                </c:pt>
                <c:pt idx="7" formatCode="#,##0;[Red]\-#,##0;">
                  <c:v>3986</c:v>
                </c:pt>
                <c:pt idx="8" formatCode="#,##0;[Red]\-#,##0;">
                  <c:v>4187</c:v>
                </c:pt>
              </c:numCache>
            </c:numRef>
          </c:val>
          <c:extLst>
            <c:ext xmlns:c16="http://schemas.microsoft.com/office/drawing/2014/chart" uri="{C3380CC4-5D6E-409C-BE32-E72D297353CC}">
              <c16:uniqueId val="{00000007-41A3-4220-BB80-C50301BF95D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(構想区域別必要量との比較!$F$1856,構想区域別必要量との比較!$H$1856:$M$1856,構想区域別必要量との比較!$P$1856:$Q$1856)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(構想区域別必要量との比較!$F$1857,構想区域別必要量との比較!$H$1857:$M$1857,構想区域別必要量との比較!$P$1857:$Q$1857)</c:f>
              <c:numCache>
                <c:formatCode>#,##0_);[Red]\(#,##0\)</c:formatCode>
                <c:ptCount val="9"/>
                <c:pt idx="0" formatCode="#,##0;[Red]\-#,##0;">
                  <c:v>21831</c:v>
                </c:pt>
                <c:pt idx="1">
                  <c:v>22884</c:v>
                </c:pt>
                <c:pt idx="2">
                  <c:v>23011</c:v>
                </c:pt>
                <c:pt idx="3">
                  <c:v>23193</c:v>
                </c:pt>
                <c:pt idx="4">
                  <c:v>23409</c:v>
                </c:pt>
                <c:pt idx="5">
                  <c:v>23307</c:v>
                </c:pt>
                <c:pt idx="6" formatCode="#,##0;[Red]\-#,##0;">
                  <c:v>23062</c:v>
                </c:pt>
                <c:pt idx="7" formatCode="#,##0;[Red]\-#,##0;">
                  <c:v>23261</c:v>
                </c:pt>
                <c:pt idx="8" formatCode="#,##0;[Red]\-#,##0;">
                  <c:v>30155</c:v>
                </c:pt>
              </c:numCache>
            </c:numRef>
          </c:val>
          <c:smooth val="0"/>
          <c:extLst>
            <c:ext xmlns:c16="http://schemas.microsoft.com/office/drawing/2014/chart" uri="{C3380CC4-5D6E-409C-BE32-E72D297353CC}">
              <c16:uniqueId val="{00000008-41A3-4220-BB80-C50301BF95D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(構想区域別必要量との比較!$F$1871,構想区域別必要量との比較!$H$1871:$M$1871,構想区域別必要量との比較!$P$1871:$Q$1871)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(構想区域別必要量との比較!$F$1876,構想区域別必要量との比較!$H$1876:$M$1876,構想区域別必要量との比較!$P$1876:$Q$1876)</c:f>
              <c:numCache>
                <c:formatCode>#,##0_);[Red]\(#,##0\)</c:formatCode>
                <c:ptCount val="9"/>
                <c:pt idx="0" formatCode="#,##0;[Red]\-#,##0;">
                  <c:v>351</c:v>
                </c:pt>
                <c:pt idx="1">
                  <c:v>737</c:v>
                </c:pt>
                <c:pt idx="2">
                  <c:v>737</c:v>
                </c:pt>
                <c:pt idx="3">
                  <c:v>617</c:v>
                </c:pt>
                <c:pt idx="4">
                  <c:v>437</c:v>
                </c:pt>
                <c:pt idx="5">
                  <c:v>345</c:v>
                </c:pt>
                <c:pt idx="6" formatCode="#,##0;[Red]\-#,##0;">
                  <c:v>360</c:v>
                </c:pt>
                <c:pt idx="7" formatCode="#,##0;[Red]\-#,##0;">
                  <c:v>360</c:v>
                </c:pt>
                <c:pt idx="8" formatCode="#,##0;[Red]\-#,##0;">
                  <c:v>477</c:v>
                </c:pt>
              </c:numCache>
            </c:numRef>
          </c:val>
          <c:extLst>
            <c:ext xmlns:c16="http://schemas.microsoft.com/office/drawing/2014/chart" uri="{C3380CC4-5D6E-409C-BE32-E72D297353CC}">
              <c16:uniqueId val="{00000000-2E28-4F5C-9FBE-041742EA9B2A}"/>
            </c:ext>
          </c:extLst>
        </c:ser>
        <c:ser>
          <c:idx val="2"/>
          <c:order val="2"/>
          <c:tx>
            <c:strRef>
              <c:f>構想区域別必要量との比較!$E$1875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(構想区域別必要量との比較!$F$1871,構想区域別必要量との比較!$H$1871:$M$1871,構想区域別必要量との比較!$P$1871:$Q$1871)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(構想区域別必要量との比較!$F$1875,構想区域別必要量との比較!$H$1875:$M$1875,構想区域別必要量との比較!$P$1875:$Q$1875)</c:f>
              <c:numCache>
                <c:formatCode>#,##0_);[Red]\(#,##0\)</c:formatCode>
                <c:ptCount val="9"/>
                <c:pt idx="0" formatCode="#,##0;[Red]\-#,##0;">
                  <c:v>217</c:v>
                </c:pt>
                <c:pt idx="1">
                  <c:v>212</c:v>
                </c:pt>
                <c:pt idx="2">
                  <c:v>272</c:v>
                </c:pt>
                <c:pt idx="3">
                  <c:v>392</c:v>
                </c:pt>
                <c:pt idx="4">
                  <c:v>502</c:v>
                </c:pt>
                <c:pt idx="5">
                  <c:v>515</c:v>
                </c:pt>
                <c:pt idx="6" formatCode="#,##0;[Red]\-#,##0;">
                  <c:v>553</c:v>
                </c:pt>
                <c:pt idx="7" formatCode="#,##0;[Red]\-#,##0;">
                  <c:v>553</c:v>
                </c:pt>
                <c:pt idx="8" formatCode="#,##0;[Red]\-#,##0;">
                  <c:v>476</c:v>
                </c:pt>
              </c:numCache>
            </c:numRef>
          </c:val>
          <c:extLst>
            <c:ext xmlns:c16="http://schemas.microsoft.com/office/drawing/2014/chart" uri="{C3380CC4-5D6E-409C-BE32-E72D297353CC}">
              <c16:uniqueId val="{00000001-2E28-4F5C-9FBE-041742EA9B2A}"/>
            </c:ext>
          </c:extLst>
        </c:ser>
        <c:ser>
          <c:idx val="1"/>
          <c:order val="3"/>
          <c:tx>
            <c:strRef>
              <c:f>構想区域別必要量との比較!$E$1874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E28-4F5C-9FBE-041742EA9B2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E28-4F5C-9FBE-041742EA9B2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(構想区域別必要量との比較!$F$1871,構想区域別必要量との比較!$H$1871:$M$1871,構想区域別必要量との比較!$P$1871:$Q$1871)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(構想区域別必要量との比較!$F$1874,構想区域別必要量との比較!$H$1874:$M$1874,構想区域別必要量との比較!$P$1874:$Q$1874)</c:f>
              <c:numCache>
                <c:formatCode>#,##0_);[Red]\(#,##0\)</c:formatCode>
                <c:ptCount val="9"/>
                <c:pt idx="0" formatCode="#,##0;[Red]\-#,##0;">
                  <c:v>677</c:v>
                </c:pt>
                <c:pt idx="1">
                  <c:v>735</c:v>
                </c:pt>
                <c:pt idx="2">
                  <c:v>1033</c:v>
                </c:pt>
                <c:pt idx="3">
                  <c:v>1025</c:v>
                </c:pt>
                <c:pt idx="4">
                  <c:v>1035</c:v>
                </c:pt>
                <c:pt idx="5">
                  <c:v>932</c:v>
                </c:pt>
                <c:pt idx="6" formatCode="#,##0;[Red]\-#,##0;">
                  <c:v>864</c:v>
                </c:pt>
                <c:pt idx="7" formatCode="#,##0;[Red]\-#,##0;">
                  <c:v>894</c:v>
                </c:pt>
                <c:pt idx="8" formatCode="#,##0;[Red]\-#,##0;">
                  <c:v>442</c:v>
                </c:pt>
              </c:numCache>
            </c:numRef>
          </c:val>
          <c:extLst>
            <c:ext xmlns:c16="http://schemas.microsoft.com/office/drawing/2014/chart" uri="{C3380CC4-5D6E-409C-BE32-E72D297353CC}">
              <c16:uniqueId val="{00000006-2E28-4F5C-9FBE-041742EA9B2A}"/>
            </c:ext>
          </c:extLst>
        </c:ser>
        <c:ser>
          <c:idx val="0"/>
          <c:order val="4"/>
          <c:tx>
            <c:strRef>
              <c:f>構想区域別必要量との比較!$E$1873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(構想区域別必要量との比較!$F$1871,構想区域別必要量との比較!$H$1871:$M$1871,構想区域別必要量との比較!$P$1871:$Q$1871)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(構想区域別必要量との比較!$F$1873,構想区域別必要量との比較!$H$1873:$M$1873,構想区域別必要量との比較!$P$1873:$Q$1873)</c:f>
              <c:numCache>
                <c:formatCode>#,##0_);[Red]\(#,##0\)</c:formatCode>
                <c:ptCount val="9"/>
                <c:pt idx="0" formatCode="#,##0;[Red]\-#,##0;">
                  <c:v>388</c:v>
                </c:pt>
                <c:pt idx="1">
                  <c:v>384</c:v>
                </c:pt>
                <c:pt idx="2">
                  <c:v>26</c:v>
                </c:pt>
                <c:pt idx="3">
                  <c:v>26</c:v>
                </c:pt>
                <c:pt idx="4">
                  <c:v>26</c:v>
                </c:pt>
                <c:pt idx="5">
                  <c:v>26</c:v>
                </c:pt>
                <c:pt idx="6" formatCode="#,##0;[Red]\-#,##0;">
                  <c:v>26</c:v>
                </c:pt>
                <c:pt idx="7" formatCode="#,##0;[Red]\-#,##0;">
                  <c:v>26</c:v>
                </c:pt>
                <c:pt idx="8" formatCode="#,##0;[Red]\-#,##0;">
                  <c:v>123</c:v>
                </c:pt>
              </c:numCache>
            </c:numRef>
          </c:val>
          <c:extLst>
            <c:ext xmlns:c16="http://schemas.microsoft.com/office/drawing/2014/chart" uri="{C3380CC4-5D6E-409C-BE32-E72D297353CC}">
              <c16:uniqueId val="{00000007-2E28-4F5C-9FBE-041742EA9B2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(構想区域別必要量との比較!$F$1871,構想区域別必要量との比較!$H$1871:$M$1871,構想区域別必要量との比較!$P$1871:$Q$1871)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(構想区域別必要量との比較!$F$1872,構想区域別必要量との比較!$H$1872:$M$1872,構想区域別必要量との比較!$P$1872:$Q$1872)</c:f>
              <c:numCache>
                <c:formatCode>#,##0_);[Red]\(#,##0\)</c:formatCode>
                <c:ptCount val="9"/>
                <c:pt idx="0" formatCode="#,##0;[Red]\-#,##0;">
                  <c:v>1633</c:v>
                </c:pt>
                <c:pt idx="1">
                  <c:v>2068</c:v>
                </c:pt>
                <c:pt idx="2">
                  <c:v>2068</c:v>
                </c:pt>
                <c:pt idx="3">
                  <c:v>2060</c:v>
                </c:pt>
                <c:pt idx="4">
                  <c:v>2000</c:v>
                </c:pt>
                <c:pt idx="5">
                  <c:v>1818</c:v>
                </c:pt>
                <c:pt idx="6" formatCode="#,##0;[Red]\-#,##0;">
                  <c:v>1803</c:v>
                </c:pt>
                <c:pt idx="7" formatCode="#,##0;[Red]\-#,##0;">
                  <c:v>1833</c:v>
                </c:pt>
                <c:pt idx="8" formatCode="#,##0;[Red]\-#,##0;">
                  <c:v>1518</c:v>
                </c:pt>
              </c:numCache>
            </c:numRef>
          </c:val>
          <c:smooth val="0"/>
          <c:extLst>
            <c:ext xmlns:c16="http://schemas.microsoft.com/office/drawing/2014/chart" uri="{C3380CC4-5D6E-409C-BE32-E72D297353CC}">
              <c16:uniqueId val="{00000008-2E28-4F5C-9FBE-041742EA9B2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(構想区域別必要量との比較!$F$1886,構想区域別必要量との比較!$H$1886:$M$1886,構想区域別必要量との比較!$P$1886:$Q$1886)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(構想区域別必要量との比較!$F$1891,構想区域別必要量との比較!$H$1891:$M$1891,構想区域別必要量との比較!$P$1891:$Q$1891)</c:f>
              <c:numCache>
                <c:formatCode>#,##0_);[Red]\(#,##0\)</c:formatCode>
                <c:ptCount val="9"/>
                <c:pt idx="0" formatCode="#,##0;[Red]\-#,##0;">
                  <c:v>3019</c:v>
                </c:pt>
                <c:pt idx="1">
                  <c:v>2629</c:v>
                </c:pt>
                <c:pt idx="2">
                  <c:v>2464</c:v>
                </c:pt>
                <c:pt idx="3">
                  <c:v>2251</c:v>
                </c:pt>
                <c:pt idx="4">
                  <c:v>2192</c:v>
                </c:pt>
                <c:pt idx="5">
                  <c:v>2169</c:v>
                </c:pt>
                <c:pt idx="6" formatCode="#,##0;[Red]\-#,##0;">
                  <c:v>1839</c:v>
                </c:pt>
                <c:pt idx="7" formatCode="#,##0;[Red]\-#,##0;">
                  <c:v>1726</c:v>
                </c:pt>
                <c:pt idx="8" formatCode="#,##0;[Red]\-#,##0;">
                  <c:v>2095</c:v>
                </c:pt>
              </c:numCache>
            </c:numRef>
          </c:val>
          <c:extLst>
            <c:ext xmlns:c16="http://schemas.microsoft.com/office/drawing/2014/chart" uri="{C3380CC4-5D6E-409C-BE32-E72D297353CC}">
              <c16:uniqueId val="{00000000-82C5-49D9-AAFF-AA624F56C454}"/>
            </c:ext>
          </c:extLst>
        </c:ser>
        <c:ser>
          <c:idx val="2"/>
          <c:order val="2"/>
          <c:tx>
            <c:strRef>
              <c:f>構想区域別必要量との比較!$E$1890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(構想区域別必要量との比較!$F$1886,構想区域別必要量との比較!$H$1886:$M$1886,構想区域別必要量との比較!$P$1886:$Q$1886)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(構想区域別必要量との比較!$F$1890,構想区域別必要量との比較!$H$1890:$M$1890,構想区域別必要量との比較!$P$1890:$Q$1890)</c:f>
              <c:numCache>
                <c:formatCode>#,##0_);[Red]\(#,##0\)</c:formatCode>
                <c:ptCount val="9"/>
                <c:pt idx="0" formatCode="#,##0;[Red]\-#,##0;">
                  <c:v>729</c:v>
                </c:pt>
                <c:pt idx="1">
                  <c:v>1383</c:v>
                </c:pt>
                <c:pt idx="2">
                  <c:v>1582</c:v>
                </c:pt>
                <c:pt idx="3">
                  <c:v>1549</c:v>
                </c:pt>
                <c:pt idx="4">
                  <c:v>1633</c:v>
                </c:pt>
                <c:pt idx="5">
                  <c:v>1735</c:v>
                </c:pt>
                <c:pt idx="6" formatCode="#,##0;[Red]\-#,##0;">
                  <c:v>1760</c:v>
                </c:pt>
                <c:pt idx="7" formatCode="#,##0;[Red]\-#,##0;">
                  <c:v>1760</c:v>
                </c:pt>
                <c:pt idx="8" formatCode="#,##0;[Red]\-#,##0;">
                  <c:v>2308</c:v>
                </c:pt>
              </c:numCache>
            </c:numRef>
          </c:val>
          <c:extLst>
            <c:ext xmlns:c16="http://schemas.microsoft.com/office/drawing/2014/chart" uri="{C3380CC4-5D6E-409C-BE32-E72D297353CC}">
              <c16:uniqueId val="{00000001-82C5-49D9-AAFF-AA624F56C454}"/>
            </c:ext>
          </c:extLst>
        </c:ser>
        <c:ser>
          <c:idx val="1"/>
          <c:order val="3"/>
          <c:tx>
            <c:strRef>
              <c:f>構想区域別必要量との比較!$E$1889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2C5-49D9-AAFF-AA624F56C45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2C5-49D9-AAFF-AA624F56C45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(構想区域別必要量との比較!$F$1886,構想区域別必要量との比較!$H$1886:$M$1886,構想区域別必要量との比較!$P$1886:$Q$1886)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(構想区域別必要量との比較!$F$1889,構想区域別必要量との比較!$H$1889:$M$1889,構想区域別必要量との比較!$P$1889:$Q$1889)</c:f>
              <c:numCache>
                <c:formatCode>#,##0_);[Red]\(#,##0\)</c:formatCode>
                <c:ptCount val="9"/>
                <c:pt idx="0" formatCode="#,##0;[Red]\-#,##0;">
                  <c:v>3838</c:v>
                </c:pt>
                <c:pt idx="1">
                  <c:v>3832</c:v>
                </c:pt>
                <c:pt idx="2">
                  <c:v>3363</c:v>
                </c:pt>
                <c:pt idx="3">
                  <c:v>3421</c:v>
                </c:pt>
                <c:pt idx="4">
                  <c:v>3230</c:v>
                </c:pt>
                <c:pt idx="5">
                  <c:v>3226</c:v>
                </c:pt>
                <c:pt idx="6" formatCode="#,##0;[Red]\-#,##0;">
                  <c:v>3238</c:v>
                </c:pt>
                <c:pt idx="7" formatCode="#,##0;[Red]\-#,##0;">
                  <c:v>3231</c:v>
                </c:pt>
                <c:pt idx="8" formatCode="#,##0;[Red]\-#,##0;">
                  <c:v>2526</c:v>
                </c:pt>
              </c:numCache>
            </c:numRef>
          </c:val>
          <c:extLst>
            <c:ext xmlns:c16="http://schemas.microsoft.com/office/drawing/2014/chart" uri="{C3380CC4-5D6E-409C-BE32-E72D297353CC}">
              <c16:uniqueId val="{00000006-82C5-49D9-AAFF-AA624F56C454}"/>
            </c:ext>
          </c:extLst>
        </c:ser>
        <c:ser>
          <c:idx val="0"/>
          <c:order val="4"/>
          <c:tx>
            <c:strRef>
              <c:f>構想区域別必要量との比較!$E$1888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(構想区域別必要量との比較!$F$1886,構想区域別必要量との比較!$H$1886:$M$1886,構想区域別必要量との比較!$P$1886:$Q$1886)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(構想区域別必要量との比較!$F$1888,構想区域別必要量との比較!$H$1888:$M$1888,構想区域別必要量との比較!$P$1888:$Q$1888)</c:f>
              <c:numCache>
                <c:formatCode>#,##0_);[Red]\(#,##0\)</c:formatCode>
                <c:ptCount val="9"/>
                <c:pt idx="0" formatCode="#,##0;[Red]\-#,##0;">
                  <c:v>1600</c:v>
                </c:pt>
                <c:pt idx="1">
                  <c:v>1425</c:v>
                </c:pt>
                <c:pt idx="2">
                  <c:v>1620</c:v>
                </c:pt>
                <c:pt idx="3">
                  <c:v>1620</c:v>
                </c:pt>
                <c:pt idx="4">
                  <c:v>1620</c:v>
                </c:pt>
                <c:pt idx="5">
                  <c:v>1542</c:v>
                </c:pt>
                <c:pt idx="6" formatCode="#,##0;[Red]\-#,##0;">
                  <c:v>1519</c:v>
                </c:pt>
                <c:pt idx="7" formatCode="#,##0;[Red]\-#,##0;">
                  <c:v>1565</c:v>
                </c:pt>
                <c:pt idx="8" formatCode="#,##0;[Red]\-#,##0;">
                  <c:v>799</c:v>
                </c:pt>
              </c:numCache>
            </c:numRef>
          </c:val>
          <c:extLst>
            <c:ext xmlns:c16="http://schemas.microsoft.com/office/drawing/2014/chart" uri="{C3380CC4-5D6E-409C-BE32-E72D297353CC}">
              <c16:uniqueId val="{00000007-82C5-49D9-AAFF-AA624F56C45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(構想区域別必要量との比較!$F$1886,構想区域別必要量との比較!$H$1886:$M$1886,構想区域別必要量との比較!$P$1886:$Q$1886)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(構想区域別必要量との比較!$F$1887,構想区域別必要量との比較!$H$1887:$M$1887,構想区域別必要量との比較!$P$1887:$Q$1887)</c:f>
              <c:numCache>
                <c:formatCode>#,##0_);[Red]\(#,##0\)</c:formatCode>
                <c:ptCount val="9"/>
                <c:pt idx="0" formatCode="#,##0;[Red]\-#,##0;">
                  <c:v>9186</c:v>
                </c:pt>
                <c:pt idx="1">
                  <c:v>9269</c:v>
                </c:pt>
                <c:pt idx="2">
                  <c:v>9029</c:v>
                </c:pt>
                <c:pt idx="3">
                  <c:v>8841</c:v>
                </c:pt>
                <c:pt idx="4">
                  <c:v>8675</c:v>
                </c:pt>
                <c:pt idx="5">
                  <c:v>8672</c:v>
                </c:pt>
                <c:pt idx="6" formatCode="#,##0;[Red]\-#,##0;">
                  <c:v>8356</c:v>
                </c:pt>
                <c:pt idx="7" formatCode="#,##0;[Red]\-#,##0;">
                  <c:v>8282</c:v>
                </c:pt>
                <c:pt idx="8" formatCode="#,##0;[Red]\-#,##0;">
                  <c:v>7728</c:v>
                </c:pt>
              </c:numCache>
            </c:numRef>
          </c:val>
          <c:smooth val="0"/>
          <c:extLst>
            <c:ext xmlns:c16="http://schemas.microsoft.com/office/drawing/2014/chart" uri="{C3380CC4-5D6E-409C-BE32-E72D297353CC}">
              <c16:uniqueId val="{00000008-82C5-49D9-AAFF-AA624F56C45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(構想区域別必要量との比較!$F$1901,構想区域別必要量との比較!$H$1901:$M$1901,構想区域別必要量との比較!$P$1901:$Q$1901)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(構想区域別必要量との比較!$F$1906,構想区域別必要量との比較!$H$1906:$M$1906,構想区域別必要量との比較!$P$1906:$Q$1906)</c:f>
              <c:numCache>
                <c:formatCode>#,##0_);[Red]\(#,##0\)</c:formatCode>
                <c:ptCount val="9"/>
                <c:pt idx="0" formatCode="#,##0;[Red]\-#,##0;">
                  <c:v>629</c:v>
                </c:pt>
                <c:pt idx="1">
                  <c:v>559</c:v>
                </c:pt>
                <c:pt idx="2">
                  <c:v>491</c:v>
                </c:pt>
                <c:pt idx="3">
                  <c:v>387</c:v>
                </c:pt>
                <c:pt idx="4">
                  <c:v>301</c:v>
                </c:pt>
                <c:pt idx="5">
                  <c:v>293</c:v>
                </c:pt>
                <c:pt idx="6" formatCode="#,##0;[Red]\-#,##0;">
                  <c:v>255</c:v>
                </c:pt>
                <c:pt idx="7" formatCode="#,##0;[Red]\-#,##0;">
                  <c:v>207</c:v>
                </c:pt>
                <c:pt idx="8" formatCode="#,##0;[Red]\-#,##0;">
                  <c:v>433</c:v>
                </c:pt>
              </c:numCache>
            </c:numRef>
          </c:val>
          <c:extLst>
            <c:ext xmlns:c16="http://schemas.microsoft.com/office/drawing/2014/chart" uri="{C3380CC4-5D6E-409C-BE32-E72D297353CC}">
              <c16:uniqueId val="{00000000-64D0-4E8F-A74A-403C4D000636}"/>
            </c:ext>
          </c:extLst>
        </c:ser>
        <c:ser>
          <c:idx val="2"/>
          <c:order val="2"/>
          <c:tx>
            <c:strRef>
              <c:f>構想区域別必要量との比較!$E$1905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(構想区域別必要量との比較!$F$1901,構想区域別必要量との比較!$H$1901:$M$1901,構想区域別必要量との比較!$P$1901:$Q$1901)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(構想区域別必要量との比較!$F$1905,構想区域別必要量との比較!$H$1905:$M$1905,構想区域別必要量との比較!$P$1905:$Q$1905)</c:f>
              <c:numCache>
                <c:formatCode>#,##0_);[Red]\(#,##0\)</c:formatCode>
                <c:ptCount val="9"/>
                <c:pt idx="0" formatCode="#,##0;[Red]\-#,##0;">
                  <c:v>165</c:v>
                </c:pt>
                <c:pt idx="1">
                  <c:v>213</c:v>
                </c:pt>
                <c:pt idx="2">
                  <c:v>213</c:v>
                </c:pt>
                <c:pt idx="3">
                  <c:v>195</c:v>
                </c:pt>
                <c:pt idx="4">
                  <c:v>165</c:v>
                </c:pt>
                <c:pt idx="5">
                  <c:v>195</c:v>
                </c:pt>
                <c:pt idx="6" formatCode="#,##0;[Red]\-#,##0;">
                  <c:v>195</c:v>
                </c:pt>
                <c:pt idx="7" formatCode="#,##0;[Red]\-#,##0;">
                  <c:v>310</c:v>
                </c:pt>
                <c:pt idx="8" formatCode="#,##0;[Red]\-#,##0;">
                  <c:v>627</c:v>
                </c:pt>
              </c:numCache>
            </c:numRef>
          </c:val>
          <c:extLst>
            <c:ext xmlns:c16="http://schemas.microsoft.com/office/drawing/2014/chart" uri="{C3380CC4-5D6E-409C-BE32-E72D297353CC}">
              <c16:uniqueId val="{00000001-64D0-4E8F-A74A-403C4D000636}"/>
            </c:ext>
          </c:extLst>
        </c:ser>
        <c:ser>
          <c:idx val="1"/>
          <c:order val="3"/>
          <c:tx>
            <c:strRef>
              <c:f>構想区域別必要量との比較!$E$1904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4D0-4E8F-A74A-403C4D00063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4D0-4E8F-A74A-403C4D0006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(構想区域別必要量との比較!$F$1901,構想区域別必要量との比較!$H$1901:$M$1901,構想区域別必要量との比較!$P$1901:$Q$1901)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(構想区域別必要量との比較!$F$1904,構想区域別必要量との比較!$H$1904:$M$1904,構想区域別必要量との比較!$P$1904:$Q$1904)</c:f>
              <c:numCache>
                <c:formatCode>#,##0_);[Red]\(#,##0\)</c:formatCode>
                <c:ptCount val="9"/>
                <c:pt idx="0" formatCode="#,##0;[Red]\-#,##0;">
                  <c:v>1149</c:v>
                </c:pt>
                <c:pt idx="1">
                  <c:v>1024</c:v>
                </c:pt>
                <c:pt idx="2">
                  <c:v>1004</c:v>
                </c:pt>
                <c:pt idx="3">
                  <c:v>923</c:v>
                </c:pt>
                <c:pt idx="4">
                  <c:v>1000</c:v>
                </c:pt>
                <c:pt idx="5">
                  <c:v>906</c:v>
                </c:pt>
                <c:pt idx="6" formatCode="#,##0;[Red]\-#,##0;">
                  <c:v>724</c:v>
                </c:pt>
                <c:pt idx="7" formatCode="#,##0;[Red]\-#,##0;">
                  <c:v>365</c:v>
                </c:pt>
                <c:pt idx="8" formatCode="#,##0;[Red]\-#,##0;">
                  <c:v>449</c:v>
                </c:pt>
              </c:numCache>
            </c:numRef>
          </c:val>
          <c:extLst>
            <c:ext xmlns:c16="http://schemas.microsoft.com/office/drawing/2014/chart" uri="{C3380CC4-5D6E-409C-BE32-E72D297353CC}">
              <c16:uniqueId val="{00000006-64D0-4E8F-A74A-403C4D000636}"/>
            </c:ext>
          </c:extLst>
        </c:ser>
        <c:ser>
          <c:idx val="0"/>
          <c:order val="4"/>
          <c:tx>
            <c:strRef>
              <c:f>構想区域別必要量との比較!$E$1903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(構想区域別必要量との比較!$F$1901,構想区域別必要量との比較!$H$1901:$M$1901,構想区域別必要量との比較!$P$1901:$Q$1901)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(構想区域別必要量との比較!$F$1903,構想区域別必要量との比較!$H$1903:$M$1903,構想区域別必要量との比較!$P$1903:$Q$1903)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87</c:v>
                </c:pt>
              </c:numCache>
            </c:numRef>
          </c:val>
          <c:extLst>
            <c:ext xmlns:c16="http://schemas.microsoft.com/office/drawing/2014/chart" uri="{C3380CC4-5D6E-409C-BE32-E72D297353CC}">
              <c16:uniqueId val="{00000007-64D0-4E8F-A74A-403C4D00063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(構想区域別必要量との比較!$F$1901,構想区域別必要量との比較!$H$1901:$M$1901,構想区域別必要量との比較!$P$1901:$Q$1901)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(構想区域別必要量との比較!$F$1902,構想区域別必要量との比較!$H$1902:$M$1902,構想区域別必要量との比較!$P$1902:$Q$1902)</c:f>
              <c:numCache>
                <c:formatCode>#,##0_);[Red]\(#,##0\)</c:formatCode>
                <c:ptCount val="9"/>
                <c:pt idx="0" formatCode="#,##0;[Red]\-#,##0;">
                  <c:v>1943</c:v>
                </c:pt>
                <c:pt idx="1">
                  <c:v>1796</c:v>
                </c:pt>
                <c:pt idx="2">
                  <c:v>1708</c:v>
                </c:pt>
                <c:pt idx="3">
                  <c:v>1505</c:v>
                </c:pt>
                <c:pt idx="4">
                  <c:v>1466</c:v>
                </c:pt>
                <c:pt idx="5">
                  <c:v>1394</c:v>
                </c:pt>
                <c:pt idx="6" formatCode="#,##0;[Red]\-#,##0;">
                  <c:v>1174</c:v>
                </c:pt>
                <c:pt idx="7" formatCode="#,##0;[Red]\-#,##0;">
                  <c:v>882</c:v>
                </c:pt>
                <c:pt idx="8" formatCode="#,##0;[Red]\-#,##0;">
                  <c:v>1596</c:v>
                </c:pt>
              </c:numCache>
            </c:numRef>
          </c:val>
          <c:smooth val="0"/>
          <c:extLst>
            <c:ext xmlns:c16="http://schemas.microsoft.com/office/drawing/2014/chart" uri="{C3380CC4-5D6E-409C-BE32-E72D297353CC}">
              <c16:uniqueId val="{00000008-64D0-4E8F-A74A-403C4D00063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(構想区域別必要量との比較!$F$1916,構想区域別必要量との比較!$H$1916:$M$1916,構想区域別必要量との比較!$P$1916:$Q$1916)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(構想区域別必要量との比較!$F$1921,構想区域別必要量との比較!$H$1921:$M$1921,構想区域別必要量との比較!$P$1921:$Q$1921)</c:f>
              <c:numCache>
                <c:formatCode>#,##0_);[Red]\(#,##0\)</c:formatCode>
                <c:ptCount val="9"/>
                <c:pt idx="0" formatCode="#,##0;[Red]\-#,##0;">
                  <c:v>1620</c:v>
                </c:pt>
                <c:pt idx="1">
                  <c:v>1565</c:v>
                </c:pt>
                <c:pt idx="2">
                  <c:v>1571</c:v>
                </c:pt>
                <c:pt idx="3">
                  <c:v>1279</c:v>
                </c:pt>
                <c:pt idx="4">
                  <c:v>1372</c:v>
                </c:pt>
                <c:pt idx="5">
                  <c:v>1390</c:v>
                </c:pt>
                <c:pt idx="6" formatCode="#,##0;[Red]\-#,##0;">
                  <c:v>1322</c:v>
                </c:pt>
                <c:pt idx="7" formatCode="#,##0;[Red]\-#,##0;">
                  <c:v>1275</c:v>
                </c:pt>
                <c:pt idx="8" formatCode="#,##0;[Red]\-#,##0;">
                  <c:v>1167</c:v>
                </c:pt>
              </c:numCache>
            </c:numRef>
          </c:val>
          <c:extLst>
            <c:ext xmlns:c16="http://schemas.microsoft.com/office/drawing/2014/chart" uri="{C3380CC4-5D6E-409C-BE32-E72D297353CC}">
              <c16:uniqueId val="{00000000-6515-4F21-8CE8-61774AA07C50}"/>
            </c:ext>
          </c:extLst>
        </c:ser>
        <c:ser>
          <c:idx val="2"/>
          <c:order val="2"/>
          <c:tx>
            <c:strRef>
              <c:f>構想区域別必要量との比較!$E$1920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(構想区域別必要量との比較!$F$1916,構想区域別必要量との比較!$H$1916:$M$1916,構想区域別必要量との比較!$P$1916:$Q$1916)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(構想区域別必要量との比較!$F$1920,構想区域別必要量との比較!$H$1920:$M$1920,構想区域別必要量との比較!$P$1920:$Q$1920)</c:f>
              <c:numCache>
                <c:formatCode>#,##0_);[Red]\(#,##0\)</c:formatCode>
                <c:ptCount val="9"/>
                <c:pt idx="0" formatCode="#,##0;[Red]\-#,##0;">
                  <c:v>205</c:v>
                </c:pt>
                <c:pt idx="1">
                  <c:v>311</c:v>
                </c:pt>
                <c:pt idx="2">
                  <c:v>305</c:v>
                </c:pt>
                <c:pt idx="3">
                  <c:v>350</c:v>
                </c:pt>
                <c:pt idx="4">
                  <c:v>302</c:v>
                </c:pt>
                <c:pt idx="5">
                  <c:v>302</c:v>
                </c:pt>
                <c:pt idx="6" formatCode="#,##0;[Red]\-#,##0;">
                  <c:v>308</c:v>
                </c:pt>
                <c:pt idx="7" formatCode="#,##0;[Red]\-#,##0;">
                  <c:v>406</c:v>
                </c:pt>
                <c:pt idx="8" formatCode="#,##0;[Red]\-#,##0;">
                  <c:v>974</c:v>
                </c:pt>
              </c:numCache>
            </c:numRef>
          </c:val>
          <c:extLst>
            <c:ext xmlns:c16="http://schemas.microsoft.com/office/drawing/2014/chart" uri="{C3380CC4-5D6E-409C-BE32-E72D297353CC}">
              <c16:uniqueId val="{00000001-6515-4F21-8CE8-61774AA07C50}"/>
            </c:ext>
          </c:extLst>
        </c:ser>
        <c:ser>
          <c:idx val="1"/>
          <c:order val="3"/>
          <c:tx>
            <c:strRef>
              <c:f>構想区域別必要量との比較!$E$1919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515-4F21-8CE8-61774AA07C5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515-4F21-8CE8-61774AA07C5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(構想区域別必要量との比較!$F$1916,構想区域別必要量との比較!$H$1916:$M$1916,構想区域別必要量との比較!$P$1916:$Q$1916)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(構想区域別必要量との比較!$F$1919,構想区域別必要量との比較!$H$1919:$M$1919,構想区域別必要量との比較!$P$1919:$Q$1919)</c:f>
              <c:numCache>
                <c:formatCode>#,##0_);[Red]\(#,##0\)</c:formatCode>
                <c:ptCount val="9"/>
                <c:pt idx="0" formatCode="#,##0;[Red]\-#,##0;">
                  <c:v>2556</c:v>
                </c:pt>
                <c:pt idx="1">
                  <c:v>2396</c:v>
                </c:pt>
                <c:pt idx="2">
                  <c:v>2351</c:v>
                </c:pt>
                <c:pt idx="3">
                  <c:v>2267</c:v>
                </c:pt>
                <c:pt idx="4">
                  <c:v>2222</c:v>
                </c:pt>
                <c:pt idx="5">
                  <c:v>2269</c:v>
                </c:pt>
                <c:pt idx="6" formatCode="#,##0;[Red]\-#,##0;">
                  <c:v>2222</c:v>
                </c:pt>
                <c:pt idx="7" formatCode="#,##0;[Red]\-#,##0;">
                  <c:v>2010</c:v>
                </c:pt>
                <c:pt idx="8" formatCode="#,##0;[Red]\-#,##0;">
                  <c:v>1127</c:v>
                </c:pt>
              </c:numCache>
            </c:numRef>
          </c:val>
          <c:extLst>
            <c:ext xmlns:c16="http://schemas.microsoft.com/office/drawing/2014/chart" uri="{C3380CC4-5D6E-409C-BE32-E72D297353CC}">
              <c16:uniqueId val="{00000006-6515-4F21-8CE8-61774AA07C50}"/>
            </c:ext>
          </c:extLst>
        </c:ser>
        <c:ser>
          <c:idx val="0"/>
          <c:order val="4"/>
          <c:tx>
            <c:strRef>
              <c:f>構想区域別必要量との比較!$E$1918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(構想区域別必要量との比較!$F$1916,構想区域別必要量との比較!$H$1916:$M$1916,構想区域別必要量との比較!$P$1916:$Q$1916)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(構想区域別必要量との比較!$F$1918,構想区域別必要量との比較!$H$1918:$M$1918,構想区域別必要量との比較!$P$1918:$Q$1918)</c:f>
              <c:numCache>
                <c:formatCode>#,##0_);[Red]\(#,##0\)</c:formatCode>
                <c:ptCount val="9"/>
                <c:pt idx="0" formatCode="#,##0;[Red]\-#,##0;">
                  <c:v>91</c:v>
                </c:pt>
                <c:pt idx="1">
                  <c:v>72</c:v>
                </c:pt>
                <c:pt idx="2">
                  <c:v>84</c:v>
                </c:pt>
                <c:pt idx="3">
                  <c:v>84</c:v>
                </c:pt>
                <c:pt idx="4">
                  <c:v>84</c:v>
                </c:pt>
                <c:pt idx="5">
                  <c:v>84</c:v>
                </c:pt>
                <c:pt idx="6" formatCode="#,##0;[Red]\-#,##0;">
                  <c:v>84</c:v>
                </c:pt>
                <c:pt idx="7" formatCode="#,##0;[Red]\-#,##0;">
                  <c:v>84</c:v>
                </c:pt>
                <c:pt idx="8" formatCode="#,##0;[Red]\-#,##0;">
                  <c:v>359</c:v>
                </c:pt>
              </c:numCache>
            </c:numRef>
          </c:val>
          <c:extLst>
            <c:ext xmlns:c16="http://schemas.microsoft.com/office/drawing/2014/chart" uri="{C3380CC4-5D6E-409C-BE32-E72D297353CC}">
              <c16:uniqueId val="{00000007-6515-4F21-8CE8-61774AA07C5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(構想区域別必要量との比較!$F$1916,構想区域別必要量との比較!$H$1916:$M$1916,構想区域別必要量との比較!$P$1916:$Q$1916)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(構想区域別必要量との比較!$F$1917,構想区域別必要量との比較!$H$1917:$M$1917,構想区域別必要量との比較!$P$1917:$Q$1917)</c:f>
              <c:numCache>
                <c:formatCode>#,##0_);[Red]\(#,##0\)</c:formatCode>
                <c:ptCount val="9"/>
                <c:pt idx="0" formatCode="#,##0;[Red]\-#,##0;">
                  <c:v>4472</c:v>
                </c:pt>
                <c:pt idx="1">
                  <c:v>4344</c:v>
                </c:pt>
                <c:pt idx="2">
                  <c:v>4311</c:v>
                </c:pt>
                <c:pt idx="3">
                  <c:v>3980</c:v>
                </c:pt>
                <c:pt idx="4">
                  <c:v>3980</c:v>
                </c:pt>
                <c:pt idx="5">
                  <c:v>4045</c:v>
                </c:pt>
                <c:pt idx="6" formatCode="#,##0;[Red]\-#,##0;">
                  <c:v>3936</c:v>
                </c:pt>
                <c:pt idx="7" formatCode="#,##0;[Red]\-#,##0;">
                  <c:v>3775</c:v>
                </c:pt>
                <c:pt idx="8" formatCode="#,##0;[Red]\-#,##0;">
                  <c:v>3627</c:v>
                </c:pt>
              </c:numCache>
            </c:numRef>
          </c:val>
          <c:smooth val="0"/>
          <c:extLst>
            <c:ext xmlns:c16="http://schemas.microsoft.com/office/drawing/2014/chart" uri="{C3380CC4-5D6E-409C-BE32-E72D297353CC}">
              <c16:uniqueId val="{00000008-6515-4F21-8CE8-61774AA07C5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(構想区域別必要量との比較!$F$1931,構想区域別必要量との比較!$H$1931:$M$1931,構想区域別必要量との比較!$P$1931:$Q$1931)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(構想区域別必要量との比較!$F$1936,構想区域別必要量との比較!$H$1936:$M$1936,構想区域別必要量との比較!$P$1936:$Q$1936)</c:f>
              <c:numCache>
                <c:formatCode>#,##0_);[Red]\(#,##0\)</c:formatCode>
                <c:ptCount val="9"/>
                <c:pt idx="0" formatCode="#,##0;[Red]\-#,##0;">
                  <c:v>328</c:v>
                </c:pt>
                <c:pt idx="1">
                  <c:v>142</c:v>
                </c:pt>
                <c:pt idx="2">
                  <c:v>150</c:v>
                </c:pt>
                <c:pt idx="3">
                  <c:v>150</c:v>
                </c:pt>
                <c:pt idx="4">
                  <c:v>150</c:v>
                </c:pt>
                <c:pt idx="5">
                  <c:v>150</c:v>
                </c:pt>
                <c:pt idx="6" formatCode="#,##0;[Red]\-#,##0;">
                  <c:v>150</c:v>
                </c:pt>
                <c:pt idx="7" formatCode="#,##0;[Red]\-#,##0;">
                  <c:v>100</c:v>
                </c:pt>
                <c:pt idx="8" formatCode="#,##0;[Red]\-#,##0;">
                  <c:v>396</c:v>
                </c:pt>
              </c:numCache>
            </c:numRef>
          </c:val>
          <c:extLst>
            <c:ext xmlns:c16="http://schemas.microsoft.com/office/drawing/2014/chart" uri="{C3380CC4-5D6E-409C-BE32-E72D297353CC}">
              <c16:uniqueId val="{00000000-838B-4987-A402-95BB5AABE4B4}"/>
            </c:ext>
          </c:extLst>
        </c:ser>
        <c:ser>
          <c:idx val="2"/>
          <c:order val="2"/>
          <c:tx>
            <c:strRef>
              <c:f>構想区域別必要量との比較!$E$1935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(構想区域別必要量との比較!$F$1931,構想区域別必要量との比較!$H$1931:$M$1931,構想区域別必要量との比較!$P$1931:$Q$1931)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(構想区域別必要量との比較!$F$1935,構想区域別必要量との比較!$H$1935:$M$1935,構想区域別必要量との比較!$P$1935:$Q$1935)</c:f>
              <c:numCache>
                <c:formatCode>#,##0_);[Red]\(#,##0\)</c:formatCode>
                <c:ptCount val="9"/>
                <c:pt idx="0" formatCode="#,##0;[Red]\-#,##0;">
                  <c:v>76</c:v>
                </c:pt>
                <c:pt idx="1">
                  <c:v>155</c:v>
                </c:pt>
                <c:pt idx="2">
                  <c:v>155</c:v>
                </c:pt>
                <c:pt idx="3">
                  <c:v>193</c:v>
                </c:pt>
                <c:pt idx="4">
                  <c:v>212</c:v>
                </c:pt>
                <c:pt idx="5">
                  <c:v>252</c:v>
                </c:pt>
                <c:pt idx="6" formatCode="#,##0;[Red]\-#,##0;">
                  <c:v>344</c:v>
                </c:pt>
                <c:pt idx="7" formatCode="#,##0;[Red]\-#,##0;">
                  <c:v>349</c:v>
                </c:pt>
                <c:pt idx="8" formatCode="#,##0;[Red]\-#,##0;">
                  <c:v>424</c:v>
                </c:pt>
              </c:numCache>
            </c:numRef>
          </c:val>
          <c:extLst>
            <c:ext xmlns:c16="http://schemas.microsoft.com/office/drawing/2014/chart" uri="{C3380CC4-5D6E-409C-BE32-E72D297353CC}">
              <c16:uniqueId val="{00000001-838B-4987-A402-95BB5AABE4B4}"/>
            </c:ext>
          </c:extLst>
        </c:ser>
        <c:ser>
          <c:idx val="1"/>
          <c:order val="3"/>
          <c:tx>
            <c:strRef>
              <c:f>構想区域別必要量との比較!$E$1934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38B-4987-A402-95BB5AABE4B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38B-4987-A402-95BB5AABE4B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(構想区域別必要量との比較!$F$1931,構想区域別必要量との比較!$H$1931:$M$1931,構想区域別必要量との比較!$P$1931:$Q$1931)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(構想区域別必要量との比較!$F$1934,構想区域別必要量との比較!$H$1934:$M$1934,構想区域別必要量との比較!$P$1934:$Q$1934)</c:f>
              <c:numCache>
                <c:formatCode>#,##0_);[Red]\(#,##0\)</c:formatCode>
                <c:ptCount val="9"/>
                <c:pt idx="0" formatCode="#,##0;[Red]\-#,##0;">
                  <c:v>1152</c:v>
                </c:pt>
                <c:pt idx="1">
                  <c:v>1010</c:v>
                </c:pt>
                <c:pt idx="2">
                  <c:v>908</c:v>
                </c:pt>
                <c:pt idx="3">
                  <c:v>864</c:v>
                </c:pt>
                <c:pt idx="4">
                  <c:v>907</c:v>
                </c:pt>
                <c:pt idx="5">
                  <c:v>855</c:v>
                </c:pt>
                <c:pt idx="6" formatCode="#,##0;[Red]\-#,##0;">
                  <c:v>750</c:v>
                </c:pt>
                <c:pt idx="7" formatCode="#,##0;[Red]\-#,##0;">
                  <c:v>742</c:v>
                </c:pt>
                <c:pt idx="8" formatCode="#,##0;[Red]\-#,##0;">
                  <c:v>362</c:v>
                </c:pt>
              </c:numCache>
            </c:numRef>
          </c:val>
          <c:extLst>
            <c:ext xmlns:c16="http://schemas.microsoft.com/office/drawing/2014/chart" uri="{C3380CC4-5D6E-409C-BE32-E72D297353CC}">
              <c16:uniqueId val="{00000006-838B-4987-A402-95BB5AABE4B4}"/>
            </c:ext>
          </c:extLst>
        </c:ser>
        <c:ser>
          <c:idx val="0"/>
          <c:order val="4"/>
          <c:tx>
            <c:strRef>
              <c:f>構想区域別必要量との比較!$E$1933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(構想区域別必要量との比較!$F$1931,構想区域別必要量との比較!$H$1931:$M$1931,構想区域別必要量との比較!$P$1931:$Q$1931)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(構想区域別必要量との比較!$F$1933,構想区域別必要量との比較!$H$1933:$M$1933,構想区域別必要量との比較!$P$1933:$Q$1933)</c:f>
              <c:numCache>
                <c:formatCode>#,##0_);[Red]\(#,##0\)</c:formatCode>
                <c:ptCount val="9"/>
                <c:pt idx="0" formatCode="#,##0;[Red]\-#,##0;">
                  <c:v>26</c:v>
                </c:pt>
                <c:pt idx="1">
                  <c:v>20</c:v>
                </c:pt>
                <c:pt idx="2">
                  <c:v>20</c:v>
                </c:pt>
                <c:pt idx="3">
                  <c:v>20</c:v>
                </c:pt>
                <c:pt idx="4">
                  <c:v>20</c:v>
                </c:pt>
                <c:pt idx="5">
                  <c:v>26</c:v>
                </c:pt>
                <c:pt idx="6" formatCode="#,##0;[Red]\-#,##0;">
                  <c:v>26</c:v>
                </c:pt>
                <c:pt idx="7" formatCode="#,##0;[Red]\-#,##0;">
                  <c:v>26</c:v>
                </c:pt>
                <c:pt idx="8" formatCode="#,##0;[Red]\-#,##0;">
                  <c:v>76</c:v>
                </c:pt>
              </c:numCache>
            </c:numRef>
          </c:val>
          <c:extLst>
            <c:ext xmlns:c16="http://schemas.microsoft.com/office/drawing/2014/chart" uri="{C3380CC4-5D6E-409C-BE32-E72D297353CC}">
              <c16:uniqueId val="{00000007-838B-4987-A402-95BB5AABE4B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(構想区域別必要量との比較!$F$1931,構想区域別必要量との比較!$H$1931:$M$1931,構想区域別必要量との比較!$P$1931:$Q$1931)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(構想区域別必要量との比較!$F$1932,構想区域別必要量との比較!$H$1932:$M$1932,構想区域別必要量との比較!$P$1932:$Q$1932)</c:f>
              <c:numCache>
                <c:formatCode>#,##0_);[Red]\(#,##0\)</c:formatCode>
                <c:ptCount val="9"/>
                <c:pt idx="0" formatCode="#,##0;[Red]\-#,##0;">
                  <c:v>1582</c:v>
                </c:pt>
                <c:pt idx="1">
                  <c:v>1327</c:v>
                </c:pt>
                <c:pt idx="2">
                  <c:v>1233</c:v>
                </c:pt>
                <c:pt idx="3">
                  <c:v>1227</c:v>
                </c:pt>
                <c:pt idx="4">
                  <c:v>1289</c:v>
                </c:pt>
                <c:pt idx="5">
                  <c:v>1283</c:v>
                </c:pt>
                <c:pt idx="6" formatCode="#,##0;[Red]\-#,##0;">
                  <c:v>1270</c:v>
                </c:pt>
                <c:pt idx="7" formatCode="#,##0;[Red]\-#,##0;">
                  <c:v>1217</c:v>
                </c:pt>
                <c:pt idx="8" formatCode="#,##0;[Red]\-#,##0;">
                  <c:v>1258</c:v>
                </c:pt>
              </c:numCache>
            </c:numRef>
          </c:val>
          <c:smooth val="0"/>
          <c:extLst>
            <c:ext xmlns:c16="http://schemas.microsoft.com/office/drawing/2014/chart" uri="{C3380CC4-5D6E-409C-BE32-E72D297353CC}">
              <c16:uniqueId val="{00000008-838B-4987-A402-95BB5AABE4B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(構想区域別必要量との比較!$F$191,構想区域別必要量との比較!$H$191:$M$191,構想区域別必要量との比較!$P$191:$Q$191)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(構想区域別必要量との比較!$F$196,構想区域別必要量との比較!$H$196:$M$196,構想区域別必要量との比較!$P$196:$Q$196)</c:f>
              <c:numCache>
                <c:formatCode>#,##0_);[Red]\(#,##0\)</c:formatCode>
                <c:ptCount val="9"/>
                <c:pt idx="0" formatCode="#,##0;[Red]\-#,##0;">
                  <c:v>345</c:v>
                </c:pt>
                <c:pt idx="1">
                  <c:v>313</c:v>
                </c:pt>
                <c:pt idx="2">
                  <c:v>283</c:v>
                </c:pt>
                <c:pt idx="3">
                  <c:v>343</c:v>
                </c:pt>
                <c:pt idx="4">
                  <c:v>353</c:v>
                </c:pt>
                <c:pt idx="5">
                  <c:v>323</c:v>
                </c:pt>
                <c:pt idx="6" formatCode="#,##0;[Red]\-#,##0;">
                  <c:v>265</c:v>
                </c:pt>
                <c:pt idx="7" formatCode="#,##0;[Red]\-#,##0;">
                  <c:v>344</c:v>
                </c:pt>
                <c:pt idx="8" formatCode="#,##0;[Red]\-#,##0;">
                  <c:v>249</c:v>
                </c:pt>
              </c:numCache>
            </c:numRef>
          </c:val>
          <c:extLst>
            <c:ext xmlns:c16="http://schemas.microsoft.com/office/drawing/2014/chart" uri="{C3380CC4-5D6E-409C-BE32-E72D297353CC}">
              <c16:uniqueId val="{00000000-7C5C-4BAB-8755-D8A563918297}"/>
            </c:ext>
          </c:extLst>
        </c:ser>
        <c:ser>
          <c:idx val="2"/>
          <c:order val="2"/>
          <c:tx>
            <c:strRef>
              <c:f>構想区域別必要量との比較!$E$195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(構想区域別必要量との比較!$F$191,構想区域別必要量との比較!$H$191:$M$191,構想区域別必要量との比較!$P$191:$Q$191)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(構想区域別必要量との比較!$F$195,構想区域別必要量との比較!$H$195:$M$195,構想区域別必要量との比較!$P$195:$Q$195)</c:f>
              <c:numCache>
                <c:formatCode>#,##0_);[Red]\(#,##0\)</c:formatCode>
                <c:ptCount val="9"/>
                <c:pt idx="0" formatCode="#,##0;[Red]\-#,##0;">
                  <c:v>102</c:v>
                </c:pt>
                <c:pt idx="1">
                  <c:v>188</c:v>
                </c:pt>
                <c:pt idx="2">
                  <c:v>229</c:v>
                </c:pt>
                <c:pt idx="3">
                  <c:v>169</c:v>
                </c:pt>
                <c:pt idx="4">
                  <c:v>128</c:v>
                </c:pt>
                <c:pt idx="5">
                  <c:v>194</c:v>
                </c:pt>
                <c:pt idx="6" formatCode="#,##0;[Red]\-#,##0;">
                  <c:v>230</c:v>
                </c:pt>
                <c:pt idx="7" formatCode="#,##0;[Red]\-#,##0;">
                  <c:v>177</c:v>
                </c:pt>
                <c:pt idx="8" formatCode="#,##0;[Red]\-#,##0;">
                  <c:v>251</c:v>
                </c:pt>
              </c:numCache>
            </c:numRef>
          </c:val>
          <c:extLst>
            <c:ext xmlns:c16="http://schemas.microsoft.com/office/drawing/2014/chart" uri="{C3380CC4-5D6E-409C-BE32-E72D297353CC}">
              <c16:uniqueId val="{00000001-7C5C-4BAB-8755-D8A563918297}"/>
            </c:ext>
          </c:extLst>
        </c:ser>
        <c:ser>
          <c:idx val="1"/>
          <c:order val="3"/>
          <c:tx>
            <c:strRef>
              <c:f>構想区域別必要量との比較!$E$194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C5C-4BAB-8755-D8A56391829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C5C-4BAB-8755-D8A56391829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(構想区域別必要量との比較!$F$191,構想区域別必要量との比較!$H$191:$M$191,構想区域別必要量との比較!$P$191:$Q$191)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(構想区域別必要量との比較!$F$194,構想区域別必要量との比較!$H$194:$M$194,構想区域別必要量との比較!$P$194:$Q$194)</c:f>
              <c:numCache>
                <c:formatCode>#,##0_);[Red]\(#,##0\)</c:formatCode>
                <c:ptCount val="9"/>
                <c:pt idx="0" formatCode="#,##0;[Red]\-#,##0;">
                  <c:v>536</c:v>
                </c:pt>
                <c:pt idx="1">
                  <c:v>372</c:v>
                </c:pt>
                <c:pt idx="2">
                  <c:v>360</c:v>
                </c:pt>
                <c:pt idx="3">
                  <c:v>360</c:v>
                </c:pt>
                <c:pt idx="4">
                  <c:v>320</c:v>
                </c:pt>
                <c:pt idx="5">
                  <c:v>315</c:v>
                </c:pt>
                <c:pt idx="6" formatCode="#,##0;[Red]\-#,##0;">
                  <c:v>315</c:v>
                </c:pt>
                <c:pt idx="7" formatCode="#,##0;[Red]\-#,##0;">
                  <c:v>291</c:v>
                </c:pt>
                <c:pt idx="8" formatCode="#,##0;[Red]\-#,##0;">
                  <c:v>229</c:v>
                </c:pt>
              </c:numCache>
            </c:numRef>
          </c:val>
          <c:extLst>
            <c:ext xmlns:c16="http://schemas.microsoft.com/office/drawing/2014/chart" uri="{C3380CC4-5D6E-409C-BE32-E72D297353CC}">
              <c16:uniqueId val="{00000006-7C5C-4BAB-8755-D8A563918297}"/>
            </c:ext>
          </c:extLst>
        </c:ser>
        <c:ser>
          <c:idx val="0"/>
          <c:order val="4"/>
          <c:tx>
            <c:strRef>
              <c:f>構想区域別必要量との比較!$E$193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(構想区域別必要量との比較!$F$191,構想区域別必要量との比較!$H$191:$M$191,構想区域別必要量との比較!$P$191:$Q$191)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(構想区域別必要量との比較!$F$193,構想区域別必要量との比較!$H$193:$M$193,構想区域別必要量との比較!$P$193:$Q$193)</c:f>
              <c:numCache>
                <c:formatCode>#,##0_);[Red]\(#,##0\)</c:formatCode>
                <c:ptCount val="9"/>
                <c:pt idx="0" formatCode="#,##0;[Red]\-#,##0;">
                  <c:v>11</c:v>
                </c:pt>
                <c:pt idx="1">
                  <c:v>11</c:v>
                </c:pt>
                <c:pt idx="2">
                  <c:v>11</c:v>
                </c:pt>
                <c:pt idx="3">
                  <c:v>11</c:v>
                </c:pt>
                <c:pt idx="4">
                  <c:v>11</c:v>
                </c:pt>
                <c:pt idx="5">
                  <c:v>11</c:v>
                </c:pt>
                <c:pt idx="6" formatCode="#,##0;[Red]\-#,##0;">
                  <c:v>11</c:v>
                </c:pt>
                <c:pt idx="7" formatCode="#,##0;[Red]\-#,##0;">
                  <c:v>11</c:v>
                </c:pt>
                <c:pt idx="8" formatCode="#,##0;[Red]\-#,##0;">
                  <c:v>63</c:v>
                </c:pt>
              </c:numCache>
            </c:numRef>
          </c:val>
          <c:extLst>
            <c:ext xmlns:c16="http://schemas.microsoft.com/office/drawing/2014/chart" uri="{C3380CC4-5D6E-409C-BE32-E72D297353CC}">
              <c16:uniqueId val="{00000007-7C5C-4BAB-8755-D8A56391829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(構想区域別必要量との比較!$F$191,構想区域別必要量との比較!$H$191:$M$191,構想区域別必要量との比較!$P$191:$Q$191)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(構想区域別必要量との比較!$F$192,構想区域別必要量との比較!$H$192:$M$192,構想区域別必要量との比較!$P$192:$Q$192)</c:f>
              <c:numCache>
                <c:formatCode>#,##0_);[Red]\(#,##0\)</c:formatCode>
                <c:ptCount val="9"/>
                <c:pt idx="0" formatCode="#,##0;[Red]\-#,##0;">
                  <c:v>994</c:v>
                </c:pt>
                <c:pt idx="1">
                  <c:v>884</c:v>
                </c:pt>
                <c:pt idx="2">
                  <c:v>883</c:v>
                </c:pt>
                <c:pt idx="3">
                  <c:v>883</c:v>
                </c:pt>
                <c:pt idx="4">
                  <c:v>812</c:v>
                </c:pt>
                <c:pt idx="5">
                  <c:v>843</c:v>
                </c:pt>
                <c:pt idx="6" formatCode="#,##0;[Red]\-#,##0;">
                  <c:v>821</c:v>
                </c:pt>
                <c:pt idx="7" formatCode="#,##0;[Red]\-#,##0;">
                  <c:v>823</c:v>
                </c:pt>
                <c:pt idx="8" formatCode="#,##0;[Red]\-#,##0;">
                  <c:v>792</c:v>
                </c:pt>
              </c:numCache>
            </c:numRef>
          </c:val>
          <c:smooth val="0"/>
          <c:extLst>
            <c:ext xmlns:c16="http://schemas.microsoft.com/office/drawing/2014/chart" uri="{C3380CC4-5D6E-409C-BE32-E72D297353CC}">
              <c16:uniqueId val="{00000008-7C5C-4BAB-8755-D8A56391829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(構想区域別必要量との比較!$F$1946,構想区域別必要量との比較!$H$1946:$M$1946,構想区域別必要量との比較!$P$1946:$Q$1946)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(構想区域別必要量との比較!$F$1951,構想区域別必要量との比較!$H$1951:$M$1951,構想区域別必要量との比較!$P$1951:$Q$1951)</c:f>
              <c:numCache>
                <c:formatCode>#,##0_);[Red]\(#,##0\)</c:formatCode>
                <c:ptCount val="9"/>
                <c:pt idx="0" formatCode="#,##0;[Red]\-#,##0;">
                  <c:v>414</c:v>
                </c:pt>
                <c:pt idx="1">
                  <c:v>428</c:v>
                </c:pt>
                <c:pt idx="2">
                  <c:v>478</c:v>
                </c:pt>
                <c:pt idx="3">
                  <c:v>478</c:v>
                </c:pt>
                <c:pt idx="4">
                  <c:v>478</c:v>
                </c:pt>
                <c:pt idx="5">
                  <c:v>478</c:v>
                </c:pt>
                <c:pt idx="6" formatCode="#,##0;[Red]\-#,##0;">
                  <c:v>478</c:v>
                </c:pt>
                <c:pt idx="7" formatCode="#,##0;[Red]\-#,##0;">
                  <c:v>421</c:v>
                </c:pt>
                <c:pt idx="8" formatCode="#,##0;[Red]\-#,##0;">
                  <c:v>480</c:v>
                </c:pt>
              </c:numCache>
            </c:numRef>
          </c:val>
          <c:extLst>
            <c:ext xmlns:c16="http://schemas.microsoft.com/office/drawing/2014/chart" uri="{C3380CC4-5D6E-409C-BE32-E72D297353CC}">
              <c16:uniqueId val="{00000000-74C1-43F8-87AF-4743E246DD10}"/>
            </c:ext>
          </c:extLst>
        </c:ser>
        <c:ser>
          <c:idx val="2"/>
          <c:order val="2"/>
          <c:tx>
            <c:strRef>
              <c:f>構想区域別必要量との比較!$E$1950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(構想区域別必要量との比較!$F$1946,構想区域別必要量との比較!$H$1946:$M$1946,構想区域別必要量との比較!$P$1946:$Q$1946)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(構想区域別必要量との比較!$F$1950,構想区域別必要量との比較!$H$1950:$M$1950,構想区域別必要量との比較!$P$1950:$Q$1950)</c:f>
              <c:numCache>
                <c:formatCode>#,##0_);[Red]\(#,##0\)</c:formatCode>
                <c:ptCount val="9"/>
                <c:pt idx="0" formatCode="#,##0;[Red]\-#,##0;">
                  <c:v>227</c:v>
                </c:pt>
                <c:pt idx="1">
                  <c:v>335</c:v>
                </c:pt>
                <c:pt idx="2">
                  <c:v>398</c:v>
                </c:pt>
                <c:pt idx="3">
                  <c:v>398</c:v>
                </c:pt>
                <c:pt idx="4">
                  <c:v>398</c:v>
                </c:pt>
                <c:pt idx="5">
                  <c:v>398</c:v>
                </c:pt>
                <c:pt idx="6" formatCode="#,##0;[Red]\-#,##0;">
                  <c:v>348</c:v>
                </c:pt>
                <c:pt idx="7" formatCode="#,##0;[Red]\-#,##0;">
                  <c:v>356</c:v>
                </c:pt>
                <c:pt idx="8" formatCode="#,##0;[Red]\-#,##0;">
                  <c:v>694</c:v>
                </c:pt>
              </c:numCache>
            </c:numRef>
          </c:val>
          <c:extLst>
            <c:ext xmlns:c16="http://schemas.microsoft.com/office/drawing/2014/chart" uri="{C3380CC4-5D6E-409C-BE32-E72D297353CC}">
              <c16:uniqueId val="{00000001-74C1-43F8-87AF-4743E246DD10}"/>
            </c:ext>
          </c:extLst>
        </c:ser>
        <c:ser>
          <c:idx val="1"/>
          <c:order val="3"/>
          <c:tx>
            <c:strRef>
              <c:f>構想区域別必要量との比較!$E$1949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4C1-43F8-87AF-4743E246DD1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4C1-43F8-87AF-4743E246DD1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(構想区域別必要量との比較!$F$1946,構想区域別必要量との比較!$H$1946:$M$1946,構想区域別必要量との比較!$P$1946:$Q$1946)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(構想区域別必要量との比較!$F$1949,構想区域別必要量との比較!$H$1949:$M$1949,構想区域別必要量との比較!$P$1949:$Q$1949)</c:f>
              <c:numCache>
                <c:formatCode>#,##0_);[Red]\(#,##0\)</c:formatCode>
                <c:ptCount val="9"/>
                <c:pt idx="0" formatCode="#,##0;[Red]\-#,##0;">
                  <c:v>1032</c:v>
                </c:pt>
                <c:pt idx="1">
                  <c:v>1329</c:v>
                </c:pt>
                <c:pt idx="2">
                  <c:v>1197</c:v>
                </c:pt>
                <c:pt idx="3">
                  <c:v>1184</c:v>
                </c:pt>
                <c:pt idx="4">
                  <c:v>1134</c:v>
                </c:pt>
                <c:pt idx="5">
                  <c:v>1134</c:v>
                </c:pt>
                <c:pt idx="6" formatCode="#,##0;[Red]\-#,##0;">
                  <c:v>1184</c:v>
                </c:pt>
                <c:pt idx="7" formatCode="#,##0;[Red]\-#,##0;">
                  <c:v>1264</c:v>
                </c:pt>
                <c:pt idx="8" formatCode="#,##0;[Red]\-#,##0;">
                  <c:v>700</c:v>
                </c:pt>
              </c:numCache>
            </c:numRef>
          </c:val>
          <c:extLst>
            <c:ext xmlns:c16="http://schemas.microsoft.com/office/drawing/2014/chart" uri="{C3380CC4-5D6E-409C-BE32-E72D297353CC}">
              <c16:uniqueId val="{00000006-74C1-43F8-87AF-4743E246DD10}"/>
            </c:ext>
          </c:extLst>
        </c:ser>
        <c:ser>
          <c:idx val="0"/>
          <c:order val="4"/>
          <c:tx>
            <c:strRef>
              <c:f>構想区域別必要量との比較!$E$1948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(構想区域別必要量との比較!$F$1946,構想区域別必要量との比較!$H$1946:$M$1946,構想区域別必要量との比較!$P$1946:$Q$1946)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(構想区域別必要量との比較!$F$1948,構想区域別必要量との比較!$H$1948:$M$1948,構想区域別必要量との比較!$P$1948:$Q$1948)</c:f>
              <c:numCache>
                <c:formatCode>#,##0_);[Red]\(#,##0\)</c:formatCode>
                <c:ptCount val="9"/>
                <c:pt idx="0" formatCode="#,##0;[Red]\-#,##0;">
                  <c:v>534</c:v>
                </c:pt>
                <c:pt idx="1">
                  <c:v>92</c:v>
                </c:pt>
                <c:pt idx="2">
                  <c:v>36</c:v>
                </c:pt>
                <c:pt idx="3">
                  <c:v>30</c:v>
                </c:pt>
                <c:pt idx="4">
                  <c:v>30</c:v>
                </c:pt>
                <c:pt idx="5">
                  <c:v>30</c:v>
                </c:pt>
                <c:pt idx="6" formatCode="#,##0;[Red]\-#,##0;">
                  <c:v>30</c:v>
                </c:pt>
                <c:pt idx="7" formatCode="#,##0;[Red]\-#,##0;">
                  <c:v>30</c:v>
                </c:pt>
                <c:pt idx="8" formatCode="#,##0;[Red]\-#,##0;">
                  <c:v>193</c:v>
                </c:pt>
              </c:numCache>
            </c:numRef>
          </c:val>
          <c:extLst>
            <c:ext xmlns:c16="http://schemas.microsoft.com/office/drawing/2014/chart" uri="{C3380CC4-5D6E-409C-BE32-E72D297353CC}">
              <c16:uniqueId val="{00000007-74C1-43F8-87AF-4743E246DD1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(構想区域別必要量との比較!$F$1946,構想区域別必要量との比較!$H$1946:$M$1946,構想区域別必要量との比較!$P$1946:$Q$1946)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(構想区域別必要量との比較!$F$1947,構想区域別必要量との比較!$H$1947:$M$1947,構想区域別必要量との比較!$P$1947:$Q$1947)</c:f>
              <c:numCache>
                <c:formatCode>#,##0_);[Red]\(#,##0\)</c:formatCode>
                <c:ptCount val="9"/>
                <c:pt idx="0" formatCode="#,##0;[Red]\-#,##0;">
                  <c:v>2207</c:v>
                </c:pt>
                <c:pt idx="1">
                  <c:v>2184</c:v>
                </c:pt>
                <c:pt idx="2">
                  <c:v>2109</c:v>
                </c:pt>
                <c:pt idx="3">
                  <c:v>2090</c:v>
                </c:pt>
                <c:pt idx="4">
                  <c:v>2040</c:v>
                </c:pt>
                <c:pt idx="5">
                  <c:v>2040</c:v>
                </c:pt>
                <c:pt idx="6" formatCode="#,##0;[Red]\-#,##0;">
                  <c:v>2040</c:v>
                </c:pt>
                <c:pt idx="7" formatCode="#,##0;[Red]\-#,##0;">
                  <c:v>2071</c:v>
                </c:pt>
                <c:pt idx="8" formatCode="#,##0;[Red]\-#,##0;">
                  <c:v>2067</c:v>
                </c:pt>
              </c:numCache>
            </c:numRef>
          </c:val>
          <c:smooth val="0"/>
          <c:extLst>
            <c:ext xmlns:c16="http://schemas.microsoft.com/office/drawing/2014/chart" uri="{C3380CC4-5D6E-409C-BE32-E72D297353CC}">
              <c16:uniqueId val="{00000008-74C1-43F8-87AF-4743E246DD1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(構想区域別必要量との比較!$F$1961,構想区域別必要量との比較!$H$1961:$M$1961,構想区域別必要量との比較!$P$1961:$Q$1961)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(構想区域別必要量との比較!$F$1966,構想区域別必要量との比較!$H$1966:$M$1966,構想区域別必要量との比較!$P$1966:$Q$1966)</c:f>
              <c:numCache>
                <c:formatCode>#,##0_);[Red]\(#,##0\)</c:formatCode>
                <c:ptCount val="9"/>
                <c:pt idx="0" formatCode="#,##0;[Red]\-#,##0;">
                  <c:v>191</c:v>
                </c:pt>
                <c:pt idx="1">
                  <c:v>191</c:v>
                </c:pt>
                <c:pt idx="2">
                  <c:v>131</c:v>
                </c:pt>
                <c:pt idx="3">
                  <c:v>138</c:v>
                </c:pt>
                <c:pt idx="4">
                  <c:v>52</c:v>
                </c:pt>
                <c:pt idx="5">
                  <c:v>19</c:v>
                </c:pt>
                <c:pt idx="6" formatCode="#,##0;[Red]\-#,##0;">
                  <c:v>69</c:v>
                </c:pt>
                <c:pt idx="7" formatCode="#,##0;[Red]\-#,##0;">
                  <c:v>19</c:v>
                </c:pt>
                <c:pt idx="8" formatCode="#,##0;[Red]\-#,##0;">
                  <c:v>135</c:v>
                </c:pt>
              </c:numCache>
            </c:numRef>
          </c:val>
          <c:extLst>
            <c:ext xmlns:c16="http://schemas.microsoft.com/office/drawing/2014/chart" uri="{C3380CC4-5D6E-409C-BE32-E72D297353CC}">
              <c16:uniqueId val="{00000000-276A-4DB7-9536-7683E5180365}"/>
            </c:ext>
          </c:extLst>
        </c:ser>
        <c:ser>
          <c:idx val="2"/>
          <c:order val="2"/>
          <c:tx>
            <c:strRef>
              <c:f>構想区域別必要量との比較!$E$1965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(構想区域別必要量との比較!$F$1961,構想区域別必要量との比較!$H$1961:$M$1961,構想区域別必要量との比較!$P$1961:$Q$1961)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(構想区域別必要量との比較!$F$1965,構想区域別必要量との比較!$H$1965:$M$1965,構想区域別必要量との比較!$P$1965:$Q$1965)</c:f>
              <c:numCache>
                <c:formatCode>#,##0_);[Red]\(#,##0\)</c:formatCode>
                <c:ptCount val="9"/>
                <c:pt idx="0" formatCode="#,##0;[Red]\-#,##0;">
                  <c:v>0</c:v>
                </c:pt>
                <c:pt idx="1">
                  <c:v>50</c:v>
                </c:pt>
                <c:pt idx="2">
                  <c:v>110</c:v>
                </c:pt>
                <c:pt idx="3">
                  <c:v>129</c:v>
                </c:pt>
                <c:pt idx="4">
                  <c:v>129</c:v>
                </c:pt>
                <c:pt idx="5">
                  <c:v>182</c:v>
                </c:pt>
                <c:pt idx="6" formatCode="#,##0;[Red]\-#,##0;">
                  <c:v>132</c:v>
                </c:pt>
                <c:pt idx="7" formatCode="#,##0;[Red]\-#,##0;">
                  <c:v>179</c:v>
                </c:pt>
                <c:pt idx="8" formatCode="#,##0;[Red]\-#,##0;">
                  <c:v>206</c:v>
                </c:pt>
              </c:numCache>
            </c:numRef>
          </c:val>
          <c:extLst>
            <c:ext xmlns:c16="http://schemas.microsoft.com/office/drawing/2014/chart" uri="{C3380CC4-5D6E-409C-BE32-E72D297353CC}">
              <c16:uniqueId val="{00000001-276A-4DB7-9536-7683E5180365}"/>
            </c:ext>
          </c:extLst>
        </c:ser>
        <c:ser>
          <c:idx val="1"/>
          <c:order val="3"/>
          <c:tx>
            <c:strRef>
              <c:f>構想区域別必要量との比較!$E$1964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76A-4DB7-9536-7683E518036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76A-4DB7-9536-7683E518036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(構想区域別必要量との比較!$F$1961,構想区域別必要量との比較!$H$1961:$M$1961,構想区域別必要量との比較!$P$1961:$Q$1961)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(構想区域別必要量との比較!$F$1964,構想区域別必要量との比較!$H$1964:$M$1964,構想区域別必要量との比較!$P$1964:$Q$1964)</c:f>
              <c:numCache>
                <c:formatCode>#,##0_);[Red]\(#,##0\)</c:formatCode>
                <c:ptCount val="9"/>
                <c:pt idx="0" formatCode="#,##0;[Red]\-#,##0;">
                  <c:v>354</c:v>
                </c:pt>
                <c:pt idx="1">
                  <c:v>300</c:v>
                </c:pt>
                <c:pt idx="2">
                  <c:v>300</c:v>
                </c:pt>
                <c:pt idx="3">
                  <c:v>300</c:v>
                </c:pt>
                <c:pt idx="4">
                  <c:v>300</c:v>
                </c:pt>
                <c:pt idx="5">
                  <c:v>190</c:v>
                </c:pt>
                <c:pt idx="6" formatCode="#,##0;[Red]\-#,##0;">
                  <c:v>190</c:v>
                </c:pt>
                <c:pt idx="7" formatCode="#,##0;[Red]\-#,##0;">
                  <c:v>190</c:v>
                </c:pt>
                <c:pt idx="8" formatCode="#,##0;[Red]\-#,##0;">
                  <c:v>124</c:v>
                </c:pt>
              </c:numCache>
            </c:numRef>
          </c:val>
          <c:extLst>
            <c:ext xmlns:c16="http://schemas.microsoft.com/office/drawing/2014/chart" uri="{C3380CC4-5D6E-409C-BE32-E72D297353CC}">
              <c16:uniqueId val="{00000006-276A-4DB7-9536-7683E5180365}"/>
            </c:ext>
          </c:extLst>
        </c:ser>
        <c:ser>
          <c:idx val="0"/>
          <c:order val="4"/>
          <c:tx>
            <c:strRef>
              <c:f>構想区域別必要量との比較!$E$1963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(構想区域別必要量との比較!$F$1961,構想区域別必要量との比較!$H$1961:$M$1961,構想区域別必要量との比較!$P$1961:$Q$1961)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(構想区域別必要量との比較!$F$1963,構想区域別必要量との比較!$H$1963:$M$1963,構想区域別必要量との比較!$P$1963:$Q$1963)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24</c:v>
                </c:pt>
              </c:numCache>
            </c:numRef>
          </c:val>
          <c:extLst>
            <c:ext xmlns:c16="http://schemas.microsoft.com/office/drawing/2014/chart" uri="{C3380CC4-5D6E-409C-BE32-E72D297353CC}">
              <c16:uniqueId val="{00000007-276A-4DB7-9536-7683E518036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(構想区域別必要量との比較!$F$1961,構想区域別必要量との比較!$H$1961:$M$1961,構想区域別必要量との比較!$P$1961:$Q$1961)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(構想区域別必要量との比較!$F$1962,構想区域別必要量との比較!$H$1962:$M$1962,構想区域別必要量との比較!$P$1962:$Q$1962)</c:f>
              <c:numCache>
                <c:formatCode>#,##0_);[Red]\(#,##0\)</c:formatCode>
                <c:ptCount val="9"/>
                <c:pt idx="0" formatCode="#,##0;[Red]\-#,##0;">
                  <c:v>545</c:v>
                </c:pt>
                <c:pt idx="1">
                  <c:v>541</c:v>
                </c:pt>
                <c:pt idx="2">
                  <c:v>541</c:v>
                </c:pt>
                <c:pt idx="3">
                  <c:v>567</c:v>
                </c:pt>
                <c:pt idx="4">
                  <c:v>481</c:v>
                </c:pt>
                <c:pt idx="5">
                  <c:v>391</c:v>
                </c:pt>
                <c:pt idx="6" formatCode="#,##0;[Red]\-#,##0;">
                  <c:v>391</c:v>
                </c:pt>
                <c:pt idx="7" formatCode="#,##0;[Red]\-#,##0;">
                  <c:v>388</c:v>
                </c:pt>
                <c:pt idx="8" formatCode="#,##0;[Red]\-#,##0;">
                  <c:v>489</c:v>
                </c:pt>
              </c:numCache>
            </c:numRef>
          </c:val>
          <c:smooth val="0"/>
          <c:extLst>
            <c:ext xmlns:c16="http://schemas.microsoft.com/office/drawing/2014/chart" uri="{C3380CC4-5D6E-409C-BE32-E72D297353CC}">
              <c16:uniqueId val="{00000008-276A-4DB7-9536-7683E518036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(構想区域別必要量との比較!$F$1976,構想区域別必要量との比較!$H$1976:$M$1976,構想区域別必要量との比較!$P$1976:$Q$1976)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(構想区域別必要量との比較!$F$1981,構想区域別必要量との比較!$H$1981:$M$1981,構想区域別必要量との比較!$P$1981:$Q$1981)</c:f>
              <c:numCache>
                <c:formatCode>#,##0_);[Red]\(#,##0\)</c:formatCode>
                <c:ptCount val="9"/>
                <c:pt idx="0" formatCode="#,##0;[Red]\-#,##0;">
                  <c:v>702</c:v>
                </c:pt>
                <c:pt idx="1">
                  <c:v>863</c:v>
                </c:pt>
                <c:pt idx="2">
                  <c:v>584</c:v>
                </c:pt>
                <c:pt idx="3">
                  <c:v>532</c:v>
                </c:pt>
                <c:pt idx="4">
                  <c:v>532</c:v>
                </c:pt>
                <c:pt idx="5">
                  <c:v>532</c:v>
                </c:pt>
                <c:pt idx="6" formatCode="#,##0;[Red]\-#,##0;">
                  <c:v>472</c:v>
                </c:pt>
                <c:pt idx="7" formatCode="#,##0;[Red]\-#,##0;">
                  <c:v>472</c:v>
                </c:pt>
                <c:pt idx="8" formatCode="#,##0;[Red]\-#,##0;">
                  <c:v>403</c:v>
                </c:pt>
              </c:numCache>
            </c:numRef>
          </c:val>
          <c:extLst>
            <c:ext xmlns:c16="http://schemas.microsoft.com/office/drawing/2014/chart" uri="{C3380CC4-5D6E-409C-BE32-E72D297353CC}">
              <c16:uniqueId val="{00000000-326B-466A-AF09-5163C39273AE}"/>
            </c:ext>
          </c:extLst>
        </c:ser>
        <c:ser>
          <c:idx val="2"/>
          <c:order val="2"/>
          <c:tx>
            <c:strRef>
              <c:f>構想区域別必要量との比較!$E$1980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(構想区域別必要量との比較!$F$1976,構想区域別必要量との比較!$H$1976:$M$1976,構想区域別必要量との比較!$P$1976:$Q$1976)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(構想区域別必要量との比較!$F$1980,構想区域別必要量との比較!$H$1980:$M$1980,構想区域別必要量との比較!$P$1980:$Q$1980)</c:f>
              <c:numCache>
                <c:formatCode>#,##0_);[Red]\(#,##0\)</c:formatCode>
                <c:ptCount val="9"/>
                <c:pt idx="0" formatCode="#,##0;[Red]\-#,##0;">
                  <c:v>131</c:v>
                </c:pt>
                <c:pt idx="1">
                  <c:v>79</c:v>
                </c:pt>
                <c:pt idx="2">
                  <c:v>132</c:v>
                </c:pt>
                <c:pt idx="3">
                  <c:v>162</c:v>
                </c:pt>
                <c:pt idx="4">
                  <c:v>131</c:v>
                </c:pt>
                <c:pt idx="5">
                  <c:v>162</c:v>
                </c:pt>
                <c:pt idx="6" formatCode="#,##0;[Red]\-#,##0;">
                  <c:v>162</c:v>
                </c:pt>
                <c:pt idx="7" formatCode="#,##0;[Red]\-#,##0;">
                  <c:v>215</c:v>
                </c:pt>
                <c:pt idx="8" formatCode="#,##0;[Red]\-#,##0;">
                  <c:v>346</c:v>
                </c:pt>
              </c:numCache>
            </c:numRef>
          </c:val>
          <c:extLst>
            <c:ext xmlns:c16="http://schemas.microsoft.com/office/drawing/2014/chart" uri="{C3380CC4-5D6E-409C-BE32-E72D297353CC}">
              <c16:uniqueId val="{00000001-326B-466A-AF09-5163C39273AE}"/>
            </c:ext>
          </c:extLst>
        </c:ser>
        <c:ser>
          <c:idx val="1"/>
          <c:order val="3"/>
          <c:tx>
            <c:strRef>
              <c:f>構想区域別必要量との比較!$E$1979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26B-466A-AF09-5163C39273A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26B-466A-AF09-5163C39273A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(構想区域別必要量との比較!$F$1976,構想区域別必要量との比較!$H$1976:$M$1976,構想区域別必要量との比較!$P$1976:$Q$1976)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(構想区域別必要量との比較!$F$1979,構想区域別必要量との比較!$H$1979:$M$1979,構想区域別必要量との比較!$P$1979:$Q$1979)</c:f>
              <c:numCache>
                <c:formatCode>#,##0_);[Red]\(#,##0\)</c:formatCode>
                <c:ptCount val="9"/>
                <c:pt idx="0" formatCode="#,##0;[Red]\-#,##0;">
                  <c:v>910</c:v>
                </c:pt>
                <c:pt idx="1">
                  <c:v>845</c:v>
                </c:pt>
                <c:pt idx="2">
                  <c:v>775</c:v>
                </c:pt>
                <c:pt idx="3">
                  <c:v>722</c:v>
                </c:pt>
                <c:pt idx="4">
                  <c:v>757</c:v>
                </c:pt>
                <c:pt idx="5">
                  <c:v>735</c:v>
                </c:pt>
                <c:pt idx="6" formatCode="#,##0;[Red]\-#,##0;">
                  <c:v>735</c:v>
                </c:pt>
                <c:pt idx="7" formatCode="#,##0;[Red]\-#,##0;">
                  <c:v>676</c:v>
                </c:pt>
                <c:pt idx="8" formatCode="#,##0;[Red]\-#,##0;">
                  <c:v>375</c:v>
                </c:pt>
              </c:numCache>
            </c:numRef>
          </c:val>
          <c:extLst>
            <c:ext xmlns:c16="http://schemas.microsoft.com/office/drawing/2014/chart" uri="{C3380CC4-5D6E-409C-BE32-E72D297353CC}">
              <c16:uniqueId val="{00000006-326B-466A-AF09-5163C39273AE}"/>
            </c:ext>
          </c:extLst>
        </c:ser>
        <c:ser>
          <c:idx val="0"/>
          <c:order val="4"/>
          <c:tx>
            <c:strRef>
              <c:f>構想区域別必要量との比較!$E$1978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(構想区域別必要量との比較!$F$1976,構想区域別必要量との比較!$H$1976:$M$1976,構想区域別必要量との比較!$P$1976:$Q$1976)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(構想区域別必要量との比較!$F$1978,構想区域別必要量との比較!$H$1978:$M$1978,構想区域別必要量との比較!$P$1978:$Q$1978)</c:f>
              <c:numCache>
                <c:formatCode>#,##0_);[Red]\(#,##0\)</c:formatCode>
                <c:ptCount val="9"/>
                <c:pt idx="0" formatCode="#,##0;[Red]\-#,##0;">
                  <c:v>0</c:v>
                </c:pt>
                <c:pt idx="1">
                  <c:v>4</c:v>
                </c:pt>
                <c:pt idx="2">
                  <c:v>4</c:v>
                </c:pt>
                <c:pt idx="3">
                  <c:v>5</c:v>
                </c:pt>
                <c:pt idx="4">
                  <c:v>5</c:v>
                </c:pt>
                <c:pt idx="5">
                  <c:v>5</c:v>
                </c:pt>
                <c:pt idx="6" formatCode="#,##0;[Red]\-#,##0;">
                  <c:v>5</c:v>
                </c:pt>
                <c:pt idx="7" formatCode="#,##0;[Red]\-#,##0;">
                  <c:v>21</c:v>
                </c:pt>
                <c:pt idx="8" formatCode="#,##0;[Red]\-#,##0;">
                  <c:v>86</c:v>
                </c:pt>
              </c:numCache>
            </c:numRef>
          </c:val>
          <c:extLst>
            <c:ext xmlns:c16="http://schemas.microsoft.com/office/drawing/2014/chart" uri="{C3380CC4-5D6E-409C-BE32-E72D297353CC}">
              <c16:uniqueId val="{00000007-326B-466A-AF09-5163C39273A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(構想区域別必要量との比較!$F$1976,構想区域別必要量との比較!$H$1976:$M$1976,構想区域別必要量との比較!$P$1976:$Q$1976)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(構想区域別必要量との比較!$F$1977,構想区域別必要量との比較!$H$1977:$M$1977,構想区域別必要量との比較!$P$1977:$Q$1977)</c:f>
              <c:numCache>
                <c:formatCode>#,##0_);[Red]\(#,##0\)</c:formatCode>
                <c:ptCount val="9"/>
                <c:pt idx="0" formatCode="#,##0;[Red]\-#,##0;">
                  <c:v>1743</c:v>
                </c:pt>
                <c:pt idx="1">
                  <c:v>1791</c:v>
                </c:pt>
                <c:pt idx="2">
                  <c:v>1495</c:v>
                </c:pt>
                <c:pt idx="3">
                  <c:v>1421</c:v>
                </c:pt>
                <c:pt idx="4">
                  <c:v>1425</c:v>
                </c:pt>
                <c:pt idx="5">
                  <c:v>1434</c:v>
                </c:pt>
                <c:pt idx="6" formatCode="#,##0;[Red]\-#,##0;">
                  <c:v>1374</c:v>
                </c:pt>
                <c:pt idx="7" formatCode="#,##0;[Red]\-#,##0;">
                  <c:v>1384</c:v>
                </c:pt>
                <c:pt idx="8" formatCode="#,##0;[Red]\-#,##0;">
                  <c:v>1210</c:v>
                </c:pt>
              </c:numCache>
            </c:numRef>
          </c:val>
          <c:smooth val="0"/>
          <c:extLst>
            <c:ext xmlns:c16="http://schemas.microsoft.com/office/drawing/2014/chart" uri="{C3380CC4-5D6E-409C-BE32-E72D297353CC}">
              <c16:uniqueId val="{00000008-326B-466A-AF09-5163C39273A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(構想区域別必要量との比較!$F$1991,構想区域別必要量との比較!$H$1991:$M$1991,構想区域別必要量との比較!$P$1991:$Q$1991)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(構想区域別必要量との比較!$F$1996,構想区域別必要量との比較!$H$1996:$M$1996,構想区域別必要量との比較!$P$1996:$Q$1996)</c:f>
              <c:numCache>
                <c:formatCode>#,##0_);[Red]\(#,##0\)</c:formatCode>
                <c:ptCount val="9"/>
                <c:pt idx="0" formatCode="#,##0;[Red]\-#,##0;">
                  <c:v>2928</c:v>
                </c:pt>
                <c:pt idx="1">
                  <c:v>2661</c:v>
                </c:pt>
                <c:pt idx="2">
                  <c:v>2301</c:v>
                </c:pt>
                <c:pt idx="3">
                  <c:v>2204</c:v>
                </c:pt>
                <c:pt idx="4">
                  <c:v>2090</c:v>
                </c:pt>
                <c:pt idx="5">
                  <c:v>2162</c:v>
                </c:pt>
                <c:pt idx="6" formatCode="#,##0;[Red]\-#,##0;">
                  <c:v>2155</c:v>
                </c:pt>
                <c:pt idx="7" formatCode="#,##0;[Red]\-#,##0;">
                  <c:v>1989</c:v>
                </c:pt>
                <c:pt idx="8" formatCode="#,##0;[Red]\-#,##0;">
                  <c:v>1374</c:v>
                </c:pt>
              </c:numCache>
            </c:numRef>
          </c:val>
          <c:extLst>
            <c:ext xmlns:c16="http://schemas.microsoft.com/office/drawing/2014/chart" uri="{C3380CC4-5D6E-409C-BE32-E72D297353CC}">
              <c16:uniqueId val="{00000000-C89E-4920-B0ED-B4F4AE713A58}"/>
            </c:ext>
          </c:extLst>
        </c:ser>
        <c:ser>
          <c:idx val="2"/>
          <c:order val="2"/>
          <c:tx>
            <c:strRef>
              <c:f>構想区域別必要量との比較!$E$1995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(構想区域別必要量との比較!$F$1991,構想区域別必要量との比較!$H$1991:$M$1991,構想区域別必要量との比較!$P$1991:$Q$1991)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(構想区域別必要量との比較!$F$1995,構想区域別必要量との比較!$H$1995:$M$1995,構想区域別必要量との比較!$P$1995:$Q$1995)</c:f>
              <c:numCache>
                <c:formatCode>#,##0_);[Red]\(#,##0\)</c:formatCode>
                <c:ptCount val="9"/>
                <c:pt idx="0" formatCode="#,##0;[Red]\-#,##0;">
                  <c:v>446</c:v>
                </c:pt>
                <c:pt idx="1">
                  <c:v>787</c:v>
                </c:pt>
                <c:pt idx="2">
                  <c:v>826</c:v>
                </c:pt>
                <c:pt idx="3">
                  <c:v>854</c:v>
                </c:pt>
                <c:pt idx="4">
                  <c:v>924</c:v>
                </c:pt>
                <c:pt idx="5">
                  <c:v>895</c:v>
                </c:pt>
                <c:pt idx="6" formatCode="#,##0;[Red]\-#,##0;">
                  <c:v>917</c:v>
                </c:pt>
                <c:pt idx="7" formatCode="#,##0;[Red]\-#,##0;">
                  <c:v>869</c:v>
                </c:pt>
                <c:pt idx="8" formatCode="#,##0;[Red]\-#,##0;">
                  <c:v>1360</c:v>
                </c:pt>
              </c:numCache>
            </c:numRef>
          </c:val>
          <c:extLst>
            <c:ext xmlns:c16="http://schemas.microsoft.com/office/drawing/2014/chart" uri="{C3380CC4-5D6E-409C-BE32-E72D297353CC}">
              <c16:uniqueId val="{00000001-C89E-4920-B0ED-B4F4AE713A58}"/>
            </c:ext>
          </c:extLst>
        </c:ser>
        <c:ser>
          <c:idx val="1"/>
          <c:order val="3"/>
          <c:tx>
            <c:strRef>
              <c:f>構想区域別必要量との比較!$E$1994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9E-4920-B0ED-B4F4AE713A5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9E-4920-B0ED-B4F4AE713A5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(構想区域別必要量との比較!$F$1991,構想区域別必要量との比較!$H$1991:$M$1991,構想区域別必要量との比較!$P$1991:$Q$1991)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(構想区域別必要量との比較!$F$1994,構想区域別必要量との比較!$H$1994:$M$1994,構想区域別必要量との比較!$P$1994:$Q$1994)</c:f>
              <c:numCache>
                <c:formatCode>#,##0_);[Red]\(#,##0\)</c:formatCode>
                <c:ptCount val="9"/>
                <c:pt idx="0" formatCode="#,##0;[Red]\-#,##0;">
                  <c:v>2136</c:v>
                </c:pt>
                <c:pt idx="1">
                  <c:v>1866</c:v>
                </c:pt>
                <c:pt idx="2">
                  <c:v>1796</c:v>
                </c:pt>
                <c:pt idx="3">
                  <c:v>1754</c:v>
                </c:pt>
                <c:pt idx="4">
                  <c:v>1725</c:v>
                </c:pt>
                <c:pt idx="5">
                  <c:v>1573</c:v>
                </c:pt>
                <c:pt idx="6" formatCode="#,##0;[Red]\-#,##0;">
                  <c:v>1551</c:v>
                </c:pt>
                <c:pt idx="7" formatCode="#,##0;[Red]\-#,##0;">
                  <c:v>1503</c:v>
                </c:pt>
                <c:pt idx="8" formatCode="#,##0;[Red]\-#,##0;">
                  <c:v>1648</c:v>
                </c:pt>
              </c:numCache>
            </c:numRef>
          </c:val>
          <c:extLst>
            <c:ext xmlns:c16="http://schemas.microsoft.com/office/drawing/2014/chart" uri="{C3380CC4-5D6E-409C-BE32-E72D297353CC}">
              <c16:uniqueId val="{00000006-C89E-4920-B0ED-B4F4AE713A58}"/>
            </c:ext>
          </c:extLst>
        </c:ser>
        <c:ser>
          <c:idx val="0"/>
          <c:order val="4"/>
          <c:tx>
            <c:strRef>
              <c:f>構想区域別必要量との比較!$E$1993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(構想区域別必要量との比較!$F$1991,構想区域別必要量との比較!$H$1991:$M$1991,構想区域別必要量との比較!$P$1991:$Q$1991)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(構想区域別必要量との比較!$F$1993,構想区域別必要量との比較!$H$1993:$M$1993,構想区域別必要量との比較!$P$1993:$Q$1993)</c:f>
              <c:numCache>
                <c:formatCode>#,##0_);[Red]\(#,##0\)</c:formatCode>
                <c:ptCount val="9"/>
                <c:pt idx="0" formatCode="#,##0;[Red]\-#,##0;">
                  <c:v>1437</c:v>
                </c:pt>
                <c:pt idx="1">
                  <c:v>1369</c:v>
                </c:pt>
                <c:pt idx="2">
                  <c:v>1369</c:v>
                </c:pt>
                <c:pt idx="3">
                  <c:v>1347</c:v>
                </c:pt>
                <c:pt idx="4">
                  <c:v>1391</c:v>
                </c:pt>
                <c:pt idx="5">
                  <c:v>1397</c:v>
                </c:pt>
                <c:pt idx="6" formatCode="#,##0;[Red]\-#,##0;">
                  <c:v>1351</c:v>
                </c:pt>
                <c:pt idx="7" formatCode="#,##0;[Red]\-#,##0;">
                  <c:v>1399</c:v>
                </c:pt>
                <c:pt idx="8" formatCode="#,##0;[Red]\-#,##0;">
                  <c:v>536</c:v>
                </c:pt>
              </c:numCache>
            </c:numRef>
          </c:val>
          <c:extLst>
            <c:ext xmlns:c16="http://schemas.microsoft.com/office/drawing/2014/chart" uri="{C3380CC4-5D6E-409C-BE32-E72D297353CC}">
              <c16:uniqueId val="{00000007-C89E-4920-B0ED-B4F4AE713A5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(構想区域別必要量との比較!$F$1991,構想区域別必要量との比較!$H$1991:$M$1991,構想区域別必要量との比較!$P$1991:$Q$1991)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(構想区域別必要量との比較!$F$1992,構想区域別必要量との比較!$H$1992:$M$1992,構想区域別必要量との比較!$P$1992:$Q$1992)</c:f>
              <c:numCache>
                <c:formatCode>#,##0_);[Red]\(#,##0\)</c:formatCode>
                <c:ptCount val="9"/>
                <c:pt idx="0" formatCode="#,##0;[Red]\-#,##0;">
                  <c:v>6947</c:v>
                </c:pt>
                <c:pt idx="1">
                  <c:v>6683</c:v>
                </c:pt>
                <c:pt idx="2">
                  <c:v>6292</c:v>
                </c:pt>
                <c:pt idx="3">
                  <c:v>6159</c:v>
                </c:pt>
                <c:pt idx="4">
                  <c:v>6130</c:v>
                </c:pt>
                <c:pt idx="5">
                  <c:v>6027</c:v>
                </c:pt>
                <c:pt idx="6" formatCode="#,##0;[Red]\-#,##0;">
                  <c:v>5974</c:v>
                </c:pt>
                <c:pt idx="7" formatCode="#,##0;[Red]\-#,##0;">
                  <c:v>5760</c:v>
                </c:pt>
                <c:pt idx="8" formatCode="#,##0;[Red]\-#,##0;">
                  <c:v>4918</c:v>
                </c:pt>
              </c:numCache>
            </c:numRef>
          </c:val>
          <c:smooth val="0"/>
          <c:extLst>
            <c:ext xmlns:c16="http://schemas.microsoft.com/office/drawing/2014/chart" uri="{C3380CC4-5D6E-409C-BE32-E72D297353CC}">
              <c16:uniqueId val="{00000008-C89E-4920-B0ED-B4F4AE713A5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(構想区域別必要量との比較!$F$2006,構想区域別必要量との比較!$H$2006:$M$2006,構想区域別必要量との比較!$P$2006:$Q$2006)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(構想区域別必要量との比較!$F$2011,構想区域別必要量との比較!$H$2011:$M$2011,構想区域別必要量との比較!$P$2011:$Q$2011)</c:f>
              <c:numCache>
                <c:formatCode>#,##0_);[Red]\(#,##0\)</c:formatCode>
                <c:ptCount val="9"/>
                <c:pt idx="0" formatCode="#,##0;[Red]\-#,##0;">
                  <c:v>865</c:v>
                </c:pt>
                <c:pt idx="1">
                  <c:v>905</c:v>
                </c:pt>
                <c:pt idx="2">
                  <c:v>757</c:v>
                </c:pt>
                <c:pt idx="3">
                  <c:v>698</c:v>
                </c:pt>
                <c:pt idx="4">
                  <c:v>717</c:v>
                </c:pt>
                <c:pt idx="5">
                  <c:v>800</c:v>
                </c:pt>
                <c:pt idx="6" formatCode="#,##0;[Red]\-#,##0;">
                  <c:v>717</c:v>
                </c:pt>
                <c:pt idx="7" formatCode="#,##0;[Red]\-#,##0;">
                  <c:v>667</c:v>
                </c:pt>
                <c:pt idx="8" formatCode="#,##0;[Red]\-#,##0;">
                  <c:v>493</c:v>
                </c:pt>
              </c:numCache>
            </c:numRef>
          </c:val>
          <c:extLst>
            <c:ext xmlns:c16="http://schemas.microsoft.com/office/drawing/2014/chart" uri="{C3380CC4-5D6E-409C-BE32-E72D297353CC}">
              <c16:uniqueId val="{00000000-1479-4166-B56B-A50F1B41968A}"/>
            </c:ext>
          </c:extLst>
        </c:ser>
        <c:ser>
          <c:idx val="2"/>
          <c:order val="2"/>
          <c:tx>
            <c:strRef>
              <c:f>構想区域別必要量との比較!$E$2010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(構想区域別必要量との比較!$F$2006,構想区域別必要量との比較!$H$2006:$M$2006,構想区域別必要量との比較!$P$2006:$Q$2006)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(構想区域別必要量との比較!$F$2010,構想区域別必要量との比較!$H$2010:$M$2010,構想区域別必要量との比較!$P$2010:$Q$2010)</c:f>
              <c:numCache>
                <c:formatCode>#,##0_);[Red]\(#,##0\)</c:formatCode>
                <c:ptCount val="9"/>
                <c:pt idx="0" formatCode="#,##0;[Red]\-#,##0;">
                  <c:v>307</c:v>
                </c:pt>
                <c:pt idx="1">
                  <c:v>445</c:v>
                </c:pt>
                <c:pt idx="2">
                  <c:v>444</c:v>
                </c:pt>
                <c:pt idx="3">
                  <c:v>439</c:v>
                </c:pt>
                <c:pt idx="4">
                  <c:v>509</c:v>
                </c:pt>
                <c:pt idx="5">
                  <c:v>510</c:v>
                </c:pt>
                <c:pt idx="6" formatCode="#,##0;[Red]\-#,##0;">
                  <c:v>510</c:v>
                </c:pt>
                <c:pt idx="7" formatCode="#,##0;[Red]\-#,##0;">
                  <c:v>615</c:v>
                </c:pt>
                <c:pt idx="8" formatCode="#,##0;[Red]\-#,##0;">
                  <c:v>750</c:v>
                </c:pt>
              </c:numCache>
            </c:numRef>
          </c:val>
          <c:extLst>
            <c:ext xmlns:c16="http://schemas.microsoft.com/office/drawing/2014/chart" uri="{C3380CC4-5D6E-409C-BE32-E72D297353CC}">
              <c16:uniqueId val="{00000001-1479-4166-B56B-A50F1B41968A}"/>
            </c:ext>
          </c:extLst>
        </c:ser>
        <c:ser>
          <c:idx val="1"/>
          <c:order val="3"/>
          <c:tx>
            <c:strRef>
              <c:f>構想区域別必要量との比較!$E$2009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479-4166-B56B-A50F1B41968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479-4166-B56B-A50F1B41968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(構想区域別必要量との比較!$F$2006,構想区域別必要量との比較!$H$2006:$M$2006,構想区域別必要量との比較!$P$2006:$Q$2006)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(構想区域別必要量との比較!$F$2009,構想区域別必要量との比較!$H$2009:$M$2009,構想区域別必要量との比較!$P$2009:$Q$2009)</c:f>
              <c:numCache>
                <c:formatCode>#,##0_);[Red]\(#,##0\)</c:formatCode>
                <c:ptCount val="9"/>
                <c:pt idx="0" formatCode="#,##0;[Red]\-#,##0;">
                  <c:v>1646</c:v>
                </c:pt>
                <c:pt idx="1">
                  <c:v>1366</c:v>
                </c:pt>
                <c:pt idx="2">
                  <c:v>1354</c:v>
                </c:pt>
                <c:pt idx="3">
                  <c:v>1447</c:v>
                </c:pt>
                <c:pt idx="4">
                  <c:v>1364</c:v>
                </c:pt>
                <c:pt idx="5">
                  <c:v>1266</c:v>
                </c:pt>
                <c:pt idx="6" formatCode="#,##0;[Red]\-#,##0;">
                  <c:v>1260</c:v>
                </c:pt>
                <c:pt idx="7" formatCode="#,##0;[Red]\-#,##0;">
                  <c:v>1305</c:v>
                </c:pt>
                <c:pt idx="8" formatCode="#,##0;[Red]\-#,##0;">
                  <c:v>915</c:v>
                </c:pt>
              </c:numCache>
            </c:numRef>
          </c:val>
          <c:extLst>
            <c:ext xmlns:c16="http://schemas.microsoft.com/office/drawing/2014/chart" uri="{C3380CC4-5D6E-409C-BE32-E72D297353CC}">
              <c16:uniqueId val="{00000006-1479-4166-B56B-A50F1B41968A}"/>
            </c:ext>
          </c:extLst>
        </c:ser>
        <c:ser>
          <c:idx val="0"/>
          <c:order val="4"/>
          <c:tx>
            <c:strRef>
              <c:f>構想区域別必要量との比較!$E$2008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(構想区域別必要量との比較!$F$2006,構想区域別必要量との比較!$H$2006:$M$2006,構想区域別必要量との比較!$P$2006:$Q$2006)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(構想区域別必要量との比較!$F$2008,構想区域別必要量との比較!$H$2008:$M$2008,構想区域別必要量との比較!$P$2008:$Q$2008)</c:f>
              <c:numCache>
                <c:formatCode>#,##0_);[Red]\(#,##0\)</c:formatCode>
                <c:ptCount val="9"/>
                <c:pt idx="0" formatCode="#,##0;[Red]\-#,##0;">
                  <c:v>300</c:v>
                </c:pt>
                <c:pt idx="1">
                  <c:v>400</c:v>
                </c:pt>
                <c:pt idx="2">
                  <c:v>400</c:v>
                </c:pt>
                <c:pt idx="3">
                  <c:v>359</c:v>
                </c:pt>
                <c:pt idx="4">
                  <c:v>353</c:v>
                </c:pt>
                <c:pt idx="5">
                  <c:v>301</c:v>
                </c:pt>
                <c:pt idx="6" formatCode="#,##0;[Red]\-#,##0;">
                  <c:v>301</c:v>
                </c:pt>
                <c:pt idx="7" formatCode="#,##0;[Red]\-#,##0;">
                  <c:v>202</c:v>
                </c:pt>
                <c:pt idx="8" formatCode="#,##0;[Red]\-#,##0;">
                  <c:v>233</c:v>
                </c:pt>
              </c:numCache>
            </c:numRef>
          </c:val>
          <c:extLst>
            <c:ext xmlns:c16="http://schemas.microsoft.com/office/drawing/2014/chart" uri="{C3380CC4-5D6E-409C-BE32-E72D297353CC}">
              <c16:uniqueId val="{00000007-1479-4166-B56B-A50F1B41968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(構想区域別必要量との比較!$F$2006,構想区域別必要量との比較!$H$2006:$M$2006,構想区域別必要量との比較!$P$2006:$Q$2006)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(構想区域別必要量との比較!$F$2007,構想区域別必要量との比較!$H$2007:$M$2007,構想区域別必要量との比較!$P$2007:$Q$2007)</c:f>
              <c:numCache>
                <c:formatCode>#,##0_);[Red]\(#,##0\)</c:formatCode>
                <c:ptCount val="9"/>
                <c:pt idx="0" formatCode="#,##0;[Red]\-#,##0;">
                  <c:v>3118</c:v>
                </c:pt>
                <c:pt idx="1">
                  <c:v>3116</c:v>
                </c:pt>
                <c:pt idx="2">
                  <c:v>2955</c:v>
                </c:pt>
                <c:pt idx="3">
                  <c:v>2943</c:v>
                </c:pt>
                <c:pt idx="4">
                  <c:v>2943</c:v>
                </c:pt>
                <c:pt idx="5">
                  <c:v>2877</c:v>
                </c:pt>
                <c:pt idx="6" formatCode="#,##0;[Red]\-#,##0;">
                  <c:v>2788</c:v>
                </c:pt>
                <c:pt idx="7" formatCode="#,##0;[Red]\-#,##0;">
                  <c:v>2789</c:v>
                </c:pt>
                <c:pt idx="8" formatCode="#,##0;[Red]\-#,##0;">
                  <c:v>2391</c:v>
                </c:pt>
              </c:numCache>
            </c:numRef>
          </c:val>
          <c:smooth val="0"/>
          <c:extLst>
            <c:ext xmlns:c16="http://schemas.microsoft.com/office/drawing/2014/chart" uri="{C3380CC4-5D6E-409C-BE32-E72D297353CC}">
              <c16:uniqueId val="{00000008-1479-4166-B56B-A50F1B41968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(構想区域別必要量との比較!$F$2021,構想区域別必要量との比較!$H$2021:$M$2021,構想区域別必要量との比較!$P$2021:$Q$2021)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(構想区域別必要量との比較!$F$2026,構想区域別必要量との比較!$H$2026:$M$2026,構想区域別必要量との比較!$P$2026:$Q$2026)</c:f>
              <c:numCache>
                <c:formatCode>#,##0_);[Red]\(#,##0\)</c:formatCode>
                <c:ptCount val="9"/>
                <c:pt idx="0" formatCode="#,##0;[Red]\-#,##0;">
                  <c:v>923</c:v>
                </c:pt>
                <c:pt idx="1">
                  <c:v>895</c:v>
                </c:pt>
                <c:pt idx="2">
                  <c:v>811</c:v>
                </c:pt>
                <c:pt idx="3">
                  <c:v>694</c:v>
                </c:pt>
                <c:pt idx="4">
                  <c:v>694</c:v>
                </c:pt>
                <c:pt idx="5">
                  <c:v>644</c:v>
                </c:pt>
                <c:pt idx="6" formatCode="#,##0;[Red]\-#,##0;">
                  <c:v>655</c:v>
                </c:pt>
                <c:pt idx="7" formatCode="#,##0;[Red]\-#,##0;">
                  <c:v>583</c:v>
                </c:pt>
                <c:pt idx="8" formatCode="#,##0;[Red]\-#,##0;">
                  <c:v>378</c:v>
                </c:pt>
              </c:numCache>
            </c:numRef>
          </c:val>
          <c:extLst>
            <c:ext xmlns:c16="http://schemas.microsoft.com/office/drawing/2014/chart" uri="{C3380CC4-5D6E-409C-BE32-E72D297353CC}">
              <c16:uniqueId val="{00000000-F3E7-4F47-811F-5B92F8D67455}"/>
            </c:ext>
          </c:extLst>
        </c:ser>
        <c:ser>
          <c:idx val="2"/>
          <c:order val="2"/>
          <c:tx>
            <c:strRef>
              <c:f>構想区域別必要量との比較!$E$2025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(構想区域別必要量との比較!$F$2021,構想区域別必要量との比較!$H$2021:$M$2021,構想区域別必要量との比較!$P$2021:$Q$2021)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(構想区域別必要量との比較!$F$2025,構想区域別必要量との比較!$H$2025:$M$2025,構想区域別必要量との比較!$P$2025:$Q$2025)</c:f>
              <c:numCache>
                <c:formatCode>#,##0_);[Red]\(#,##0\)</c:formatCode>
                <c:ptCount val="9"/>
                <c:pt idx="0" formatCode="#,##0;[Red]\-#,##0;">
                  <c:v>132</c:v>
                </c:pt>
                <c:pt idx="1">
                  <c:v>262</c:v>
                </c:pt>
                <c:pt idx="2">
                  <c:v>262</c:v>
                </c:pt>
                <c:pt idx="3">
                  <c:v>262</c:v>
                </c:pt>
                <c:pt idx="4">
                  <c:v>262</c:v>
                </c:pt>
                <c:pt idx="5">
                  <c:v>262</c:v>
                </c:pt>
                <c:pt idx="6" formatCode="#,##0;[Red]\-#,##0;">
                  <c:v>262</c:v>
                </c:pt>
                <c:pt idx="7" formatCode="#,##0;[Red]\-#,##0;">
                  <c:v>306</c:v>
                </c:pt>
                <c:pt idx="8" formatCode="#,##0;[Red]\-#,##0;">
                  <c:v>269</c:v>
                </c:pt>
              </c:numCache>
            </c:numRef>
          </c:val>
          <c:extLst>
            <c:ext xmlns:c16="http://schemas.microsoft.com/office/drawing/2014/chart" uri="{C3380CC4-5D6E-409C-BE32-E72D297353CC}">
              <c16:uniqueId val="{00000001-F3E7-4F47-811F-5B92F8D67455}"/>
            </c:ext>
          </c:extLst>
        </c:ser>
        <c:ser>
          <c:idx val="1"/>
          <c:order val="3"/>
          <c:tx>
            <c:strRef>
              <c:f>構想区域別必要量との比較!$E$2024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3E7-4F47-811F-5B92F8D6745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3E7-4F47-811F-5B92F8D6745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(構想区域別必要量との比較!$F$2021,構想区域別必要量との比較!$H$2021:$M$2021,構想区域別必要量との比較!$P$2021:$Q$2021)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(構想区域別必要量との比較!$F$2024,構想区域別必要量との比較!$H$2024:$M$2024,構想区域別必要量との比較!$P$2024:$Q$2024)</c:f>
              <c:numCache>
                <c:formatCode>#,##0_);[Red]\(#,##0\)</c:formatCode>
                <c:ptCount val="9"/>
                <c:pt idx="0" formatCode="#,##0;[Red]\-#,##0;">
                  <c:v>720</c:v>
                </c:pt>
                <c:pt idx="1">
                  <c:v>590</c:v>
                </c:pt>
                <c:pt idx="2">
                  <c:v>602</c:v>
                </c:pt>
                <c:pt idx="3">
                  <c:v>590</c:v>
                </c:pt>
                <c:pt idx="4">
                  <c:v>590</c:v>
                </c:pt>
                <c:pt idx="5">
                  <c:v>590</c:v>
                </c:pt>
                <c:pt idx="6" formatCode="#,##0;[Red]\-#,##0;">
                  <c:v>590</c:v>
                </c:pt>
                <c:pt idx="7" formatCode="#,##0;[Red]\-#,##0;">
                  <c:v>506</c:v>
                </c:pt>
                <c:pt idx="8" formatCode="#,##0;[Red]\-#,##0;">
                  <c:v>316</c:v>
                </c:pt>
              </c:numCache>
            </c:numRef>
          </c:val>
          <c:extLst>
            <c:ext xmlns:c16="http://schemas.microsoft.com/office/drawing/2014/chart" uri="{C3380CC4-5D6E-409C-BE32-E72D297353CC}">
              <c16:uniqueId val="{00000006-F3E7-4F47-811F-5B92F8D67455}"/>
            </c:ext>
          </c:extLst>
        </c:ser>
        <c:ser>
          <c:idx val="0"/>
          <c:order val="4"/>
          <c:tx>
            <c:strRef>
              <c:f>構想区域別必要量との比較!$E$2023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(構想区域別必要量との比較!$F$2021,構想区域別必要量との比較!$H$2021:$M$2021,構想区域別必要量との比較!$P$2021:$Q$2021)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(構想区域別必要量との比較!$F$2023,構想区域別必要量との比較!$H$2023:$M$2023,構想区域別必要量との比較!$P$2023:$Q$2023)</c:f>
              <c:numCache>
                <c:formatCode>#,##0_);[Red]\(#,##0\)</c:formatCode>
                <c:ptCount val="9"/>
                <c:pt idx="0" formatCode="#,##0;[Red]\-#,##0;">
                  <c:v>16</c:v>
                </c:pt>
                <c:pt idx="1">
                  <c:v>16</c:v>
                </c:pt>
                <c:pt idx="2">
                  <c:v>4</c:v>
                </c:pt>
                <c:pt idx="3">
                  <c:v>16</c:v>
                </c:pt>
                <c:pt idx="4">
                  <c:v>16</c:v>
                </c:pt>
                <c:pt idx="5">
                  <c:v>16</c:v>
                </c:pt>
                <c:pt idx="6" formatCode="#,##0;[Red]\-#,##0;">
                  <c:v>16</c:v>
                </c:pt>
                <c:pt idx="7" formatCode="#,##0;[Red]\-#,##0;">
                  <c:v>16</c:v>
                </c:pt>
                <c:pt idx="8" formatCode="#,##0;[Red]\-#,##0;">
                  <c:v>75</c:v>
                </c:pt>
              </c:numCache>
            </c:numRef>
          </c:val>
          <c:extLst>
            <c:ext xmlns:c16="http://schemas.microsoft.com/office/drawing/2014/chart" uri="{C3380CC4-5D6E-409C-BE32-E72D297353CC}">
              <c16:uniqueId val="{00000007-F3E7-4F47-811F-5B92F8D6745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(構想区域別必要量との比較!$F$2021,構想区域別必要量との比較!$H$2021:$M$2021,構想区域別必要量との比較!$P$2021:$Q$2021)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(構想区域別必要量との比較!$F$2022,構想区域別必要量との比較!$H$2022:$M$2022,構想区域別必要量との比較!$P$2022:$Q$2022)</c:f>
              <c:numCache>
                <c:formatCode>#,##0_);[Red]\(#,##0\)</c:formatCode>
                <c:ptCount val="9"/>
                <c:pt idx="0" formatCode="#,##0;[Red]\-#,##0;">
                  <c:v>1791</c:v>
                </c:pt>
                <c:pt idx="1">
                  <c:v>1763</c:v>
                </c:pt>
                <c:pt idx="2">
                  <c:v>1679</c:v>
                </c:pt>
                <c:pt idx="3">
                  <c:v>1562</c:v>
                </c:pt>
                <c:pt idx="4">
                  <c:v>1562</c:v>
                </c:pt>
                <c:pt idx="5">
                  <c:v>1512</c:v>
                </c:pt>
                <c:pt idx="6" formatCode="#,##0;[Red]\-#,##0;">
                  <c:v>1523</c:v>
                </c:pt>
                <c:pt idx="7" formatCode="#,##0;[Red]\-#,##0;">
                  <c:v>1411</c:v>
                </c:pt>
                <c:pt idx="8" formatCode="#,##0;[Red]\-#,##0;">
                  <c:v>1038</c:v>
                </c:pt>
              </c:numCache>
            </c:numRef>
          </c:val>
          <c:smooth val="0"/>
          <c:extLst>
            <c:ext xmlns:c16="http://schemas.microsoft.com/office/drawing/2014/chart" uri="{C3380CC4-5D6E-409C-BE32-E72D297353CC}">
              <c16:uniqueId val="{00000008-F3E7-4F47-811F-5B92F8D6745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(構想区域別必要量との比較!$F$2036,構想区域別必要量との比較!$H$2036:$M$2036,構想区域別必要量との比較!$P$2036:$Q$2036)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(構想区域別必要量との比較!$F$2041,構想区域別必要量との比較!$H$2041:$M$2041,構想区域別必要量との比較!$P$2041:$Q$2041)</c:f>
              <c:numCache>
                <c:formatCode>#,##0_);[Red]\(#,##0\)</c:formatCode>
                <c:ptCount val="9"/>
                <c:pt idx="0" formatCode="#,##0;[Red]\-#,##0;">
                  <c:v>886</c:v>
                </c:pt>
                <c:pt idx="1">
                  <c:v>770</c:v>
                </c:pt>
                <c:pt idx="2">
                  <c:v>710</c:v>
                </c:pt>
                <c:pt idx="3">
                  <c:v>587</c:v>
                </c:pt>
                <c:pt idx="4">
                  <c:v>585</c:v>
                </c:pt>
                <c:pt idx="5">
                  <c:v>545</c:v>
                </c:pt>
                <c:pt idx="6" formatCode="#,##0;[Red]\-#,##0;">
                  <c:v>543</c:v>
                </c:pt>
                <c:pt idx="7" formatCode="#,##0;[Red]\-#,##0;">
                  <c:v>583</c:v>
                </c:pt>
                <c:pt idx="8" formatCode="#,##0;[Red]\-#,##0;">
                  <c:v>604</c:v>
                </c:pt>
              </c:numCache>
            </c:numRef>
          </c:val>
          <c:extLst>
            <c:ext xmlns:c16="http://schemas.microsoft.com/office/drawing/2014/chart" uri="{C3380CC4-5D6E-409C-BE32-E72D297353CC}">
              <c16:uniqueId val="{00000000-CE9D-48C6-82B6-E9A5EEAD39ED}"/>
            </c:ext>
          </c:extLst>
        </c:ser>
        <c:ser>
          <c:idx val="2"/>
          <c:order val="2"/>
          <c:tx>
            <c:strRef>
              <c:f>構想区域別必要量との比較!$E$2040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(構想区域別必要量との比較!$F$2036,構想区域別必要量との比較!$H$2036:$M$2036,構想区域別必要量との比較!$P$2036:$Q$2036)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(構想区域別必要量との比較!$F$2040,構想区域別必要量との比較!$H$2040:$M$2040,構想区域別必要量との比較!$P$2040:$Q$2040)</c:f>
              <c:numCache>
                <c:formatCode>#,##0_);[Red]\(#,##0\)</c:formatCode>
                <c:ptCount val="9"/>
                <c:pt idx="0" formatCode="#,##0;[Red]\-#,##0;">
                  <c:v>288</c:v>
                </c:pt>
                <c:pt idx="1">
                  <c:v>314</c:v>
                </c:pt>
                <c:pt idx="2">
                  <c:v>417</c:v>
                </c:pt>
                <c:pt idx="3">
                  <c:v>424</c:v>
                </c:pt>
                <c:pt idx="4">
                  <c:v>424</c:v>
                </c:pt>
                <c:pt idx="5">
                  <c:v>484</c:v>
                </c:pt>
                <c:pt idx="6" formatCode="#,##0;[Red]\-#,##0;">
                  <c:v>509</c:v>
                </c:pt>
                <c:pt idx="7" formatCode="#,##0;[Red]\-#,##0;">
                  <c:v>509</c:v>
                </c:pt>
                <c:pt idx="8" formatCode="#,##0;[Red]\-#,##0;">
                  <c:v>567</c:v>
                </c:pt>
              </c:numCache>
            </c:numRef>
          </c:val>
          <c:extLst>
            <c:ext xmlns:c16="http://schemas.microsoft.com/office/drawing/2014/chart" uri="{C3380CC4-5D6E-409C-BE32-E72D297353CC}">
              <c16:uniqueId val="{00000001-CE9D-48C6-82B6-E9A5EEAD39ED}"/>
            </c:ext>
          </c:extLst>
        </c:ser>
        <c:ser>
          <c:idx val="1"/>
          <c:order val="3"/>
          <c:tx>
            <c:strRef>
              <c:f>構想区域別必要量との比較!$E$2039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E9D-48C6-82B6-E9A5EEAD39E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E9D-48C6-82B6-E9A5EEAD39E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(構想区域別必要量との比較!$F$2036,構想区域別必要量との比較!$H$2036:$M$2036,構想区域別必要量との比較!$P$2036:$Q$2036)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(構想区域別必要量との比較!$F$2039,構想区域別必要量との比較!$H$2039:$M$2039,構想区域別必要量との比較!$P$2039:$Q$2039)</c:f>
              <c:numCache>
                <c:formatCode>#,##0_);[Red]\(#,##0\)</c:formatCode>
                <c:ptCount val="9"/>
                <c:pt idx="0" formatCode="#,##0;[Red]\-#,##0;">
                  <c:v>1310</c:v>
                </c:pt>
                <c:pt idx="1">
                  <c:v>1170</c:v>
                </c:pt>
                <c:pt idx="2">
                  <c:v>1067</c:v>
                </c:pt>
                <c:pt idx="3">
                  <c:v>1005</c:v>
                </c:pt>
                <c:pt idx="4">
                  <c:v>972</c:v>
                </c:pt>
                <c:pt idx="5">
                  <c:v>937</c:v>
                </c:pt>
                <c:pt idx="6" formatCode="#,##0;[Red]\-#,##0;">
                  <c:v>935</c:v>
                </c:pt>
                <c:pt idx="7" formatCode="#,##0;[Red]\-#,##0;">
                  <c:v>891</c:v>
                </c:pt>
                <c:pt idx="8" formatCode="#,##0;[Red]\-#,##0;">
                  <c:v>696</c:v>
                </c:pt>
              </c:numCache>
            </c:numRef>
          </c:val>
          <c:extLst>
            <c:ext xmlns:c16="http://schemas.microsoft.com/office/drawing/2014/chart" uri="{C3380CC4-5D6E-409C-BE32-E72D297353CC}">
              <c16:uniqueId val="{00000006-CE9D-48C6-82B6-E9A5EEAD39ED}"/>
            </c:ext>
          </c:extLst>
        </c:ser>
        <c:ser>
          <c:idx val="0"/>
          <c:order val="4"/>
          <c:tx>
            <c:strRef>
              <c:f>構想区域別必要量との比較!$E$2038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(構想区域別必要量との比較!$F$2036,構想区域別必要量との比較!$H$2036:$M$2036,構想区域別必要量との比較!$P$2036:$Q$2036)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(構想区域別必要量との比較!$F$2038,構想区域別必要量との比較!$H$2038:$M$2038,構想区域別必要量との比較!$P$2038:$Q$2038)</c:f>
              <c:numCache>
                <c:formatCode>#,##0_);[Red]\(#,##0\)</c:formatCode>
                <c:ptCount val="9"/>
                <c:pt idx="0" formatCode="#,##0;[Red]\-#,##0;">
                  <c:v>32</c:v>
                </c:pt>
                <c:pt idx="1">
                  <c:v>40</c:v>
                </c:pt>
                <c:pt idx="2">
                  <c:v>40</c:v>
                </c:pt>
                <c:pt idx="3">
                  <c:v>40</c:v>
                </c:pt>
                <c:pt idx="4">
                  <c:v>40</c:v>
                </c:pt>
                <c:pt idx="5">
                  <c:v>40</c:v>
                </c:pt>
                <c:pt idx="6" formatCode="#,##0;[Red]\-#,##0;">
                  <c:v>40</c:v>
                </c:pt>
                <c:pt idx="7" formatCode="#,##0;[Red]\-#,##0;">
                  <c:v>40</c:v>
                </c:pt>
                <c:pt idx="8" formatCode="#,##0;[Red]\-#,##0;">
                  <c:v>146</c:v>
                </c:pt>
              </c:numCache>
            </c:numRef>
          </c:val>
          <c:extLst>
            <c:ext xmlns:c16="http://schemas.microsoft.com/office/drawing/2014/chart" uri="{C3380CC4-5D6E-409C-BE32-E72D297353CC}">
              <c16:uniqueId val="{00000007-CE9D-48C6-82B6-E9A5EEAD39E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(構想区域別必要量との比較!$F$2036,構想区域別必要量との比較!$H$2036:$M$2036,構想区域別必要量との比較!$P$2036:$Q$2036)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(構想区域別必要量との比較!$F$2037,構想区域別必要量との比較!$H$2037:$M$2037,構想区域別必要量との比較!$P$2037:$Q$2037)</c:f>
              <c:numCache>
                <c:formatCode>#,##0_);[Red]\(#,##0\)</c:formatCode>
                <c:ptCount val="9"/>
                <c:pt idx="0" formatCode="#,##0;[Red]\-#,##0;">
                  <c:v>2516</c:v>
                </c:pt>
                <c:pt idx="1">
                  <c:v>2294</c:v>
                </c:pt>
                <c:pt idx="2">
                  <c:v>2234</c:v>
                </c:pt>
                <c:pt idx="3">
                  <c:v>2056</c:v>
                </c:pt>
                <c:pt idx="4">
                  <c:v>2021</c:v>
                </c:pt>
                <c:pt idx="5">
                  <c:v>2006</c:v>
                </c:pt>
                <c:pt idx="6" formatCode="#,##0;[Red]\-#,##0;">
                  <c:v>2027</c:v>
                </c:pt>
                <c:pt idx="7" formatCode="#,##0;[Red]\-#,##0;">
                  <c:v>2023</c:v>
                </c:pt>
                <c:pt idx="8" formatCode="#,##0;[Red]\-#,##0;">
                  <c:v>2013</c:v>
                </c:pt>
              </c:numCache>
            </c:numRef>
          </c:val>
          <c:smooth val="0"/>
          <c:extLst>
            <c:ext xmlns:c16="http://schemas.microsoft.com/office/drawing/2014/chart" uri="{C3380CC4-5D6E-409C-BE32-E72D297353CC}">
              <c16:uniqueId val="{00000008-CE9D-48C6-82B6-E9A5EEAD39E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(構想区域別必要量との比較!$F$2051,構想区域別必要量との比較!$H$2051:$M$2051,構想区域別必要量との比較!$P$2051:$Q$2051)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(構想区域別必要量との比較!$F$2056,構想区域別必要量との比較!$H$2056:$M$2056,構想区域別必要量との比較!$P$2056:$Q$2056)</c:f>
              <c:numCache>
                <c:formatCode>#,##0_);[Red]\(#,##0\)</c:formatCode>
                <c:ptCount val="9"/>
                <c:pt idx="0" formatCode="#,##0;[Red]\-#,##0;">
                  <c:v>2986</c:v>
                </c:pt>
                <c:pt idx="1">
                  <c:v>3201</c:v>
                </c:pt>
                <c:pt idx="2">
                  <c:v>3009</c:v>
                </c:pt>
                <c:pt idx="3">
                  <c:v>2865</c:v>
                </c:pt>
                <c:pt idx="4">
                  <c:v>2766</c:v>
                </c:pt>
                <c:pt idx="5">
                  <c:v>2669</c:v>
                </c:pt>
                <c:pt idx="6" formatCode="#,##0;[Red]\-#,##0;">
                  <c:v>2609</c:v>
                </c:pt>
                <c:pt idx="7" formatCode="#,##0;[Red]\-#,##0;">
                  <c:v>2729</c:v>
                </c:pt>
                <c:pt idx="8" formatCode="#,##0;[Red]\-#,##0;">
                  <c:v>1913</c:v>
                </c:pt>
              </c:numCache>
            </c:numRef>
          </c:val>
          <c:extLst>
            <c:ext xmlns:c16="http://schemas.microsoft.com/office/drawing/2014/chart" uri="{C3380CC4-5D6E-409C-BE32-E72D297353CC}">
              <c16:uniqueId val="{00000000-24E7-4C88-9CA3-C23CF93255D0}"/>
            </c:ext>
          </c:extLst>
        </c:ser>
        <c:ser>
          <c:idx val="2"/>
          <c:order val="2"/>
          <c:tx>
            <c:strRef>
              <c:f>構想区域別必要量との比較!$E$2055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(構想区域別必要量との比較!$F$2051,構想区域別必要量との比較!$H$2051:$M$2051,構想区域別必要量との比較!$P$2051:$Q$2051)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(構想区域別必要量との比較!$F$2055,構想区域別必要量との比較!$H$2055:$M$2055,構想区域別必要量との比較!$P$2055:$Q$2055)</c:f>
              <c:numCache>
                <c:formatCode>#,##0_);[Red]\(#,##0\)</c:formatCode>
                <c:ptCount val="9"/>
                <c:pt idx="0" formatCode="#,##0;[Red]\-#,##0;">
                  <c:v>860</c:v>
                </c:pt>
                <c:pt idx="1">
                  <c:v>1194</c:v>
                </c:pt>
                <c:pt idx="2">
                  <c:v>1210</c:v>
                </c:pt>
                <c:pt idx="3">
                  <c:v>1282</c:v>
                </c:pt>
                <c:pt idx="4">
                  <c:v>1307</c:v>
                </c:pt>
                <c:pt idx="5">
                  <c:v>1383</c:v>
                </c:pt>
                <c:pt idx="6" formatCode="#,##0;[Red]\-#,##0;">
                  <c:v>1379</c:v>
                </c:pt>
                <c:pt idx="7" formatCode="#,##0;[Red]\-#,##0;">
                  <c:v>1402</c:v>
                </c:pt>
                <c:pt idx="8" formatCode="#,##0;[Red]\-#,##0;">
                  <c:v>2648</c:v>
                </c:pt>
              </c:numCache>
            </c:numRef>
          </c:val>
          <c:extLst>
            <c:ext xmlns:c16="http://schemas.microsoft.com/office/drawing/2014/chart" uri="{C3380CC4-5D6E-409C-BE32-E72D297353CC}">
              <c16:uniqueId val="{00000001-24E7-4C88-9CA3-C23CF93255D0}"/>
            </c:ext>
          </c:extLst>
        </c:ser>
        <c:ser>
          <c:idx val="1"/>
          <c:order val="3"/>
          <c:tx>
            <c:strRef>
              <c:f>構想区域別必要量との比較!$E$2054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4E7-4C88-9CA3-C23CF93255D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4E7-4C88-9CA3-C23CF93255D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(構想区域別必要量との比較!$F$2051,構想区域別必要量との比較!$H$2051:$M$2051,構想区域別必要量との比較!$P$2051:$Q$2051)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(構想区域別必要量との比較!$F$2054,構想区域別必要量との比較!$H$2054:$M$2054,構想区域別必要量との比較!$P$2054:$Q$2054)</c:f>
              <c:numCache>
                <c:formatCode>#,##0_);[Red]\(#,##0\)</c:formatCode>
                <c:ptCount val="9"/>
                <c:pt idx="0" formatCode="#,##0;[Red]\-#,##0;">
                  <c:v>3263</c:v>
                </c:pt>
                <c:pt idx="1">
                  <c:v>3013</c:v>
                </c:pt>
                <c:pt idx="2">
                  <c:v>2966</c:v>
                </c:pt>
                <c:pt idx="3">
                  <c:v>2867</c:v>
                </c:pt>
                <c:pt idx="4">
                  <c:v>2789</c:v>
                </c:pt>
                <c:pt idx="5">
                  <c:v>2992</c:v>
                </c:pt>
                <c:pt idx="6" formatCode="#,##0;[Red]\-#,##0;">
                  <c:v>2923</c:v>
                </c:pt>
                <c:pt idx="7" formatCode="#,##0;[Red]\-#,##0;">
                  <c:v>2838</c:v>
                </c:pt>
                <c:pt idx="8" formatCode="#,##0;[Red]\-#,##0;">
                  <c:v>2659</c:v>
                </c:pt>
              </c:numCache>
            </c:numRef>
          </c:val>
          <c:extLst>
            <c:ext xmlns:c16="http://schemas.microsoft.com/office/drawing/2014/chart" uri="{C3380CC4-5D6E-409C-BE32-E72D297353CC}">
              <c16:uniqueId val="{00000006-24E7-4C88-9CA3-C23CF93255D0}"/>
            </c:ext>
          </c:extLst>
        </c:ser>
        <c:ser>
          <c:idx val="0"/>
          <c:order val="4"/>
          <c:tx>
            <c:strRef>
              <c:f>構想区域別必要量との比較!$E$2053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(構想区域別必要量との比較!$F$2051,構想区域別必要量との比較!$H$2051:$M$2051,構想区域別必要量との比較!$P$2051:$Q$2051)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(構想区域別必要量との比較!$F$2053,構想区域別必要量との比較!$H$2053:$M$2053,構想区域別必要量との比較!$P$2053:$Q$2053)</c:f>
              <c:numCache>
                <c:formatCode>#,##0_);[Red]\(#,##0\)</c:formatCode>
                <c:ptCount val="9"/>
                <c:pt idx="0" formatCode="#,##0;[Red]\-#,##0;">
                  <c:v>2413</c:v>
                </c:pt>
                <c:pt idx="1">
                  <c:v>2389</c:v>
                </c:pt>
                <c:pt idx="2">
                  <c:v>2364</c:v>
                </c:pt>
                <c:pt idx="3">
                  <c:v>2397</c:v>
                </c:pt>
                <c:pt idx="4">
                  <c:v>2411</c:v>
                </c:pt>
                <c:pt idx="5">
                  <c:v>2188</c:v>
                </c:pt>
                <c:pt idx="6" formatCode="#,##0;[Red]\-#,##0;">
                  <c:v>2178</c:v>
                </c:pt>
                <c:pt idx="7" formatCode="#,##0;[Red]\-#,##0;">
                  <c:v>2319</c:v>
                </c:pt>
                <c:pt idx="8" formatCode="#,##0;[Red]\-#,##0;">
                  <c:v>940</c:v>
                </c:pt>
              </c:numCache>
            </c:numRef>
          </c:val>
          <c:extLst>
            <c:ext xmlns:c16="http://schemas.microsoft.com/office/drawing/2014/chart" uri="{C3380CC4-5D6E-409C-BE32-E72D297353CC}">
              <c16:uniqueId val="{00000007-24E7-4C88-9CA3-C23CF93255D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(構想区域別必要量との比較!$F$2051,構想区域別必要量との比較!$H$2051:$M$2051,構想区域別必要量との比較!$P$2051:$Q$2051)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(構想区域別必要量との比較!$F$2052,構想区域別必要量との比較!$H$2052:$M$2052,構想区域別必要量との比較!$P$2052:$Q$2052)</c:f>
              <c:numCache>
                <c:formatCode>#,##0_);[Red]\(#,##0\)</c:formatCode>
                <c:ptCount val="9"/>
                <c:pt idx="0" formatCode="#,##0;[Red]\-#,##0;">
                  <c:v>9522</c:v>
                </c:pt>
                <c:pt idx="1">
                  <c:v>9797</c:v>
                </c:pt>
                <c:pt idx="2">
                  <c:v>9549</c:v>
                </c:pt>
                <c:pt idx="3">
                  <c:v>9411</c:v>
                </c:pt>
                <c:pt idx="4">
                  <c:v>9273</c:v>
                </c:pt>
                <c:pt idx="5">
                  <c:v>9232</c:v>
                </c:pt>
                <c:pt idx="6" formatCode="#,##0;[Red]\-#,##0;">
                  <c:v>9089</c:v>
                </c:pt>
                <c:pt idx="7" formatCode="#,##0;[Red]\-#,##0;">
                  <c:v>9288</c:v>
                </c:pt>
                <c:pt idx="8" formatCode="#,##0;[Red]\-#,##0;">
                  <c:v>8160</c:v>
                </c:pt>
              </c:numCache>
            </c:numRef>
          </c:val>
          <c:smooth val="0"/>
          <c:extLst>
            <c:ext xmlns:c16="http://schemas.microsoft.com/office/drawing/2014/chart" uri="{C3380CC4-5D6E-409C-BE32-E72D297353CC}">
              <c16:uniqueId val="{00000008-24E7-4C88-9CA3-C23CF93255D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(構想区域別必要量との比較!$F$2066,構想区域別必要量との比較!$H$2066:$M$2066,構想区域別必要量との比較!$P$2066:$Q$2066)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(構想区域別必要量との比較!$F$2071,構想区域別必要量との比較!$H$2071:$M$2071,構想区域別必要量との比較!$P$2071:$Q$2071)</c:f>
              <c:numCache>
                <c:formatCode>#,##0_);[Red]\(#,##0\)</c:formatCode>
                <c:ptCount val="9"/>
                <c:pt idx="0" formatCode="#,##0;[Red]\-#,##0;">
                  <c:v>365</c:v>
                </c:pt>
                <c:pt idx="1">
                  <c:v>503</c:v>
                </c:pt>
                <c:pt idx="2">
                  <c:v>465</c:v>
                </c:pt>
                <c:pt idx="3">
                  <c:v>275</c:v>
                </c:pt>
                <c:pt idx="4">
                  <c:v>275</c:v>
                </c:pt>
                <c:pt idx="5">
                  <c:v>334</c:v>
                </c:pt>
                <c:pt idx="6" formatCode="#,##0;[Red]\-#,##0;">
                  <c:v>316</c:v>
                </c:pt>
                <c:pt idx="7" formatCode="#,##0;[Red]\-#,##0;">
                  <c:v>316</c:v>
                </c:pt>
                <c:pt idx="8" formatCode="#,##0;[Red]\-#,##0;">
                  <c:v>425</c:v>
                </c:pt>
              </c:numCache>
            </c:numRef>
          </c:val>
          <c:extLst>
            <c:ext xmlns:c16="http://schemas.microsoft.com/office/drawing/2014/chart" uri="{C3380CC4-5D6E-409C-BE32-E72D297353CC}">
              <c16:uniqueId val="{00000000-5AA9-4C98-9BA4-40F311CBE13E}"/>
            </c:ext>
          </c:extLst>
        </c:ser>
        <c:ser>
          <c:idx val="2"/>
          <c:order val="2"/>
          <c:tx>
            <c:strRef>
              <c:f>構想区域別必要量との比較!$E$2070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(構想区域別必要量との比較!$F$2066,構想区域別必要量との比較!$H$2066:$M$2066,構想区域別必要量との比較!$P$2066:$Q$2066)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(構想区域別必要量との比較!$F$2070,構想区域別必要量との比較!$H$2070:$M$2070,構想区域別必要量との比較!$P$2070:$Q$2070)</c:f>
              <c:numCache>
                <c:formatCode>#,##0_);[Red]\(#,##0\)</c:formatCode>
                <c:ptCount val="9"/>
                <c:pt idx="0" formatCode="#,##0;[Red]\-#,##0;">
                  <c:v>152</c:v>
                </c:pt>
                <c:pt idx="1">
                  <c:v>225</c:v>
                </c:pt>
                <c:pt idx="2">
                  <c:v>285</c:v>
                </c:pt>
                <c:pt idx="3">
                  <c:v>328</c:v>
                </c:pt>
                <c:pt idx="4">
                  <c:v>328</c:v>
                </c:pt>
                <c:pt idx="5">
                  <c:v>309</c:v>
                </c:pt>
                <c:pt idx="6" formatCode="#,##0;[Red]\-#,##0;">
                  <c:v>308</c:v>
                </c:pt>
                <c:pt idx="7" formatCode="#,##0;[Red]\-#,##0;">
                  <c:v>308</c:v>
                </c:pt>
                <c:pt idx="8" formatCode="#,##0;[Red]\-#,##0;">
                  <c:v>325</c:v>
                </c:pt>
              </c:numCache>
            </c:numRef>
          </c:val>
          <c:extLst>
            <c:ext xmlns:c16="http://schemas.microsoft.com/office/drawing/2014/chart" uri="{C3380CC4-5D6E-409C-BE32-E72D297353CC}">
              <c16:uniqueId val="{00000001-5AA9-4C98-9BA4-40F311CBE13E}"/>
            </c:ext>
          </c:extLst>
        </c:ser>
        <c:ser>
          <c:idx val="1"/>
          <c:order val="3"/>
          <c:tx>
            <c:strRef>
              <c:f>構想区域別必要量との比較!$E$2069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AA9-4C98-9BA4-40F311CBE13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AA9-4C98-9BA4-40F311CBE13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(構想区域別必要量との比較!$F$2066,構想区域別必要量との比較!$H$2066:$M$2066,構想区域別必要量との比較!$P$2066:$Q$2066)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(構想区域別必要量との比較!$F$2069,構想区域別必要量との比較!$H$2069:$M$2069,構想区域別必要量との比較!$P$2069:$Q$2069)</c:f>
              <c:numCache>
                <c:formatCode>#,##0_);[Red]\(#,##0\)</c:formatCode>
                <c:ptCount val="9"/>
                <c:pt idx="0" formatCode="#,##0;[Red]\-#,##0;">
                  <c:v>972</c:v>
                </c:pt>
                <c:pt idx="1">
                  <c:v>897</c:v>
                </c:pt>
                <c:pt idx="2">
                  <c:v>837</c:v>
                </c:pt>
                <c:pt idx="3">
                  <c:v>794</c:v>
                </c:pt>
                <c:pt idx="4">
                  <c:v>794</c:v>
                </c:pt>
                <c:pt idx="5">
                  <c:v>771</c:v>
                </c:pt>
                <c:pt idx="6" formatCode="#,##0;[Red]\-#,##0;">
                  <c:v>719</c:v>
                </c:pt>
                <c:pt idx="7" formatCode="#,##0;[Red]\-#,##0;">
                  <c:v>719</c:v>
                </c:pt>
                <c:pt idx="8" formatCode="#,##0;[Red]\-#,##0;">
                  <c:v>417</c:v>
                </c:pt>
              </c:numCache>
            </c:numRef>
          </c:val>
          <c:extLst>
            <c:ext xmlns:c16="http://schemas.microsoft.com/office/drawing/2014/chart" uri="{C3380CC4-5D6E-409C-BE32-E72D297353CC}">
              <c16:uniqueId val="{00000006-5AA9-4C98-9BA4-40F311CBE13E}"/>
            </c:ext>
          </c:extLst>
        </c:ser>
        <c:ser>
          <c:idx val="0"/>
          <c:order val="4"/>
          <c:tx>
            <c:strRef>
              <c:f>構想区域別必要量との比較!$E$2068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(構想区域別必要量との比較!$F$2066,構想区域別必要量との比較!$H$2066:$M$2066,構想区域別必要量との比較!$P$2066:$Q$2066)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(構想区域別必要量との比較!$F$2068,構想区域別必要量との比較!$H$2068:$M$2068,構想区域別必要量との比較!$P$2068:$Q$2068)</c:f>
              <c:numCache>
                <c:formatCode>#,##0_);[Red]\(#,##0\)</c:formatCode>
                <c:ptCount val="9"/>
                <c:pt idx="0" formatCode="#,##0;[Red]\-#,##0;">
                  <c:v>50</c:v>
                </c:pt>
                <c:pt idx="1">
                  <c:v>64</c:v>
                </c:pt>
                <c:pt idx="2">
                  <c:v>64</c:v>
                </c:pt>
                <c:pt idx="3">
                  <c:v>64</c:v>
                </c:pt>
                <c:pt idx="4">
                  <c:v>64</c:v>
                </c:pt>
                <c:pt idx="5">
                  <c:v>28</c:v>
                </c:pt>
                <c:pt idx="6" formatCode="#,##0;[Red]\-#,##0;">
                  <c:v>28</c:v>
                </c:pt>
                <c:pt idx="7" formatCode="#,##0;[Red]\-#,##0;">
                  <c:v>28</c:v>
                </c:pt>
                <c:pt idx="8" formatCode="#,##0;[Red]\-#,##0;">
                  <c:v>108</c:v>
                </c:pt>
              </c:numCache>
            </c:numRef>
          </c:val>
          <c:extLst>
            <c:ext xmlns:c16="http://schemas.microsoft.com/office/drawing/2014/chart" uri="{C3380CC4-5D6E-409C-BE32-E72D297353CC}">
              <c16:uniqueId val="{00000007-5AA9-4C98-9BA4-40F311CBE13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(構想区域別必要量との比較!$F$2066,構想区域別必要量との比較!$H$2066:$M$2066,構想区域別必要量との比較!$P$2066:$Q$2066)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(構想区域別必要量との比較!$F$2067,構想区域別必要量との比較!$H$2067:$M$2067,構想区域別必要量との比較!$P$2067:$Q$2067)</c:f>
              <c:numCache>
                <c:formatCode>#,##0_);[Red]\(#,##0\)</c:formatCode>
                <c:ptCount val="9"/>
                <c:pt idx="0" formatCode="#,##0;[Red]\-#,##0;">
                  <c:v>1539</c:v>
                </c:pt>
                <c:pt idx="1">
                  <c:v>1689</c:v>
                </c:pt>
                <c:pt idx="2">
                  <c:v>1651</c:v>
                </c:pt>
                <c:pt idx="3">
                  <c:v>1461</c:v>
                </c:pt>
                <c:pt idx="4">
                  <c:v>1461</c:v>
                </c:pt>
                <c:pt idx="5">
                  <c:v>1442</c:v>
                </c:pt>
                <c:pt idx="6" formatCode="#,##0;[Red]\-#,##0;">
                  <c:v>1371</c:v>
                </c:pt>
                <c:pt idx="7" formatCode="#,##0;[Red]\-#,##0;">
                  <c:v>1371</c:v>
                </c:pt>
                <c:pt idx="8" formatCode="#,##0;[Red]\-#,##0;">
                  <c:v>1275</c:v>
                </c:pt>
              </c:numCache>
            </c:numRef>
          </c:val>
          <c:smooth val="0"/>
          <c:extLst>
            <c:ext xmlns:c16="http://schemas.microsoft.com/office/drawing/2014/chart" uri="{C3380CC4-5D6E-409C-BE32-E72D297353CC}">
              <c16:uniqueId val="{00000008-5AA9-4C98-9BA4-40F311CBE13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(構想区域別必要量との比較!$F$2081,構想区域別必要量との比較!$H$2081:$M$2081,構想区域別必要量との比較!$P$2081:$Q$2081)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(構想区域別必要量との比較!$F$2086,構想区域別必要量との比較!$H$2086:$M$2086,構想区域別必要量との比較!$P$2086:$Q$2086)</c:f>
              <c:numCache>
                <c:formatCode>#,##0_);[Red]\(#,##0\)</c:formatCode>
                <c:ptCount val="9"/>
                <c:pt idx="0" formatCode="#,##0;[Red]\-#,##0;">
                  <c:v>261</c:v>
                </c:pt>
                <c:pt idx="1">
                  <c:v>228</c:v>
                </c:pt>
                <c:pt idx="2">
                  <c:v>228</c:v>
                </c:pt>
                <c:pt idx="3">
                  <c:v>84</c:v>
                </c:pt>
                <c:pt idx="4">
                  <c:v>84</c:v>
                </c:pt>
                <c:pt idx="5">
                  <c:v>84</c:v>
                </c:pt>
                <c:pt idx="6" formatCode="#,##0;[Red]\-#,##0;">
                  <c:v>36</c:v>
                </c:pt>
                <c:pt idx="7" formatCode="#,##0;[Red]\-#,##0;">
                  <c:v>36</c:v>
                </c:pt>
                <c:pt idx="8" formatCode="#,##0;[Red]\-#,##0;">
                  <c:v>108</c:v>
                </c:pt>
              </c:numCache>
            </c:numRef>
          </c:val>
          <c:extLst>
            <c:ext xmlns:c16="http://schemas.microsoft.com/office/drawing/2014/chart" uri="{C3380CC4-5D6E-409C-BE32-E72D297353CC}">
              <c16:uniqueId val="{00000000-8D5C-4EF4-BEBB-9BFC871FBF05}"/>
            </c:ext>
          </c:extLst>
        </c:ser>
        <c:ser>
          <c:idx val="2"/>
          <c:order val="2"/>
          <c:tx>
            <c:strRef>
              <c:f>構想区域別必要量との比較!$E$2085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(構想区域別必要量との比較!$F$2081,構想区域別必要量との比較!$H$2081:$M$2081,構想区域別必要量との比較!$P$2081:$Q$2081)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(構想区域別必要量との比較!$F$2085,構想区域別必要量との比較!$H$2085:$M$2085,構想区域別必要量との比較!$P$2085:$Q$2085)</c:f>
              <c:numCache>
                <c:formatCode>#,##0_);[Red]\(#,##0\)</c:formatCode>
                <c:ptCount val="9"/>
                <c:pt idx="0" formatCode="#,##0;[Red]\-#,##0;">
                  <c:v>0</c:v>
                </c:pt>
                <c:pt idx="1">
                  <c:v>103</c:v>
                </c:pt>
                <c:pt idx="2">
                  <c:v>103</c:v>
                </c:pt>
                <c:pt idx="3">
                  <c:v>103</c:v>
                </c:pt>
                <c:pt idx="4">
                  <c:v>103</c:v>
                </c:pt>
                <c:pt idx="5">
                  <c:v>103</c:v>
                </c:pt>
                <c:pt idx="6" formatCode="#,##0;[Red]\-#,##0;">
                  <c:v>127</c:v>
                </c:pt>
                <c:pt idx="7" formatCode="#,##0;[Red]\-#,##0;">
                  <c:v>127</c:v>
                </c:pt>
                <c:pt idx="8" formatCode="#,##0;[Red]\-#,##0;">
                  <c:v>154</c:v>
                </c:pt>
              </c:numCache>
            </c:numRef>
          </c:val>
          <c:extLst>
            <c:ext xmlns:c16="http://schemas.microsoft.com/office/drawing/2014/chart" uri="{C3380CC4-5D6E-409C-BE32-E72D297353CC}">
              <c16:uniqueId val="{00000001-8D5C-4EF4-BEBB-9BFC871FBF05}"/>
            </c:ext>
          </c:extLst>
        </c:ser>
        <c:ser>
          <c:idx val="1"/>
          <c:order val="3"/>
          <c:tx>
            <c:strRef>
              <c:f>構想区域別必要量との比較!$E$2084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D5C-4EF4-BEBB-9BFC871FBF0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D5C-4EF4-BEBB-9BFC871FBF0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(構想区域別必要量との比較!$F$2081,構想区域別必要量との比較!$H$2081:$M$2081,構想区域別必要量との比較!$P$2081:$Q$2081)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(構想区域別必要量との比較!$F$2084,構想区域別必要量との比較!$H$2084:$M$2084,構想区域別必要量との比較!$P$2084:$Q$2084)</c:f>
              <c:numCache>
                <c:formatCode>#,##0_);[Red]\(#,##0\)</c:formatCode>
                <c:ptCount val="9"/>
                <c:pt idx="0" formatCode="#,##0;[Red]\-#,##0;">
                  <c:v>530</c:v>
                </c:pt>
                <c:pt idx="1">
                  <c:v>424</c:v>
                </c:pt>
                <c:pt idx="2">
                  <c:v>404</c:v>
                </c:pt>
                <c:pt idx="3">
                  <c:v>404</c:v>
                </c:pt>
                <c:pt idx="4">
                  <c:v>404</c:v>
                </c:pt>
                <c:pt idx="5">
                  <c:v>404</c:v>
                </c:pt>
                <c:pt idx="6" formatCode="#,##0;[Red]\-#,##0;">
                  <c:v>404</c:v>
                </c:pt>
                <c:pt idx="7" formatCode="#,##0;[Red]\-#,##0;">
                  <c:v>404</c:v>
                </c:pt>
                <c:pt idx="8" formatCode="#,##0;[Red]\-#,##0;">
                  <c:v>158</c:v>
                </c:pt>
              </c:numCache>
            </c:numRef>
          </c:val>
          <c:extLst>
            <c:ext xmlns:c16="http://schemas.microsoft.com/office/drawing/2014/chart" uri="{C3380CC4-5D6E-409C-BE32-E72D297353CC}">
              <c16:uniqueId val="{00000006-8D5C-4EF4-BEBB-9BFC871FBF05}"/>
            </c:ext>
          </c:extLst>
        </c:ser>
        <c:ser>
          <c:idx val="0"/>
          <c:order val="4"/>
          <c:tx>
            <c:strRef>
              <c:f>構想区域別必要量との比較!$E$2083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(構想区域別必要量との比較!$F$2081,構想区域別必要量との比較!$H$2081:$M$2081,構想区域別必要量との比較!$P$2081:$Q$2081)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(構想区域別必要量との比較!$F$2083,構想区域別必要量との比較!$H$2083:$M$2083,構想区域別必要量との比較!$P$2083:$Q$2083)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31</c:v>
                </c:pt>
              </c:numCache>
            </c:numRef>
          </c:val>
          <c:extLst>
            <c:ext xmlns:c16="http://schemas.microsoft.com/office/drawing/2014/chart" uri="{C3380CC4-5D6E-409C-BE32-E72D297353CC}">
              <c16:uniqueId val="{00000007-8D5C-4EF4-BEBB-9BFC871FBF0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(構想区域別必要量との比較!$F$2081,構想区域別必要量との比較!$H$2081:$M$2081,構想区域別必要量との比較!$P$2081:$Q$2081)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(構想区域別必要量との比較!$F$2082,構想区域別必要量との比較!$H$2082:$M$2082,構想区域別必要量との比較!$P$2082:$Q$2082)</c:f>
              <c:numCache>
                <c:formatCode>#,##0_);[Red]\(#,##0\)</c:formatCode>
                <c:ptCount val="9"/>
                <c:pt idx="0" formatCode="#,##0;[Red]\-#,##0;">
                  <c:v>791</c:v>
                </c:pt>
                <c:pt idx="1">
                  <c:v>755</c:v>
                </c:pt>
                <c:pt idx="2">
                  <c:v>735</c:v>
                </c:pt>
                <c:pt idx="3">
                  <c:v>591</c:v>
                </c:pt>
                <c:pt idx="4">
                  <c:v>591</c:v>
                </c:pt>
                <c:pt idx="5">
                  <c:v>591</c:v>
                </c:pt>
                <c:pt idx="6" formatCode="#,##0;[Red]\-#,##0;">
                  <c:v>567</c:v>
                </c:pt>
                <c:pt idx="7" formatCode="#,##0;[Red]\-#,##0;">
                  <c:v>567</c:v>
                </c:pt>
                <c:pt idx="8" formatCode="#,##0;[Red]\-#,##0;">
                  <c:v>451</c:v>
                </c:pt>
              </c:numCache>
            </c:numRef>
          </c:val>
          <c:smooth val="0"/>
          <c:extLst>
            <c:ext xmlns:c16="http://schemas.microsoft.com/office/drawing/2014/chart" uri="{C3380CC4-5D6E-409C-BE32-E72D297353CC}">
              <c16:uniqueId val="{00000008-8D5C-4EF4-BEBB-9BFC871FBF0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(構想区域別必要量との比較!$F$206,構想区域別必要量との比較!$H$206:$M$206,構想区域別必要量との比較!$P$206:$Q$206)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(構想区域別必要量との比較!$F$211,構想区域別必要量との比較!$H$211:$M$211,構想区域別必要量との比較!$P$211:$Q$211)</c:f>
              <c:numCache>
                <c:formatCode>#,##0_);[Red]\(#,##0\)</c:formatCode>
                <c:ptCount val="9"/>
                <c:pt idx="0" formatCode="#,##0;[Red]\-#,##0;">
                  <c:v>175</c:v>
                </c:pt>
                <c:pt idx="1">
                  <c:v>175</c:v>
                </c:pt>
                <c:pt idx="2">
                  <c:v>175</c:v>
                </c:pt>
                <c:pt idx="3">
                  <c:v>132</c:v>
                </c:pt>
                <c:pt idx="4">
                  <c:v>132</c:v>
                </c:pt>
                <c:pt idx="5">
                  <c:v>132</c:v>
                </c:pt>
                <c:pt idx="6" formatCode="#,##0;[Red]\-#,##0;">
                  <c:v>91</c:v>
                </c:pt>
                <c:pt idx="7" formatCode="#,##0;[Red]\-#,##0;">
                  <c:v>56</c:v>
                </c:pt>
                <c:pt idx="8" formatCode="#,##0;[Red]\-#,##0;">
                  <c:v>165</c:v>
                </c:pt>
              </c:numCache>
            </c:numRef>
          </c:val>
          <c:extLst>
            <c:ext xmlns:c16="http://schemas.microsoft.com/office/drawing/2014/chart" uri="{C3380CC4-5D6E-409C-BE32-E72D297353CC}">
              <c16:uniqueId val="{00000000-CF0E-4487-BAFE-F858FC8DC9B4}"/>
            </c:ext>
          </c:extLst>
        </c:ser>
        <c:ser>
          <c:idx val="2"/>
          <c:order val="2"/>
          <c:tx>
            <c:strRef>
              <c:f>構想区域別必要量との比較!$E$210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(構想区域別必要量との比較!$F$206,構想区域別必要量との比較!$H$206:$M$206,構想区域別必要量との比較!$P$206:$Q$206)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(構想区域別必要量との比較!$F$210,構想区域別必要量との比較!$H$210:$M$210,構想区域別必要量との比較!$P$210:$Q$210)</c:f>
              <c:numCache>
                <c:formatCode>#,##0_);[Red]\(#,##0\)</c:formatCode>
                <c:ptCount val="9"/>
                <c:pt idx="0" formatCode="#,##0;[Red]\-#,##0;">
                  <c:v>0</c:v>
                </c:pt>
                <c:pt idx="1">
                  <c:v>50</c:v>
                </c:pt>
                <c:pt idx="2">
                  <c:v>152</c:v>
                </c:pt>
                <c:pt idx="3">
                  <c:v>152</c:v>
                </c:pt>
                <c:pt idx="4">
                  <c:v>147</c:v>
                </c:pt>
                <c:pt idx="5">
                  <c:v>89</c:v>
                </c:pt>
                <c:pt idx="6" formatCode="#,##0;[Red]\-#,##0;">
                  <c:v>89</c:v>
                </c:pt>
                <c:pt idx="7" formatCode="#,##0;[Red]\-#,##0;">
                  <c:v>30</c:v>
                </c:pt>
                <c:pt idx="8" formatCode="#,##0;[Red]\-#,##0;">
                  <c:v>177</c:v>
                </c:pt>
              </c:numCache>
            </c:numRef>
          </c:val>
          <c:extLst>
            <c:ext xmlns:c16="http://schemas.microsoft.com/office/drawing/2014/chart" uri="{C3380CC4-5D6E-409C-BE32-E72D297353CC}">
              <c16:uniqueId val="{00000001-CF0E-4487-BAFE-F858FC8DC9B4}"/>
            </c:ext>
          </c:extLst>
        </c:ser>
        <c:ser>
          <c:idx val="1"/>
          <c:order val="3"/>
          <c:tx>
            <c:strRef>
              <c:f>構想区域別必要量との比較!$E$209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F0E-4487-BAFE-F858FC8DC9B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F0E-4487-BAFE-F858FC8DC9B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(構想区域別必要量との比較!$F$206,構想区域別必要量との比較!$H$206:$M$206,構想区域別必要量との比較!$P$206:$Q$206)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(構想区域別必要量との比較!$F$209,構想区域別必要量との比較!$H$209:$M$209,構想区域別必要量との比較!$P$209:$Q$209)</c:f>
              <c:numCache>
                <c:formatCode>#,##0_);[Red]\(#,##0\)</c:formatCode>
                <c:ptCount val="9"/>
                <c:pt idx="0" formatCode="#,##0;[Red]\-#,##0;">
                  <c:v>335</c:v>
                </c:pt>
                <c:pt idx="1">
                  <c:v>266</c:v>
                </c:pt>
                <c:pt idx="2">
                  <c:v>164</c:v>
                </c:pt>
                <c:pt idx="3">
                  <c:v>164</c:v>
                </c:pt>
                <c:pt idx="4">
                  <c:v>145</c:v>
                </c:pt>
                <c:pt idx="5">
                  <c:v>263</c:v>
                </c:pt>
                <c:pt idx="6" formatCode="#,##0;[Red]\-#,##0;">
                  <c:v>145</c:v>
                </c:pt>
                <c:pt idx="7" formatCode="#,##0;[Red]\-#,##0;">
                  <c:v>145</c:v>
                </c:pt>
                <c:pt idx="8" formatCode="#,##0;[Red]\-#,##0;">
                  <c:v>120</c:v>
                </c:pt>
              </c:numCache>
            </c:numRef>
          </c:val>
          <c:extLst>
            <c:ext xmlns:c16="http://schemas.microsoft.com/office/drawing/2014/chart" uri="{C3380CC4-5D6E-409C-BE32-E72D297353CC}">
              <c16:uniqueId val="{00000006-CF0E-4487-BAFE-F858FC8DC9B4}"/>
            </c:ext>
          </c:extLst>
        </c:ser>
        <c:ser>
          <c:idx val="0"/>
          <c:order val="4"/>
          <c:tx>
            <c:strRef>
              <c:f>構想区域別必要量との比較!$E$208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(構想区域別必要量との比較!$F$206,構想区域別必要量との比較!$H$206:$M$206,構想区域別必要量との比較!$P$206:$Q$206)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(構想区域別必要量との比較!$F$208,構想区域別必要量との比較!$H$208:$M$208,構想区域別必要量との比較!$P$208:$Q$208)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25</c:v>
                </c:pt>
              </c:numCache>
            </c:numRef>
          </c:val>
          <c:extLst>
            <c:ext xmlns:c16="http://schemas.microsoft.com/office/drawing/2014/chart" uri="{C3380CC4-5D6E-409C-BE32-E72D297353CC}">
              <c16:uniqueId val="{00000007-CF0E-4487-BAFE-F858FC8DC9B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(構想区域別必要量との比較!$F$206,構想区域別必要量との比較!$H$206:$M$206,構想区域別必要量との比較!$P$206:$Q$206)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(構想区域別必要量との比較!$F$207,構想区域別必要量との比較!$H$207:$M$207,構想区域別必要量との比較!$P$207:$Q$207)</c:f>
              <c:numCache>
                <c:formatCode>#,##0_);[Red]\(#,##0\)</c:formatCode>
                <c:ptCount val="9"/>
                <c:pt idx="0" formatCode="#,##0;[Red]\-#,##0;">
                  <c:v>510</c:v>
                </c:pt>
                <c:pt idx="1">
                  <c:v>491</c:v>
                </c:pt>
                <c:pt idx="2">
                  <c:v>491</c:v>
                </c:pt>
                <c:pt idx="3">
                  <c:v>448</c:v>
                </c:pt>
                <c:pt idx="4">
                  <c:v>424</c:v>
                </c:pt>
                <c:pt idx="5">
                  <c:v>484</c:v>
                </c:pt>
                <c:pt idx="6" formatCode="#,##0;[Red]\-#,##0;">
                  <c:v>325</c:v>
                </c:pt>
                <c:pt idx="7" formatCode="#,##0;[Red]\-#,##0;">
                  <c:v>231</c:v>
                </c:pt>
                <c:pt idx="8" formatCode="#,##0;[Red]\-#,##0;">
                  <c:v>487</c:v>
                </c:pt>
              </c:numCache>
            </c:numRef>
          </c:val>
          <c:smooth val="0"/>
          <c:extLst>
            <c:ext xmlns:c16="http://schemas.microsoft.com/office/drawing/2014/chart" uri="{C3380CC4-5D6E-409C-BE32-E72D297353CC}">
              <c16:uniqueId val="{00000008-CF0E-4487-BAFE-F858FC8DC9B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(構想区域別必要量との比較!$F$2096,構想区域別必要量との比較!$H$2096:$M$2096,構想区域別必要量との比較!$P$2096:$Q$2096)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(構想区域別必要量との比較!$F$2101,構想区域別必要量との比較!$H$2101:$M$2101,構想区域別必要量との比較!$P$2101:$Q$2101)</c:f>
              <c:numCache>
                <c:formatCode>#,##0_);[Red]\(#,##0\)</c:formatCode>
                <c:ptCount val="9"/>
                <c:pt idx="0" formatCode="#,##0;[Red]\-#,##0;">
                  <c:v>1209</c:v>
                </c:pt>
                <c:pt idx="1">
                  <c:v>1138</c:v>
                </c:pt>
                <c:pt idx="2">
                  <c:v>1023</c:v>
                </c:pt>
                <c:pt idx="3">
                  <c:v>989</c:v>
                </c:pt>
                <c:pt idx="4">
                  <c:v>1088</c:v>
                </c:pt>
                <c:pt idx="5">
                  <c:v>1032</c:v>
                </c:pt>
                <c:pt idx="6" formatCode="#,##0;[Red]\-#,##0;">
                  <c:v>983</c:v>
                </c:pt>
                <c:pt idx="7" formatCode="#,##0;[Red]\-#,##0;">
                  <c:v>991</c:v>
                </c:pt>
                <c:pt idx="8" formatCode="#,##0;[Red]\-#,##0;">
                  <c:v>871</c:v>
                </c:pt>
              </c:numCache>
            </c:numRef>
          </c:val>
          <c:extLst>
            <c:ext xmlns:c16="http://schemas.microsoft.com/office/drawing/2014/chart" uri="{C3380CC4-5D6E-409C-BE32-E72D297353CC}">
              <c16:uniqueId val="{00000000-8D63-48C2-9DB9-BCF0F6EF9884}"/>
            </c:ext>
          </c:extLst>
        </c:ser>
        <c:ser>
          <c:idx val="2"/>
          <c:order val="2"/>
          <c:tx>
            <c:strRef>
              <c:f>構想区域別必要量との比較!$E$2100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(構想区域別必要量との比較!$F$2096,構想区域別必要量との比較!$H$2096:$M$2096,構想区域別必要量との比較!$P$2096:$Q$2096)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(構想区域別必要量との比較!$F$2100,構想区域別必要量との比較!$H$2100:$M$2100,構想区域別必要量との比較!$P$2100:$Q$2100)</c:f>
              <c:numCache>
                <c:formatCode>#,##0_);[Red]\(#,##0\)</c:formatCode>
                <c:ptCount val="9"/>
                <c:pt idx="0" formatCode="#,##0;[Red]\-#,##0;">
                  <c:v>620</c:v>
                </c:pt>
                <c:pt idx="1">
                  <c:v>838</c:v>
                </c:pt>
                <c:pt idx="2">
                  <c:v>942</c:v>
                </c:pt>
                <c:pt idx="3">
                  <c:v>981</c:v>
                </c:pt>
                <c:pt idx="4">
                  <c:v>1002</c:v>
                </c:pt>
                <c:pt idx="5">
                  <c:v>1045</c:v>
                </c:pt>
                <c:pt idx="6" formatCode="#,##0;[Red]\-#,##0;">
                  <c:v>1049</c:v>
                </c:pt>
                <c:pt idx="7" formatCode="#,##0;[Red]\-#,##0;">
                  <c:v>1048</c:v>
                </c:pt>
                <c:pt idx="8" formatCode="#,##0;[Red]\-#,##0;">
                  <c:v>1502</c:v>
                </c:pt>
              </c:numCache>
            </c:numRef>
          </c:val>
          <c:extLst>
            <c:ext xmlns:c16="http://schemas.microsoft.com/office/drawing/2014/chart" uri="{C3380CC4-5D6E-409C-BE32-E72D297353CC}">
              <c16:uniqueId val="{00000001-8D63-48C2-9DB9-BCF0F6EF9884}"/>
            </c:ext>
          </c:extLst>
        </c:ser>
        <c:ser>
          <c:idx val="1"/>
          <c:order val="3"/>
          <c:tx>
            <c:strRef>
              <c:f>構想区域別必要量との比較!$E$2099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D63-48C2-9DB9-BCF0F6EF988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D63-48C2-9DB9-BCF0F6EF988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(構想区域別必要量との比較!$F$2096,構想区域別必要量との比較!$H$2096:$M$2096,構想区域別必要量との比較!$P$2096:$Q$2096)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(構想区域別必要量との比較!$F$2099,構想区域別必要量との比較!$H$2099:$M$2099,構想区域別必要量との比較!$P$2099:$Q$2099)</c:f>
              <c:numCache>
                <c:formatCode>#,##0_);[Red]\(#,##0\)</c:formatCode>
                <c:ptCount val="9"/>
                <c:pt idx="0" formatCode="#,##0;[Red]\-#,##0;">
                  <c:v>2401</c:v>
                </c:pt>
                <c:pt idx="1">
                  <c:v>2389</c:v>
                </c:pt>
                <c:pt idx="2">
                  <c:v>2325</c:v>
                </c:pt>
                <c:pt idx="3">
                  <c:v>2492</c:v>
                </c:pt>
                <c:pt idx="4">
                  <c:v>2431</c:v>
                </c:pt>
                <c:pt idx="5">
                  <c:v>2303</c:v>
                </c:pt>
                <c:pt idx="6" formatCode="#,##0;[Red]\-#,##0;">
                  <c:v>2266</c:v>
                </c:pt>
                <c:pt idx="7" formatCode="#,##0;[Red]\-#,##0;">
                  <c:v>2178</c:v>
                </c:pt>
                <c:pt idx="8" formatCode="#,##0;[Red]\-#,##0;">
                  <c:v>1691</c:v>
                </c:pt>
              </c:numCache>
            </c:numRef>
          </c:val>
          <c:extLst>
            <c:ext xmlns:c16="http://schemas.microsoft.com/office/drawing/2014/chart" uri="{C3380CC4-5D6E-409C-BE32-E72D297353CC}">
              <c16:uniqueId val="{00000006-8D63-48C2-9DB9-BCF0F6EF9884}"/>
            </c:ext>
          </c:extLst>
        </c:ser>
        <c:ser>
          <c:idx val="0"/>
          <c:order val="4"/>
          <c:tx>
            <c:strRef>
              <c:f>構想区域別必要量との比較!$E$2098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(構想区域別必要量との比較!$F$2096,構想区域別必要量との比較!$H$2096:$M$2096,構想区域別必要量との比較!$P$2096:$Q$2096)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(構想区域別必要量との比較!$F$2098,構想区域別必要量との比較!$H$2098:$M$2098,構想区域別必要量との比較!$P$2098:$Q$2098)</c:f>
              <c:numCache>
                <c:formatCode>#,##0_);[Red]\(#,##0\)</c:formatCode>
                <c:ptCount val="9"/>
                <c:pt idx="0" formatCode="#,##0;[Red]\-#,##0;">
                  <c:v>1370</c:v>
                </c:pt>
                <c:pt idx="1">
                  <c:v>1186</c:v>
                </c:pt>
                <c:pt idx="2">
                  <c:v>1177</c:v>
                </c:pt>
                <c:pt idx="3">
                  <c:v>908</c:v>
                </c:pt>
                <c:pt idx="4">
                  <c:v>908</c:v>
                </c:pt>
                <c:pt idx="5">
                  <c:v>916</c:v>
                </c:pt>
                <c:pt idx="6" formatCode="#,##0;[Red]\-#,##0;">
                  <c:v>884</c:v>
                </c:pt>
                <c:pt idx="7" formatCode="#,##0;[Red]\-#,##0;">
                  <c:v>918</c:v>
                </c:pt>
                <c:pt idx="8" formatCode="#,##0;[Red]\-#,##0;">
                  <c:v>588</c:v>
                </c:pt>
              </c:numCache>
            </c:numRef>
          </c:val>
          <c:extLst>
            <c:ext xmlns:c16="http://schemas.microsoft.com/office/drawing/2014/chart" uri="{C3380CC4-5D6E-409C-BE32-E72D297353CC}">
              <c16:uniqueId val="{00000007-8D63-48C2-9DB9-BCF0F6EF988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(構想区域別必要量との比較!$F$2096,構想区域別必要量との比較!$H$2096:$M$2096,構想区域別必要量との比較!$P$2096:$Q$2096)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(構想区域別必要量との比較!$F$2097,構想区域別必要量との比較!$H$2097:$M$2097,構想区域別必要量との比較!$P$2097:$Q$2097)</c:f>
              <c:numCache>
                <c:formatCode>#,##0_);[Red]\(#,##0\)</c:formatCode>
                <c:ptCount val="9"/>
                <c:pt idx="0" formatCode="#,##0;[Red]\-#,##0;">
                  <c:v>5600</c:v>
                </c:pt>
                <c:pt idx="1">
                  <c:v>5551</c:v>
                </c:pt>
                <c:pt idx="2">
                  <c:v>5467</c:v>
                </c:pt>
                <c:pt idx="3">
                  <c:v>5370</c:v>
                </c:pt>
                <c:pt idx="4">
                  <c:v>5429</c:v>
                </c:pt>
                <c:pt idx="5">
                  <c:v>5296</c:v>
                </c:pt>
                <c:pt idx="6" formatCode="#,##0;[Red]\-#,##0;">
                  <c:v>5182</c:v>
                </c:pt>
                <c:pt idx="7" formatCode="#,##0;[Red]\-#,##0;">
                  <c:v>5135</c:v>
                </c:pt>
                <c:pt idx="8" formatCode="#,##0;[Red]\-#,##0;">
                  <c:v>4652</c:v>
                </c:pt>
              </c:numCache>
            </c:numRef>
          </c:val>
          <c:smooth val="0"/>
          <c:extLst>
            <c:ext xmlns:c16="http://schemas.microsoft.com/office/drawing/2014/chart" uri="{C3380CC4-5D6E-409C-BE32-E72D297353CC}">
              <c16:uniqueId val="{00000008-8D63-48C2-9DB9-BCF0F6EF988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(構想区域別必要量との比較!$F$2111,構想区域別必要量との比較!$H$2111:$M$2111,構想区域別必要量との比較!$P$2111:$Q$2111)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(構想区域別必要量との比較!$F$2116,構想区域別必要量との比較!$H$2116:$M$2116,構想区域別必要量との比較!$P$2116:$Q$2116)</c:f>
              <c:numCache>
                <c:formatCode>#,##0_);[Red]\(#,##0\)</c:formatCode>
                <c:ptCount val="9"/>
                <c:pt idx="0" formatCode="#,##0;[Red]\-#,##0;">
                  <c:v>60</c:v>
                </c:pt>
                <c:pt idx="1">
                  <c:v>109</c:v>
                </c:pt>
                <c:pt idx="2">
                  <c:v>54</c:v>
                </c:pt>
                <c:pt idx="3">
                  <c:v>97</c:v>
                </c:pt>
                <c:pt idx="4">
                  <c:v>93</c:v>
                </c:pt>
                <c:pt idx="5">
                  <c:v>44</c:v>
                </c:pt>
                <c:pt idx="6" formatCode="#,##0;[Red]\-#,##0;">
                  <c:v>93</c:v>
                </c:pt>
                <c:pt idx="7" formatCode="#,##0;[Red]\-#,##0;">
                  <c:v>93</c:v>
                </c:pt>
                <c:pt idx="8" formatCode="#,##0;[Red]\-#,##0;">
                  <c:v>93</c:v>
                </c:pt>
              </c:numCache>
            </c:numRef>
          </c:val>
          <c:extLst>
            <c:ext xmlns:c16="http://schemas.microsoft.com/office/drawing/2014/chart" uri="{C3380CC4-5D6E-409C-BE32-E72D297353CC}">
              <c16:uniqueId val="{00000000-9930-4609-83B4-26965D44EFC8}"/>
            </c:ext>
          </c:extLst>
        </c:ser>
        <c:ser>
          <c:idx val="2"/>
          <c:order val="2"/>
          <c:tx>
            <c:strRef>
              <c:f>構想区域別必要量との比較!$E$2115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(構想区域別必要量との比較!$F$2111,構想区域別必要量との比較!$H$2111:$M$2111,構想区域別必要量との比較!$P$2111:$Q$2111)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(構想区域別必要量との比較!$F$2115,構想区域別必要量との比較!$H$2115:$M$2115,構想区域別必要量との比較!$P$2115:$Q$2115)</c:f>
              <c:numCache>
                <c:formatCode>#,##0_);[Red]\(#,##0\)</c:formatCode>
                <c:ptCount val="9"/>
                <c:pt idx="0" formatCode="#,##0;[Red]\-#,##0;">
                  <c:v>90</c:v>
                </c:pt>
                <c:pt idx="1">
                  <c:v>60</c:v>
                </c:pt>
                <c:pt idx="2">
                  <c:v>109</c:v>
                </c:pt>
                <c:pt idx="3">
                  <c:v>60</c:v>
                </c:pt>
                <c:pt idx="4">
                  <c:v>60</c:v>
                </c:pt>
                <c:pt idx="5">
                  <c:v>109</c:v>
                </c:pt>
                <c:pt idx="6" formatCode="#,##0;[Red]\-#,##0;">
                  <c:v>60</c:v>
                </c:pt>
                <c:pt idx="7" formatCode="#,##0;[Red]\-#,##0;">
                  <c:v>60</c:v>
                </c:pt>
                <c:pt idx="8" formatCode="#,##0;[Red]\-#,##0;">
                  <c:v>181</c:v>
                </c:pt>
              </c:numCache>
            </c:numRef>
          </c:val>
          <c:extLst>
            <c:ext xmlns:c16="http://schemas.microsoft.com/office/drawing/2014/chart" uri="{C3380CC4-5D6E-409C-BE32-E72D297353CC}">
              <c16:uniqueId val="{00000001-9930-4609-83B4-26965D44EFC8}"/>
            </c:ext>
          </c:extLst>
        </c:ser>
        <c:ser>
          <c:idx val="1"/>
          <c:order val="3"/>
          <c:tx>
            <c:strRef>
              <c:f>構想区域別必要量との比較!$E$2114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930-4609-83B4-26965D44EFC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930-4609-83B4-26965D44EFC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(構想区域別必要量との比較!$F$2111,構想区域別必要量との比較!$H$2111:$M$2111,構想区域別必要量との比較!$P$2111:$Q$2111)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(構想区域別必要量との比較!$F$2114,構想区域別必要量との比較!$H$2114:$M$2114,構想区域別必要量との比較!$P$2114:$Q$2114)</c:f>
              <c:numCache>
                <c:formatCode>#,##0_);[Red]\(#,##0\)</c:formatCode>
                <c:ptCount val="9"/>
                <c:pt idx="0" formatCode="#,##0;[Red]\-#,##0;">
                  <c:v>303</c:v>
                </c:pt>
                <c:pt idx="1">
                  <c:v>260</c:v>
                </c:pt>
                <c:pt idx="2">
                  <c:v>260</c:v>
                </c:pt>
                <c:pt idx="3">
                  <c:v>260</c:v>
                </c:pt>
                <c:pt idx="4">
                  <c:v>260</c:v>
                </c:pt>
                <c:pt idx="5">
                  <c:v>260</c:v>
                </c:pt>
                <c:pt idx="6" formatCode="#,##0;[Red]\-#,##0;">
                  <c:v>260</c:v>
                </c:pt>
                <c:pt idx="7" formatCode="#,##0;[Red]\-#,##0;">
                  <c:v>255</c:v>
                </c:pt>
                <c:pt idx="8" formatCode="#,##0;[Red]\-#,##0;">
                  <c:v>129</c:v>
                </c:pt>
              </c:numCache>
            </c:numRef>
          </c:val>
          <c:extLst>
            <c:ext xmlns:c16="http://schemas.microsoft.com/office/drawing/2014/chart" uri="{C3380CC4-5D6E-409C-BE32-E72D297353CC}">
              <c16:uniqueId val="{00000006-9930-4609-83B4-26965D44EFC8}"/>
            </c:ext>
          </c:extLst>
        </c:ser>
        <c:ser>
          <c:idx val="0"/>
          <c:order val="4"/>
          <c:tx>
            <c:strRef>
              <c:f>構想区域別必要量との比較!$E$2113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(構想区域別必要量との比較!$F$2111,構想区域別必要量との比較!$H$2111:$M$2111,構想区域別必要量との比較!$P$2111:$Q$2111)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(構想区域別必要量との比較!$F$2113,構想区域別必要量との比較!$H$2113:$M$2113,構想区域別必要量との比較!$P$2113:$Q$2113)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16</c:v>
                </c:pt>
              </c:numCache>
            </c:numRef>
          </c:val>
          <c:extLst>
            <c:ext xmlns:c16="http://schemas.microsoft.com/office/drawing/2014/chart" uri="{C3380CC4-5D6E-409C-BE32-E72D297353CC}">
              <c16:uniqueId val="{00000007-9930-4609-83B4-26965D44EFC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(構想区域別必要量との比較!$F$2111,構想区域別必要量との比較!$H$2111:$M$2111,構想区域別必要量との比較!$P$2111:$Q$2111)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(構想区域別必要量との比較!$F$2112,構想区域別必要量との比較!$H$2112:$M$2112,構想区域別必要量との比較!$P$2112:$Q$2112)</c:f>
              <c:numCache>
                <c:formatCode>#,##0_);[Red]\(#,##0\)</c:formatCode>
                <c:ptCount val="9"/>
                <c:pt idx="0" formatCode="#,##0;[Red]\-#,##0;">
                  <c:v>453</c:v>
                </c:pt>
                <c:pt idx="1">
                  <c:v>429</c:v>
                </c:pt>
                <c:pt idx="2">
                  <c:v>423</c:v>
                </c:pt>
                <c:pt idx="3">
                  <c:v>417</c:v>
                </c:pt>
                <c:pt idx="4">
                  <c:v>413</c:v>
                </c:pt>
                <c:pt idx="5">
                  <c:v>413</c:v>
                </c:pt>
                <c:pt idx="6" formatCode="#,##0;[Red]\-#,##0;">
                  <c:v>413</c:v>
                </c:pt>
                <c:pt idx="7" formatCode="#,##0;[Red]\-#,##0;">
                  <c:v>408</c:v>
                </c:pt>
                <c:pt idx="8" formatCode="#,##0;[Red]\-#,##0;">
                  <c:v>419</c:v>
                </c:pt>
              </c:numCache>
            </c:numRef>
          </c:val>
          <c:smooth val="0"/>
          <c:extLst>
            <c:ext xmlns:c16="http://schemas.microsoft.com/office/drawing/2014/chart" uri="{C3380CC4-5D6E-409C-BE32-E72D297353CC}">
              <c16:uniqueId val="{00000008-9930-4609-83B4-26965D44EFC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(構想区域別必要量との比較!$F$2126,構想区域別必要量との比較!$H$2126:$M$2126,構想区域別必要量との比較!$P$2126:$Q$2126)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(構想区域別必要量との比較!$F$2131,構想区域別必要量との比較!$H$2131:$M$2131,構想区域別必要量との比較!$P$2131:$Q$2131)</c:f>
              <c:numCache>
                <c:formatCode>#,##0_);[Red]\(#,##0\)</c:formatCode>
                <c:ptCount val="9"/>
                <c:pt idx="0" formatCode="#,##0;[Red]\-#,##0;">
                  <c:v>663</c:v>
                </c:pt>
                <c:pt idx="1">
                  <c:v>595</c:v>
                </c:pt>
                <c:pt idx="2">
                  <c:v>521</c:v>
                </c:pt>
                <c:pt idx="3">
                  <c:v>496</c:v>
                </c:pt>
                <c:pt idx="4">
                  <c:v>545</c:v>
                </c:pt>
                <c:pt idx="5">
                  <c:v>464</c:v>
                </c:pt>
                <c:pt idx="6" formatCode="#,##0;[Red]\-#,##0;">
                  <c:v>464</c:v>
                </c:pt>
                <c:pt idx="7" formatCode="#,##0;[Red]\-#,##0;">
                  <c:v>400</c:v>
                </c:pt>
                <c:pt idx="8" formatCode="#,##0;[Red]\-#,##0;">
                  <c:v>386</c:v>
                </c:pt>
              </c:numCache>
            </c:numRef>
          </c:val>
          <c:extLst>
            <c:ext xmlns:c16="http://schemas.microsoft.com/office/drawing/2014/chart" uri="{C3380CC4-5D6E-409C-BE32-E72D297353CC}">
              <c16:uniqueId val="{00000000-18E1-4362-AE41-92C0BE224082}"/>
            </c:ext>
          </c:extLst>
        </c:ser>
        <c:ser>
          <c:idx val="2"/>
          <c:order val="2"/>
          <c:tx>
            <c:strRef>
              <c:f>構想区域別必要量との比較!$E$2130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(構想区域別必要量との比較!$F$2126,構想区域別必要量との比較!$H$2126:$M$2126,構想区域別必要量との比較!$P$2126:$Q$2126)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(構想区域別必要量との比較!$F$2130,構想区域別必要量との比較!$H$2130:$M$2130,構想区域別必要量との比較!$P$2130:$Q$2130)</c:f>
              <c:numCache>
                <c:formatCode>#,##0_);[Red]\(#,##0\)</c:formatCode>
                <c:ptCount val="9"/>
                <c:pt idx="0" formatCode="#,##0;[Red]\-#,##0;">
                  <c:v>232</c:v>
                </c:pt>
                <c:pt idx="1">
                  <c:v>408</c:v>
                </c:pt>
                <c:pt idx="2">
                  <c:v>454</c:v>
                </c:pt>
                <c:pt idx="3">
                  <c:v>344</c:v>
                </c:pt>
                <c:pt idx="4">
                  <c:v>335</c:v>
                </c:pt>
                <c:pt idx="5">
                  <c:v>457</c:v>
                </c:pt>
                <c:pt idx="6" formatCode="#,##0;[Red]\-#,##0;">
                  <c:v>540</c:v>
                </c:pt>
                <c:pt idx="7" formatCode="#,##0;[Red]\-#,##0;">
                  <c:v>540</c:v>
                </c:pt>
                <c:pt idx="8" formatCode="#,##0;[Red]\-#,##0;">
                  <c:v>577</c:v>
                </c:pt>
              </c:numCache>
            </c:numRef>
          </c:val>
          <c:extLst>
            <c:ext xmlns:c16="http://schemas.microsoft.com/office/drawing/2014/chart" uri="{C3380CC4-5D6E-409C-BE32-E72D297353CC}">
              <c16:uniqueId val="{00000001-18E1-4362-AE41-92C0BE224082}"/>
            </c:ext>
          </c:extLst>
        </c:ser>
        <c:ser>
          <c:idx val="1"/>
          <c:order val="3"/>
          <c:tx>
            <c:strRef>
              <c:f>構想区域別必要量との比較!$E$2129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8E1-4362-AE41-92C0BE22408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8E1-4362-AE41-92C0BE22408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(構想区域別必要量との比較!$F$2126,構想区域別必要量との比較!$H$2126:$M$2126,構想区域別必要量との比較!$P$2126:$Q$2126)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(構想区域別必要量との比較!$F$2129,構想区域別必要量との比較!$H$2129:$M$2129,構想区域別必要量との比較!$P$2129:$Q$2129)</c:f>
              <c:numCache>
                <c:formatCode>#,##0_);[Red]\(#,##0\)</c:formatCode>
                <c:ptCount val="9"/>
                <c:pt idx="0" formatCode="#,##0;[Red]\-#,##0;">
                  <c:v>866</c:v>
                </c:pt>
                <c:pt idx="1">
                  <c:v>630</c:v>
                </c:pt>
                <c:pt idx="2">
                  <c:v>574</c:v>
                </c:pt>
                <c:pt idx="3">
                  <c:v>709</c:v>
                </c:pt>
                <c:pt idx="4">
                  <c:v>649</c:v>
                </c:pt>
                <c:pt idx="5">
                  <c:v>574</c:v>
                </c:pt>
                <c:pt idx="6" formatCode="#,##0;[Red]\-#,##0;">
                  <c:v>487</c:v>
                </c:pt>
                <c:pt idx="7" formatCode="#,##0;[Red]\-#,##0;">
                  <c:v>487</c:v>
                </c:pt>
                <c:pt idx="8" formatCode="#,##0;[Red]\-#,##0;">
                  <c:v>423</c:v>
                </c:pt>
              </c:numCache>
            </c:numRef>
          </c:val>
          <c:extLst>
            <c:ext xmlns:c16="http://schemas.microsoft.com/office/drawing/2014/chart" uri="{C3380CC4-5D6E-409C-BE32-E72D297353CC}">
              <c16:uniqueId val="{00000006-18E1-4362-AE41-92C0BE224082}"/>
            </c:ext>
          </c:extLst>
        </c:ser>
        <c:ser>
          <c:idx val="0"/>
          <c:order val="4"/>
          <c:tx>
            <c:strRef>
              <c:f>構想区域別必要量との比較!$E$2128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(構想区域別必要量との比較!$F$2126,構想区域別必要量との比較!$H$2126:$M$2126,構想区域別必要量との比較!$P$2126:$Q$2126)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(構想区域別必要量との比較!$F$2128,構想区域別必要量との比較!$H$2128:$M$2128,構想区域別必要量との比較!$P$2128:$Q$2128)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55</c:v>
                </c:pt>
              </c:numCache>
            </c:numRef>
          </c:val>
          <c:extLst>
            <c:ext xmlns:c16="http://schemas.microsoft.com/office/drawing/2014/chart" uri="{C3380CC4-5D6E-409C-BE32-E72D297353CC}">
              <c16:uniqueId val="{00000007-18E1-4362-AE41-92C0BE22408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(構想区域別必要量との比較!$F$2126,構想区域別必要量との比較!$H$2126:$M$2126,構想区域別必要量との比較!$P$2126:$Q$2126)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(構想区域別必要量との比較!$F$2127,構想区域別必要量との比較!$H$2127:$M$2127,構想区域別必要量との比較!$P$2127:$Q$2127)</c:f>
              <c:numCache>
                <c:formatCode>#,##0_);[Red]\(#,##0\)</c:formatCode>
                <c:ptCount val="9"/>
                <c:pt idx="0" formatCode="#,##0;[Red]\-#,##0;">
                  <c:v>1761</c:v>
                </c:pt>
                <c:pt idx="1">
                  <c:v>1633</c:v>
                </c:pt>
                <c:pt idx="2">
                  <c:v>1549</c:v>
                </c:pt>
                <c:pt idx="3">
                  <c:v>1549</c:v>
                </c:pt>
                <c:pt idx="4">
                  <c:v>1529</c:v>
                </c:pt>
                <c:pt idx="5">
                  <c:v>1495</c:v>
                </c:pt>
                <c:pt idx="6" formatCode="#,##0;[Red]\-#,##0;">
                  <c:v>1491</c:v>
                </c:pt>
                <c:pt idx="7" formatCode="#,##0;[Red]\-#,##0;">
                  <c:v>1427</c:v>
                </c:pt>
                <c:pt idx="8" formatCode="#,##0;[Red]\-#,##0;">
                  <c:v>1441</c:v>
                </c:pt>
              </c:numCache>
            </c:numRef>
          </c:val>
          <c:smooth val="0"/>
          <c:extLst>
            <c:ext xmlns:c16="http://schemas.microsoft.com/office/drawing/2014/chart" uri="{C3380CC4-5D6E-409C-BE32-E72D297353CC}">
              <c16:uniqueId val="{00000008-18E1-4362-AE41-92C0BE22408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(構想区域別必要量との比較!$F$2141,構想区域別必要量との比較!$H$2141:$M$2141,構想区域別必要量との比較!$P$2141:$Q$2141)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(構想区域別必要量との比較!$F$2146,構想区域別必要量との比較!$H$2146:$M$2146,構想区域別必要量との比較!$P$2146:$Q$2146)</c:f>
              <c:numCache>
                <c:formatCode>#,##0_);[Red]\(#,##0\)</c:formatCode>
                <c:ptCount val="9"/>
                <c:pt idx="0" formatCode="#,##0;[Red]\-#,##0;">
                  <c:v>654</c:v>
                </c:pt>
                <c:pt idx="1">
                  <c:v>431</c:v>
                </c:pt>
                <c:pt idx="2">
                  <c:v>443</c:v>
                </c:pt>
                <c:pt idx="3">
                  <c:v>405</c:v>
                </c:pt>
                <c:pt idx="4">
                  <c:v>389</c:v>
                </c:pt>
                <c:pt idx="5">
                  <c:v>389</c:v>
                </c:pt>
                <c:pt idx="6" formatCode="#,##0;[Red]\-#,##0;">
                  <c:v>415</c:v>
                </c:pt>
                <c:pt idx="7" formatCode="#,##0;[Red]\-#,##0;">
                  <c:v>371</c:v>
                </c:pt>
                <c:pt idx="8" formatCode="#,##0;[Red]\-#,##0;">
                  <c:v>284</c:v>
                </c:pt>
              </c:numCache>
            </c:numRef>
          </c:val>
          <c:extLst>
            <c:ext xmlns:c16="http://schemas.microsoft.com/office/drawing/2014/chart" uri="{C3380CC4-5D6E-409C-BE32-E72D297353CC}">
              <c16:uniqueId val="{00000000-8253-4B08-8A42-3A8350977252}"/>
            </c:ext>
          </c:extLst>
        </c:ser>
        <c:ser>
          <c:idx val="2"/>
          <c:order val="2"/>
          <c:tx>
            <c:strRef>
              <c:f>構想区域別必要量との比較!$E$2145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(構想区域別必要量との比較!$F$2141,構想区域別必要量との比較!$H$2141:$M$2141,構想区域別必要量との比較!$P$2141:$Q$2141)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(構想区域別必要量との比較!$F$2145,構想区域別必要量との比較!$H$2145:$M$2145,構想区域別必要量との比較!$P$2145:$Q$2145)</c:f>
              <c:numCache>
                <c:formatCode>#,##0_);[Red]\(#,##0\)</c:formatCode>
                <c:ptCount val="9"/>
                <c:pt idx="0" formatCode="#,##0;[Red]\-#,##0;">
                  <c:v>90</c:v>
                </c:pt>
                <c:pt idx="1">
                  <c:v>234</c:v>
                </c:pt>
                <c:pt idx="2">
                  <c:v>249</c:v>
                </c:pt>
                <c:pt idx="3">
                  <c:v>297</c:v>
                </c:pt>
                <c:pt idx="4">
                  <c:v>291</c:v>
                </c:pt>
                <c:pt idx="5">
                  <c:v>285</c:v>
                </c:pt>
                <c:pt idx="6" formatCode="#,##0;[Red]\-#,##0;">
                  <c:v>241</c:v>
                </c:pt>
                <c:pt idx="7" formatCode="#,##0;[Red]\-#,##0;">
                  <c:v>329</c:v>
                </c:pt>
                <c:pt idx="8" formatCode="#,##0;[Red]\-#,##0;">
                  <c:v>386</c:v>
                </c:pt>
              </c:numCache>
            </c:numRef>
          </c:val>
          <c:extLst>
            <c:ext xmlns:c16="http://schemas.microsoft.com/office/drawing/2014/chart" uri="{C3380CC4-5D6E-409C-BE32-E72D297353CC}">
              <c16:uniqueId val="{00000001-8253-4B08-8A42-3A8350977252}"/>
            </c:ext>
          </c:extLst>
        </c:ser>
        <c:ser>
          <c:idx val="1"/>
          <c:order val="3"/>
          <c:tx>
            <c:strRef>
              <c:f>構想区域別必要量との比較!$E$2144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253-4B08-8A42-3A835097725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253-4B08-8A42-3A835097725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(構想区域別必要量との比較!$F$2141,構想区域別必要量との比較!$H$2141:$M$2141,構想区域別必要量との比較!$P$2141:$Q$2141)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(構想区域別必要量との比較!$F$2144,構想区域別必要量との比較!$H$2144:$M$2144,構想区域別必要量との比較!$P$2144:$Q$2144)</c:f>
              <c:numCache>
                <c:formatCode>#,##0_);[Red]\(#,##0\)</c:formatCode>
                <c:ptCount val="9"/>
                <c:pt idx="0" formatCode="#,##0;[Red]\-#,##0;">
                  <c:v>812</c:v>
                </c:pt>
                <c:pt idx="1">
                  <c:v>770</c:v>
                </c:pt>
                <c:pt idx="2">
                  <c:v>685</c:v>
                </c:pt>
                <c:pt idx="3">
                  <c:v>680</c:v>
                </c:pt>
                <c:pt idx="4">
                  <c:v>630</c:v>
                </c:pt>
                <c:pt idx="5">
                  <c:v>650</c:v>
                </c:pt>
                <c:pt idx="6" formatCode="#,##0;[Red]\-#,##0;">
                  <c:v>636</c:v>
                </c:pt>
                <c:pt idx="7" formatCode="#,##0;[Red]\-#,##0;">
                  <c:v>636</c:v>
                </c:pt>
                <c:pt idx="8" formatCode="#,##0;[Red]\-#,##0;">
                  <c:v>333</c:v>
                </c:pt>
              </c:numCache>
            </c:numRef>
          </c:val>
          <c:extLst>
            <c:ext xmlns:c16="http://schemas.microsoft.com/office/drawing/2014/chart" uri="{C3380CC4-5D6E-409C-BE32-E72D297353CC}">
              <c16:uniqueId val="{00000006-8253-4B08-8A42-3A8350977252}"/>
            </c:ext>
          </c:extLst>
        </c:ser>
        <c:ser>
          <c:idx val="0"/>
          <c:order val="4"/>
          <c:tx>
            <c:strRef>
              <c:f>構想区域別必要量との比較!$E$2143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(構想区域別必要量との比較!$F$2141,構想区域別必要量との比較!$H$2141:$M$2141,構想区域別必要量との比較!$P$2141:$Q$2141)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(構想区域別必要量との比較!$F$2143,構想区域別必要量との比較!$H$2143:$M$2143,構想区域別必要量との比較!$P$2143:$Q$2143)</c:f>
              <c:numCache>
                <c:formatCode>#,##0_);[Red]\(#,##0\)</c:formatCode>
                <c:ptCount val="9"/>
                <c:pt idx="0" formatCode="#,##0;[Red]\-#,##0;">
                  <c:v>18</c:v>
                </c:pt>
                <c:pt idx="1">
                  <c:v>18</c:v>
                </c:pt>
                <c:pt idx="2">
                  <c:v>66</c:v>
                </c:pt>
                <c:pt idx="3">
                  <c:v>18</c:v>
                </c:pt>
                <c:pt idx="4">
                  <c:v>18</c:v>
                </c:pt>
                <c:pt idx="5">
                  <c:v>18</c:v>
                </c:pt>
                <c:pt idx="6" formatCode="#,##0;[Red]\-#,##0;">
                  <c:v>18</c:v>
                </c:pt>
                <c:pt idx="7" formatCode="#,##0;[Red]\-#,##0;">
                  <c:v>18</c:v>
                </c:pt>
                <c:pt idx="8" formatCode="#,##0;[Red]\-#,##0;">
                  <c:v>76</c:v>
                </c:pt>
              </c:numCache>
            </c:numRef>
          </c:val>
          <c:extLst>
            <c:ext xmlns:c16="http://schemas.microsoft.com/office/drawing/2014/chart" uri="{C3380CC4-5D6E-409C-BE32-E72D297353CC}">
              <c16:uniqueId val="{00000007-8253-4B08-8A42-3A835097725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(構想区域別必要量との比較!$F$2141,構想区域別必要量との比較!$H$2141:$M$2141,構想区域別必要量との比較!$P$2141:$Q$2141)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(構想区域別必要量との比較!$F$2142,構想区域別必要量との比較!$H$2142:$M$2142,構想区域別必要量との比較!$P$2142:$Q$2142)</c:f>
              <c:numCache>
                <c:formatCode>#,##0_);[Red]\(#,##0\)</c:formatCode>
                <c:ptCount val="9"/>
                <c:pt idx="0" formatCode="#,##0;[Red]\-#,##0;">
                  <c:v>1574</c:v>
                </c:pt>
                <c:pt idx="1">
                  <c:v>1453</c:v>
                </c:pt>
                <c:pt idx="2">
                  <c:v>1443</c:v>
                </c:pt>
                <c:pt idx="3">
                  <c:v>1400</c:v>
                </c:pt>
                <c:pt idx="4">
                  <c:v>1328</c:v>
                </c:pt>
                <c:pt idx="5">
                  <c:v>1342</c:v>
                </c:pt>
                <c:pt idx="6" formatCode="#,##0;[Red]\-#,##0;">
                  <c:v>1310</c:v>
                </c:pt>
                <c:pt idx="7" formatCode="#,##0;[Red]\-#,##0;">
                  <c:v>1354</c:v>
                </c:pt>
                <c:pt idx="8" formatCode="#,##0;[Red]\-#,##0;">
                  <c:v>1079</c:v>
                </c:pt>
              </c:numCache>
            </c:numRef>
          </c:val>
          <c:smooth val="0"/>
          <c:extLst>
            <c:ext xmlns:c16="http://schemas.microsoft.com/office/drawing/2014/chart" uri="{C3380CC4-5D6E-409C-BE32-E72D297353CC}">
              <c16:uniqueId val="{00000008-8253-4B08-8A42-3A835097725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(構想区域別必要量との比較!$F$2156,構想区域別必要量との比較!$H$2156:$M$2156,構想区域別必要量との比較!$P$2156:$Q$2156)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(構想区域別必要量との比較!$F$2161,構想区域別必要量との比較!$H$2161:$M$2161,構想区域別必要量との比較!$P$2161:$Q$2161)</c:f>
              <c:numCache>
                <c:formatCode>#,##0_);[Red]\(#,##0\)</c:formatCode>
                <c:ptCount val="9"/>
                <c:pt idx="0" formatCode="#,##0;[Red]\-#,##0;">
                  <c:v>1498</c:v>
                </c:pt>
                <c:pt idx="1">
                  <c:v>1512</c:v>
                </c:pt>
                <c:pt idx="2">
                  <c:v>1335</c:v>
                </c:pt>
                <c:pt idx="3">
                  <c:v>1485</c:v>
                </c:pt>
                <c:pt idx="4">
                  <c:v>1373</c:v>
                </c:pt>
                <c:pt idx="5">
                  <c:v>1499</c:v>
                </c:pt>
                <c:pt idx="6" formatCode="#,##0;[Red]\-#,##0;">
                  <c:v>1482</c:v>
                </c:pt>
                <c:pt idx="7" formatCode="#,##0;[Red]\-#,##0;">
                  <c:v>1440</c:v>
                </c:pt>
                <c:pt idx="8" formatCode="#,##0;[Red]\-#,##0;">
                  <c:v>1161</c:v>
                </c:pt>
              </c:numCache>
            </c:numRef>
          </c:val>
          <c:extLst>
            <c:ext xmlns:c16="http://schemas.microsoft.com/office/drawing/2014/chart" uri="{C3380CC4-5D6E-409C-BE32-E72D297353CC}">
              <c16:uniqueId val="{00000000-2BC5-497F-BEBB-C8D7F8EF293A}"/>
            </c:ext>
          </c:extLst>
        </c:ser>
        <c:ser>
          <c:idx val="2"/>
          <c:order val="2"/>
          <c:tx>
            <c:strRef>
              <c:f>構想区域別必要量との比較!$E$2160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(構想区域別必要量との比較!$F$2156,構想区域別必要量との比較!$H$2156:$M$2156,構想区域別必要量との比較!$P$2156:$Q$2156)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(構想区域別必要量との比較!$F$2160,構想区域別必要量との比較!$H$2160:$M$2160,構想区域別必要量との比較!$P$2160:$Q$2160)</c:f>
              <c:numCache>
                <c:formatCode>#,##0_);[Red]\(#,##0\)</c:formatCode>
                <c:ptCount val="9"/>
                <c:pt idx="0" formatCode="#,##0;[Red]\-#,##0;">
                  <c:v>328</c:v>
                </c:pt>
                <c:pt idx="1">
                  <c:v>470</c:v>
                </c:pt>
                <c:pt idx="2">
                  <c:v>779</c:v>
                </c:pt>
                <c:pt idx="3">
                  <c:v>771</c:v>
                </c:pt>
                <c:pt idx="4">
                  <c:v>671</c:v>
                </c:pt>
                <c:pt idx="5">
                  <c:v>830</c:v>
                </c:pt>
                <c:pt idx="6" formatCode="#,##0;[Red]\-#,##0;">
                  <c:v>667</c:v>
                </c:pt>
                <c:pt idx="7" formatCode="#,##0;[Red]\-#,##0;">
                  <c:v>707</c:v>
                </c:pt>
                <c:pt idx="8" formatCode="#,##0;[Red]\-#,##0;">
                  <c:v>1227</c:v>
                </c:pt>
              </c:numCache>
            </c:numRef>
          </c:val>
          <c:extLst>
            <c:ext xmlns:c16="http://schemas.microsoft.com/office/drawing/2014/chart" uri="{C3380CC4-5D6E-409C-BE32-E72D297353CC}">
              <c16:uniqueId val="{00000001-2BC5-497F-BEBB-C8D7F8EF293A}"/>
            </c:ext>
          </c:extLst>
        </c:ser>
        <c:ser>
          <c:idx val="1"/>
          <c:order val="3"/>
          <c:tx>
            <c:strRef>
              <c:f>構想区域別必要量との比較!$E$2159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BC5-497F-BEBB-C8D7F8EF293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BC5-497F-BEBB-C8D7F8EF293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(構想区域別必要量との比較!$F$2156,構想区域別必要量との比較!$H$2156:$M$2156,構想区域別必要量との比較!$P$2156:$Q$2156)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(構想区域別必要量との比較!$F$2159,構想区域別必要量との比較!$H$2159:$M$2159,構想区域別必要量との比較!$P$2159:$Q$2159)</c:f>
              <c:numCache>
                <c:formatCode>#,##0_);[Red]\(#,##0\)</c:formatCode>
                <c:ptCount val="9"/>
                <c:pt idx="0" formatCode="#,##0;[Red]\-#,##0;">
                  <c:v>2013</c:v>
                </c:pt>
                <c:pt idx="1">
                  <c:v>1945</c:v>
                </c:pt>
                <c:pt idx="2">
                  <c:v>1658</c:v>
                </c:pt>
                <c:pt idx="3">
                  <c:v>1735</c:v>
                </c:pt>
                <c:pt idx="4">
                  <c:v>1910</c:v>
                </c:pt>
                <c:pt idx="5">
                  <c:v>1879</c:v>
                </c:pt>
                <c:pt idx="6" formatCode="#,##0;[Red]\-#,##0;">
                  <c:v>1933</c:v>
                </c:pt>
                <c:pt idx="7" formatCode="#,##0;[Red]\-#,##0;">
                  <c:v>1853</c:v>
                </c:pt>
                <c:pt idx="8" formatCode="#,##0;[Red]\-#,##0;">
                  <c:v>1353</c:v>
                </c:pt>
              </c:numCache>
            </c:numRef>
          </c:val>
          <c:extLst>
            <c:ext xmlns:c16="http://schemas.microsoft.com/office/drawing/2014/chart" uri="{C3380CC4-5D6E-409C-BE32-E72D297353CC}">
              <c16:uniqueId val="{00000006-2BC5-497F-BEBB-C8D7F8EF293A}"/>
            </c:ext>
          </c:extLst>
        </c:ser>
        <c:ser>
          <c:idx val="0"/>
          <c:order val="4"/>
          <c:tx>
            <c:strRef>
              <c:f>構想区域別必要量との比較!$E$2158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(構想区域別必要量との比較!$F$2156,構想区域別必要量との比較!$H$2156:$M$2156,構想区域別必要量との比較!$P$2156:$Q$2156)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(構想区域別必要量との比較!$F$2158,構想区域別必要量との比較!$H$2158:$M$2158,構想区域別必要量との比較!$P$2158:$Q$2158)</c:f>
              <c:numCache>
                <c:formatCode>#,##0_);[Red]\(#,##0\)</c:formatCode>
                <c:ptCount val="9"/>
                <c:pt idx="0" formatCode="#,##0;[Red]\-#,##0;">
                  <c:v>1167</c:v>
                </c:pt>
                <c:pt idx="1">
                  <c:v>1083</c:v>
                </c:pt>
                <c:pt idx="2">
                  <c:v>1143</c:v>
                </c:pt>
                <c:pt idx="3">
                  <c:v>878</c:v>
                </c:pt>
                <c:pt idx="4">
                  <c:v>818</c:v>
                </c:pt>
                <c:pt idx="5">
                  <c:v>748</c:v>
                </c:pt>
                <c:pt idx="6" formatCode="#,##0;[Red]\-#,##0;">
                  <c:v>710</c:v>
                </c:pt>
                <c:pt idx="7" formatCode="#,##0;[Red]\-#,##0;">
                  <c:v>763</c:v>
                </c:pt>
                <c:pt idx="8" formatCode="#,##0;[Red]\-#,##0;">
                  <c:v>403</c:v>
                </c:pt>
              </c:numCache>
            </c:numRef>
          </c:val>
          <c:extLst>
            <c:ext xmlns:c16="http://schemas.microsoft.com/office/drawing/2014/chart" uri="{C3380CC4-5D6E-409C-BE32-E72D297353CC}">
              <c16:uniqueId val="{00000007-2BC5-497F-BEBB-C8D7F8EF293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(構想区域別必要量との比較!$F$2156,構想区域別必要量との比較!$H$2156:$M$2156,構想区域別必要量との比較!$P$2156:$Q$2156)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(構想区域別必要量との比較!$F$2157,構想区域別必要量との比較!$H$2157:$M$2157,構想区域別必要量との比較!$P$2157:$Q$2157)</c:f>
              <c:numCache>
                <c:formatCode>#,##0_);[Red]\(#,##0\)</c:formatCode>
                <c:ptCount val="9"/>
                <c:pt idx="0" formatCode="#,##0;[Red]\-#,##0;">
                  <c:v>5006</c:v>
                </c:pt>
                <c:pt idx="1">
                  <c:v>5010</c:v>
                </c:pt>
                <c:pt idx="2">
                  <c:v>4915</c:v>
                </c:pt>
                <c:pt idx="3">
                  <c:v>4869</c:v>
                </c:pt>
                <c:pt idx="4">
                  <c:v>4772</c:v>
                </c:pt>
                <c:pt idx="5">
                  <c:v>4956</c:v>
                </c:pt>
                <c:pt idx="6" formatCode="#,##0;[Red]\-#,##0;">
                  <c:v>4792</c:v>
                </c:pt>
                <c:pt idx="7" formatCode="#,##0;[Red]\-#,##0;">
                  <c:v>4763</c:v>
                </c:pt>
                <c:pt idx="8" formatCode="#,##0;[Red]\-#,##0;">
                  <c:v>4144</c:v>
                </c:pt>
              </c:numCache>
            </c:numRef>
          </c:val>
          <c:smooth val="0"/>
          <c:extLst>
            <c:ext xmlns:c16="http://schemas.microsoft.com/office/drawing/2014/chart" uri="{C3380CC4-5D6E-409C-BE32-E72D297353CC}">
              <c16:uniqueId val="{00000008-2BC5-497F-BEBB-C8D7F8EF293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(構想区域別必要量との比較!$F$2171,構想区域別必要量との比較!$H$2171:$M$2171,構想区域別必要量との比較!$P$2171:$Q$2171)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(構想区域別必要量との比較!$F$2176,構想区域別必要量との比較!$H$2176:$M$2176,構想区域別必要量との比較!$P$2176:$Q$2176)</c:f>
              <c:numCache>
                <c:formatCode>#,##0_);[Red]\(#,##0\)</c:formatCode>
                <c:ptCount val="9"/>
                <c:pt idx="0" formatCode="#,##0;[Red]\-#,##0;">
                  <c:v>490</c:v>
                </c:pt>
                <c:pt idx="1">
                  <c:v>439</c:v>
                </c:pt>
                <c:pt idx="2">
                  <c:v>308</c:v>
                </c:pt>
                <c:pt idx="3">
                  <c:v>354</c:v>
                </c:pt>
                <c:pt idx="4">
                  <c:v>408</c:v>
                </c:pt>
                <c:pt idx="5">
                  <c:v>397</c:v>
                </c:pt>
                <c:pt idx="6" formatCode="#,##0;[Red]\-#,##0;">
                  <c:v>397</c:v>
                </c:pt>
                <c:pt idx="7" formatCode="#,##0;[Red]\-#,##0;">
                  <c:v>393</c:v>
                </c:pt>
                <c:pt idx="8" formatCode="#,##0;[Red]\-#,##0;">
                  <c:v>419</c:v>
                </c:pt>
              </c:numCache>
            </c:numRef>
          </c:val>
          <c:extLst>
            <c:ext xmlns:c16="http://schemas.microsoft.com/office/drawing/2014/chart" uri="{C3380CC4-5D6E-409C-BE32-E72D297353CC}">
              <c16:uniqueId val="{00000000-41E2-4CCF-B712-D262AA9BBD2F}"/>
            </c:ext>
          </c:extLst>
        </c:ser>
        <c:ser>
          <c:idx val="2"/>
          <c:order val="2"/>
          <c:tx>
            <c:strRef>
              <c:f>構想区域別必要量との比較!$E$2175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(構想区域別必要量との比較!$F$2171,構想区域別必要量との比較!$H$2171:$M$2171,構想区域別必要量との比較!$P$2171:$Q$2171)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(構想区域別必要量との比較!$F$2175,構想区域別必要量との比較!$H$2175:$M$2175,構想区域別必要量との比較!$P$2175:$Q$2175)</c:f>
              <c:numCache>
                <c:formatCode>#,##0_);[Red]\(#,##0\)</c:formatCode>
                <c:ptCount val="9"/>
                <c:pt idx="0" formatCode="#,##0;[Red]\-#,##0;">
                  <c:v>783</c:v>
                </c:pt>
                <c:pt idx="1">
                  <c:v>725</c:v>
                </c:pt>
                <c:pt idx="2">
                  <c:v>944</c:v>
                </c:pt>
                <c:pt idx="3">
                  <c:v>972</c:v>
                </c:pt>
                <c:pt idx="4">
                  <c:v>1035</c:v>
                </c:pt>
                <c:pt idx="5">
                  <c:v>1035</c:v>
                </c:pt>
                <c:pt idx="6" formatCode="#,##0;[Red]\-#,##0;">
                  <c:v>1035</c:v>
                </c:pt>
                <c:pt idx="7" formatCode="#,##0;[Red]\-#,##0;">
                  <c:v>953</c:v>
                </c:pt>
                <c:pt idx="8" formatCode="#,##0;[Red]\-#,##0;">
                  <c:v>978</c:v>
                </c:pt>
              </c:numCache>
            </c:numRef>
          </c:val>
          <c:extLst>
            <c:ext xmlns:c16="http://schemas.microsoft.com/office/drawing/2014/chart" uri="{C3380CC4-5D6E-409C-BE32-E72D297353CC}">
              <c16:uniqueId val="{00000001-41E2-4CCF-B712-D262AA9BBD2F}"/>
            </c:ext>
          </c:extLst>
        </c:ser>
        <c:ser>
          <c:idx val="1"/>
          <c:order val="3"/>
          <c:tx>
            <c:strRef>
              <c:f>構想区域別必要量との比較!$E$2174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1E2-4CCF-B712-D262AA9BBD2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1E2-4CCF-B712-D262AA9BBD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(構想区域別必要量との比較!$F$2171,構想区域別必要量との比較!$H$2171:$M$2171,構想区域別必要量との比較!$P$2171:$Q$2171)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(構想区域別必要量との比較!$F$2174,構想区域別必要量との比較!$H$2174:$M$2174,構想区域別必要量との比較!$P$2174:$Q$2174)</c:f>
              <c:numCache>
                <c:formatCode>#,##0_);[Red]\(#,##0\)</c:formatCode>
                <c:ptCount val="9"/>
                <c:pt idx="0" formatCode="#,##0;[Red]\-#,##0;">
                  <c:v>749</c:v>
                </c:pt>
                <c:pt idx="1">
                  <c:v>731</c:v>
                </c:pt>
                <c:pt idx="2">
                  <c:v>703</c:v>
                </c:pt>
                <c:pt idx="3">
                  <c:v>580</c:v>
                </c:pt>
                <c:pt idx="4">
                  <c:v>432</c:v>
                </c:pt>
                <c:pt idx="5">
                  <c:v>520</c:v>
                </c:pt>
                <c:pt idx="6" formatCode="#,##0;[Red]\-#,##0;">
                  <c:v>521</c:v>
                </c:pt>
                <c:pt idx="7" formatCode="#,##0;[Red]\-#,##0;">
                  <c:v>521</c:v>
                </c:pt>
                <c:pt idx="8" formatCode="#,##0;[Red]\-#,##0;">
                  <c:v>279</c:v>
                </c:pt>
              </c:numCache>
            </c:numRef>
          </c:val>
          <c:extLst>
            <c:ext xmlns:c16="http://schemas.microsoft.com/office/drawing/2014/chart" uri="{C3380CC4-5D6E-409C-BE32-E72D297353CC}">
              <c16:uniqueId val="{00000006-41E2-4CCF-B712-D262AA9BBD2F}"/>
            </c:ext>
          </c:extLst>
        </c:ser>
        <c:ser>
          <c:idx val="0"/>
          <c:order val="4"/>
          <c:tx>
            <c:strRef>
              <c:f>構想区域別必要量との比較!$E$2173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(構想区域別必要量との比較!$F$2171,構想区域別必要量との比較!$H$2171:$M$2171,構想区域別必要量との比較!$P$2171:$Q$2171)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(構想区域別必要量との比較!$F$2173,構想区域別必要量との比較!$H$2173:$M$2173,構想区域別必要量との比較!$P$2173:$Q$2173)</c:f>
              <c:numCache>
                <c:formatCode>#,##0_);[Red]\(#,##0\)</c:formatCode>
                <c:ptCount val="9"/>
                <c:pt idx="0" formatCode="#,##0;[Red]\-#,##0;">
                  <c:v>0</c:v>
                </c:pt>
                <c:pt idx="1">
                  <c:v>0</c:v>
                </c:pt>
                <c:pt idx="2">
                  <c:v>0</c:v>
                </c:pt>
                <c:pt idx="3">
                  <c:v>88</c:v>
                </c:pt>
                <c:pt idx="4">
                  <c:v>88</c:v>
                </c:pt>
                <c:pt idx="5">
                  <c:v>0</c:v>
                </c:pt>
                <c:pt idx="6" formatCode="#,##0;[Red]\-#,##0;">
                  <c:v>0</c:v>
                </c:pt>
                <c:pt idx="7" formatCode="#,##0;[Red]\-#,##0;">
                  <c:v>0</c:v>
                </c:pt>
                <c:pt idx="8" formatCode="#,##0;[Red]\-#,##0;">
                  <c:v>48</c:v>
                </c:pt>
              </c:numCache>
            </c:numRef>
          </c:val>
          <c:extLst>
            <c:ext xmlns:c16="http://schemas.microsoft.com/office/drawing/2014/chart" uri="{C3380CC4-5D6E-409C-BE32-E72D297353CC}">
              <c16:uniqueId val="{00000007-41E2-4CCF-B712-D262AA9BBD2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(構想区域別必要量との比較!$F$2171,構想区域別必要量との比較!$H$2171:$M$2171,構想区域別必要量との比較!$P$2171:$Q$2171)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(構想区域別必要量との比較!$F$2172,構想区域別必要量との比較!$H$2172:$M$2172,構想区域別必要量との比較!$P$2172:$Q$2172)</c:f>
              <c:numCache>
                <c:formatCode>#,##0_);[Red]\(#,##0\)</c:formatCode>
                <c:ptCount val="9"/>
                <c:pt idx="0" formatCode="#,##0;[Red]\-#,##0;">
                  <c:v>2022</c:v>
                </c:pt>
                <c:pt idx="1">
                  <c:v>1895</c:v>
                </c:pt>
                <c:pt idx="2">
                  <c:v>1955</c:v>
                </c:pt>
                <c:pt idx="3">
                  <c:v>1994</c:v>
                </c:pt>
                <c:pt idx="4">
                  <c:v>1963</c:v>
                </c:pt>
                <c:pt idx="5">
                  <c:v>1952</c:v>
                </c:pt>
                <c:pt idx="6" formatCode="#,##0;[Red]\-#,##0;">
                  <c:v>1953</c:v>
                </c:pt>
                <c:pt idx="7" formatCode="#,##0;[Red]\-#,##0;">
                  <c:v>1867</c:v>
                </c:pt>
                <c:pt idx="8" formatCode="#,##0;[Red]\-#,##0;">
                  <c:v>1724</c:v>
                </c:pt>
              </c:numCache>
            </c:numRef>
          </c:val>
          <c:smooth val="0"/>
          <c:extLst>
            <c:ext xmlns:c16="http://schemas.microsoft.com/office/drawing/2014/chart" uri="{C3380CC4-5D6E-409C-BE32-E72D297353CC}">
              <c16:uniqueId val="{00000008-41E2-4CCF-B712-D262AA9BBD2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(構想区域別必要量との比較!$F$2186,構想区域別必要量との比較!$H$2186:$M$2186,構想区域別必要量との比較!$P$2186:$Q$2186)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(構想区域別必要量との比較!$F$2191,構想区域別必要量との比較!$H$2191:$M$2191,構想区域別必要量との比較!$P$2191:$Q$2191)</c:f>
              <c:numCache>
                <c:formatCode>#,##0_);[Red]\(#,##0\)</c:formatCode>
                <c:ptCount val="9"/>
                <c:pt idx="0" formatCode="#,##0;[Red]\-#,##0;">
                  <c:v>164</c:v>
                </c:pt>
                <c:pt idx="1">
                  <c:v>150</c:v>
                </c:pt>
                <c:pt idx="2">
                  <c:v>150</c:v>
                </c:pt>
                <c:pt idx="3">
                  <c:v>150</c:v>
                </c:pt>
                <c:pt idx="4">
                  <c:v>211</c:v>
                </c:pt>
                <c:pt idx="5">
                  <c:v>180</c:v>
                </c:pt>
                <c:pt idx="6" formatCode="#,##0;[Red]\-#,##0;">
                  <c:v>124</c:v>
                </c:pt>
                <c:pt idx="7" formatCode="#,##0;[Red]\-#,##0;">
                  <c:v>124</c:v>
                </c:pt>
                <c:pt idx="8" formatCode="#,##0;[Red]\-#,##0;">
                  <c:v>83</c:v>
                </c:pt>
              </c:numCache>
            </c:numRef>
          </c:val>
          <c:extLst>
            <c:ext xmlns:c16="http://schemas.microsoft.com/office/drawing/2014/chart" uri="{C3380CC4-5D6E-409C-BE32-E72D297353CC}">
              <c16:uniqueId val="{00000000-785E-4AEF-AF10-61682D251D48}"/>
            </c:ext>
          </c:extLst>
        </c:ser>
        <c:ser>
          <c:idx val="2"/>
          <c:order val="2"/>
          <c:tx>
            <c:strRef>
              <c:f>構想区域別必要量との比較!$E$2190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(構想区域別必要量との比較!$F$2186,構想区域別必要量との比較!$H$2186:$M$2186,構想区域別必要量との比較!$P$2186:$Q$2186)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(構想区域別必要量との比較!$F$2190,構想区域別必要量との比較!$H$2190:$M$2190,構想区域別必要量との比較!$P$2190:$Q$2190)</c:f>
              <c:numCache>
                <c:formatCode>#,##0_);[Red]\(#,##0\)</c:formatCode>
                <c:ptCount val="9"/>
                <c:pt idx="0" formatCode="#,##0;[Red]\-#,##0;">
                  <c:v>0</c:v>
                </c:pt>
                <c:pt idx="1">
                  <c:v>0</c:v>
                </c:pt>
                <c:pt idx="2">
                  <c:v>0</c:v>
                </c:pt>
                <c:pt idx="3">
                  <c:v>50</c:v>
                </c:pt>
                <c:pt idx="4">
                  <c:v>0</c:v>
                </c:pt>
                <c:pt idx="5">
                  <c:v>50</c:v>
                </c:pt>
                <c:pt idx="6" formatCode="#,##0;[Red]\-#,##0;">
                  <c:v>0</c:v>
                </c:pt>
                <c:pt idx="7" formatCode="#,##0;[Red]\-#,##0;">
                  <c:v>0</c:v>
                </c:pt>
                <c:pt idx="8" formatCode="#,##0;[Red]\-#,##0;">
                  <c:v>102</c:v>
                </c:pt>
              </c:numCache>
            </c:numRef>
          </c:val>
          <c:extLst>
            <c:ext xmlns:c16="http://schemas.microsoft.com/office/drawing/2014/chart" uri="{C3380CC4-5D6E-409C-BE32-E72D297353CC}">
              <c16:uniqueId val="{00000001-785E-4AEF-AF10-61682D251D48}"/>
            </c:ext>
          </c:extLst>
        </c:ser>
        <c:ser>
          <c:idx val="1"/>
          <c:order val="3"/>
          <c:tx>
            <c:strRef>
              <c:f>構想区域別必要量との比較!$E$2189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85E-4AEF-AF10-61682D251D4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85E-4AEF-AF10-61682D251D4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(構想区域別必要量との比較!$F$2186,構想区域別必要量との比較!$H$2186:$M$2186,構想区域別必要量との比較!$P$2186:$Q$2186)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(構想区域別必要量との比較!$F$2189,構想区域別必要量との比較!$H$2189:$M$2189,構想区域別必要量との比較!$P$2189:$Q$2189)</c:f>
              <c:numCache>
                <c:formatCode>#,##0_);[Red]\(#,##0\)</c:formatCode>
                <c:ptCount val="9"/>
                <c:pt idx="0" formatCode="#,##0;[Red]\-#,##0;">
                  <c:v>254</c:v>
                </c:pt>
                <c:pt idx="1">
                  <c:v>355</c:v>
                </c:pt>
                <c:pt idx="2">
                  <c:v>294</c:v>
                </c:pt>
                <c:pt idx="3">
                  <c:v>305</c:v>
                </c:pt>
                <c:pt idx="4">
                  <c:v>381</c:v>
                </c:pt>
                <c:pt idx="5">
                  <c:v>305</c:v>
                </c:pt>
                <c:pt idx="6" formatCode="#,##0;[Red]\-#,##0;">
                  <c:v>385</c:v>
                </c:pt>
                <c:pt idx="7" formatCode="#,##0;[Red]\-#,##0;">
                  <c:v>405</c:v>
                </c:pt>
                <c:pt idx="8" formatCode="#,##0;[Red]\-#,##0;">
                  <c:v>78</c:v>
                </c:pt>
              </c:numCache>
            </c:numRef>
          </c:val>
          <c:extLst>
            <c:ext xmlns:c16="http://schemas.microsoft.com/office/drawing/2014/chart" uri="{C3380CC4-5D6E-409C-BE32-E72D297353CC}">
              <c16:uniqueId val="{00000006-785E-4AEF-AF10-61682D251D48}"/>
            </c:ext>
          </c:extLst>
        </c:ser>
        <c:ser>
          <c:idx val="0"/>
          <c:order val="4"/>
          <c:tx>
            <c:strRef>
              <c:f>構想区域別必要量との比較!$E$2188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(構想区域別必要量との比較!$F$2186,構想区域別必要量との比較!$H$2186:$M$2186,構想区域別必要量との比較!$P$2186:$Q$2186)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(構想区域別必要量との比較!$F$2188,構想区域別必要量との比較!$H$2188:$M$2188,構想区域別必要量との比較!$P$2188:$Q$2188)</c:f>
              <c:numCache>
                <c:formatCode>#,##0_);[Red]\(#,##0\)</c:formatCode>
                <c:ptCount val="9"/>
                <c:pt idx="0" formatCode="#,##0;[Red]\-#,##0;">
                  <c:v>0</c:v>
                </c:pt>
                <c:pt idx="1">
                  <c:v>0</c:v>
                </c:pt>
                <c:pt idx="2">
                  <c:v>61</c:v>
                </c:pt>
                <c:pt idx="3">
                  <c:v>0</c:v>
                </c:pt>
                <c:pt idx="4">
                  <c:v>0</c:v>
                </c:pt>
                <c:pt idx="5">
                  <c:v>0</c:v>
                </c:pt>
                <c:pt idx="6" formatCode="#,##0;[Red]\-#,##0;">
                  <c:v>0</c:v>
                </c:pt>
                <c:pt idx="7" formatCode="#,##0;[Red]\-#,##0;">
                  <c:v>0</c:v>
                </c:pt>
                <c:pt idx="8" formatCode="#,##0;[Red]\-#,##0;">
                  <c:v>0</c:v>
                </c:pt>
              </c:numCache>
            </c:numRef>
          </c:val>
          <c:extLst>
            <c:ext xmlns:c16="http://schemas.microsoft.com/office/drawing/2014/chart" uri="{C3380CC4-5D6E-409C-BE32-E72D297353CC}">
              <c16:uniqueId val="{00000007-785E-4AEF-AF10-61682D251D4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(構想区域別必要量との比較!$F$2186,構想区域別必要量との比較!$H$2186:$M$2186,構想区域別必要量との比較!$P$2186:$Q$2186)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(構想区域別必要量との比較!$F$2187,構想区域別必要量との比較!$H$2187:$M$2187,構想区域別必要量との比較!$P$2187:$Q$2187)</c:f>
              <c:numCache>
                <c:formatCode>#,##0_);[Red]\(#,##0\)</c:formatCode>
                <c:ptCount val="9"/>
                <c:pt idx="0" formatCode="#,##0;[Red]\-#,##0;">
                  <c:v>418</c:v>
                </c:pt>
                <c:pt idx="1">
                  <c:v>505</c:v>
                </c:pt>
                <c:pt idx="2">
                  <c:v>505</c:v>
                </c:pt>
                <c:pt idx="3">
                  <c:v>505</c:v>
                </c:pt>
                <c:pt idx="4">
                  <c:v>592</c:v>
                </c:pt>
                <c:pt idx="5">
                  <c:v>535</c:v>
                </c:pt>
                <c:pt idx="6" formatCode="#,##0;[Red]\-#,##0;">
                  <c:v>509</c:v>
                </c:pt>
                <c:pt idx="7" formatCode="#,##0;[Red]\-#,##0;">
                  <c:v>529</c:v>
                </c:pt>
                <c:pt idx="8" formatCode="#,##0;[Red]\-#,##0;">
                  <c:v>263</c:v>
                </c:pt>
              </c:numCache>
            </c:numRef>
          </c:val>
          <c:smooth val="0"/>
          <c:extLst>
            <c:ext xmlns:c16="http://schemas.microsoft.com/office/drawing/2014/chart" uri="{C3380CC4-5D6E-409C-BE32-E72D297353CC}">
              <c16:uniqueId val="{00000008-785E-4AEF-AF10-61682D251D4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(構想区域別必要量との比較!$F$2201,構想区域別必要量との比較!$H$2201:$M$2201,構想区域別必要量との比較!$P$2201:$Q$2201)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(構想区域別必要量との比較!$F$2206,構想区域別必要量との比較!$H$2206:$M$2206,構想区域別必要量との比較!$P$2206:$Q$2206)</c:f>
              <c:numCache>
                <c:formatCode>#,##0_);[Red]\(#,##0\)</c:formatCode>
                <c:ptCount val="9"/>
                <c:pt idx="0" formatCode="#,##0;[Red]\-#,##0;">
                  <c:v>147</c:v>
                </c:pt>
                <c:pt idx="1">
                  <c:v>144</c:v>
                </c:pt>
                <c:pt idx="2">
                  <c:v>94</c:v>
                </c:pt>
                <c:pt idx="3">
                  <c:v>87</c:v>
                </c:pt>
                <c:pt idx="4">
                  <c:v>87</c:v>
                </c:pt>
                <c:pt idx="5">
                  <c:v>87</c:v>
                </c:pt>
                <c:pt idx="6" formatCode="#,##0;[Red]\-#,##0;">
                  <c:v>87</c:v>
                </c:pt>
                <c:pt idx="7" formatCode="#,##0;[Red]\-#,##0;">
                  <c:v>87</c:v>
                </c:pt>
                <c:pt idx="8" formatCode="#,##0;[Red]\-#,##0;">
                  <c:v>117</c:v>
                </c:pt>
              </c:numCache>
            </c:numRef>
          </c:val>
          <c:extLst>
            <c:ext xmlns:c16="http://schemas.microsoft.com/office/drawing/2014/chart" uri="{C3380CC4-5D6E-409C-BE32-E72D297353CC}">
              <c16:uniqueId val="{00000000-6E54-4F3D-9F93-F40A0150268E}"/>
            </c:ext>
          </c:extLst>
        </c:ser>
        <c:ser>
          <c:idx val="2"/>
          <c:order val="2"/>
          <c:tx>
            <c:strRef>
              <c:f>構想区域別必要量との比較!$E$2205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(構想区域別必要量との比較!$F$2201,構想区域別必要量との比較!$H$2201:$M$2201,構想区域別必要量との比較!$P$2201:$Q$2201)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(構想区域別必要量との比較!$F$2205,構想区域別必要量との比較!$H$2205:$M$2205,構想区域別必要量との比較!$P$2205:$Q$2205)</c:f>
              <c:numCache>
                <c:formatCode>#,##0_);[Red]\(#,##0\)</c:formatCode>
                <c:ptCount val="9"/>
                <c:pt idx="0" formatCode="#,##0;[Red]\-#,##0;">
                  <c:v>99</c:v>
                </c:pt>
                <c:pt idx="1">
                  <c:v>174</c:v>
                </c:pt>
                <c:pt idx="2">
                  <c:v>255</c:v>
                </c:pt>
                <c:pt idx="3">
                  <c:v>259</c:v>
                </c:pt>
                <c:pt idx="4">
                  <c:v>240</c:v>
                </c:pt>
                <c:pt idx="5">
                  <c:v>218</c:v>
                </c:pt>
                <c:pt idx="6" formatCode="#,##0;[Red]\-#,##0;">
                  <c:v>268</c:v>
                </c:pt>
                <c:pt idx="7" formatCode="#,##0;[Red]\-#,##0;">
                  <c:v>218</c:v>
                </c:pt>
                <c:pt idx="8" formatCode="#,##0;[Red]\-#,##0;">
                  <c:v>259</c:v>
                </c:pt>
              </c:numCache>
            </c:numRef>
          </c:val>
          <c:extLst>
            <c:ext xmlns:c16="http://schemas.microsoft.com/office/drawing/2014/chart" uri="{C3380CC4-5D6E-409C-BE32-E72D297353CC}">
              <c16:uniqueId val="{00000001-6E54-4F3D-9F93-F40A0150268E}"/>
            </c:ext>
          </c:extLst>
        </c:ser>
        <c:ser>
          <c:idx val="1"/>
          <c:order val="3"/>
          <c:tx>
            <c:strRef>
              <c:f>構想区域別必要量との比較!$E$2204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E54-4F3D-9F93-F40A0150268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E54-4F3D-9F93-F40A0150268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(構想区域別必要量との比較!$F$2201,構想区域別必要量との比較!$H$2201:$M$2201,構想区域別必要量との比較!$P$2201:$Q$2201)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(構想区域別必要量との比較!$F$2204,構想区域別必要量との比較!$H$2204:$M$2204,構想区域別必要量との比較!$P$2204:$Q$2204)</c:f>
              <c:numCache>
                <c:formatCode>#,##0_);[Red]\(#,##0\)</c:formatCode>
                <c:ptCount val="9"/>
                <c:pt idx="0" formatCode="#,##0;[Red]\-#,##0;">
                  <c:v>832</c:v>
                </c:pt>
                <c:pt idx="1">
                  <c:v>708</c:v>
                </c:pt>
                <c:pt idx="2">
                  <c:v>726</c:v>
                </c:pt>
                <c:pt idx="3">
                  <c:v>687</c:v>
                </c:pt>
                <c:pt idx="4">
                  <c:v>709</c:v>
                </c:pt>
                <c:pt idx="5">
                  <c:v>719</c:v>
                </c:pt>
                <c:pt idx="6" formatCode="#,##0;[Red]\-#,##0;">
                  <c:v>744</c:v>
                </c:pt>
                <c:pt idx="7" formatCode="#,##0;[Red]\-#,##0;">
                  <c:v>694</c:v>
                </c:pt>
                <c:pt idx="8" formatCode="#,##0;[Red]\-#,##0;">
                  <c:v>318</c:v>
                </c:pt>
              </c:numCache>
            </c:numRef>
          </c:val>
          <c:extLst>
            <c:ext xmlns:c16="http://schemas.microsoft.com/office/drawing/2014/chart" uri="{C3380CC4-5D6E-409C-BE32-E72D297353CC}">
              <c16:uniqueId val="{00000006-6E54-4F3D-9F93-F40A0150268E}"/>
            </c:ext>
          </c:extLst>
        </c:ser>
        <c:ser>
          <c:idx val="0"/>
          <c:order val="4"/>
          <c:tx>
            <c:strRef>
              <c:f>構想区域別必要量との比較!$E$2203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(構想区域別必要量との比較!$F$2201,構想区域別必要量との比較!$H$2201:$M$2201,構想区域別必要量との比較!$P$2201:$Q$2201)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(構想区域別必要量との比較!$F$2203,構想区域別必要量との比較!$H$2203:$M$2203,構想区域別必要量との比較!$P$2203:$Q$2203)</c:f>
              <c:numCache>
                <c:formatCode>#,##0_);[Red]\(#,##0\)</c:formatCode>
                <c:ptCount val="9"/>
                <c:pt idx="0" formatCode="#,##0;[Red]\-#,##0;">
                  <c:v>15</c:v>
                </c:pt>
                <c:pt idx="1">
                  <c:v>66</c:v>
                </c:pt>
                <c:pt idx="2">
                  <c:v>17</c:v>
                </c:pt>
                <c:pt idx="3">
                  <c:v>14</c:v>
                </c:pt>
                <c:pt idx="4">
                  <c:v>14</c:v>
                </c:pt>
                <c:pt idx="5">
                  <c:v>14</c:v>
                </c:pt>
                <c:pt idx="6" formatCode="#,##0;[Red]\-#,##0;">
                  <c:v>14</c:v>
                </c:pt>
                <c:pt idx="7" formatCode="#,##0;[Red]\-#,##0;">
                  <c:v>14</c:v>
                </c:pt>
                <c:pt idx="8" formatCode="#,##0;[Red]\-#,##0;">
                  <c:v>84</c:v>
                </c:pt>
              </c:numCache>
            </c:numRef>
          </c:val>
          <c:extLst>
            <c:ext xmlns:c16="http://schemas.microsoft.com/office/drawing/2014/chart" uri="{C3380CC4-5D6E-409C-BE32-E72D297353CC}">
              <c16:uniqueId val="{00000007-6E54-4F3D-9F93-F40A0150268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(構想区域別必要量との比較!$F$2201,構想区域別必要量との比較!$H$2201:$M$2201,構想区域別必要量との比較!$P$2201:$Q$2201)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(構想区域別必要量との比較!$F$2202,構想区域別必要量との比較!$H$2202:$M$2202,構想区域別必要量との比較!$P$2202:$Q$2202)</c:f>
              <c:numCache>
                <c:formatCode>#,##0_);[Red]\(#,##0\)</c:formatCode>
                <c:ptCount val="9"/>
                <c:pt idx="0" formatCode="#,##0;[Red]\-#,##0;">
                  <c:v>1093</c:v>
                </c:pt>
                <c:pt idx="1">
                  <c:v>1092</c:v>
                </c:pt>
                <c:pt idx="2">
                  <c:v>1092</c:v>
                </c:pt>
                <c:pt idx="3">
                  <c:v>1047</c:v>
                </c:pt>
                <c:pt idx="4">
                  <c:v>1050</c:v>
                </c:pt>
                <c:pt idx="5">
                  <c:v>1038</c:v>
                </c:pt>
                <c:pt idx="6" formatCode="#,##0;[Red]\-#,##0;">
                  <c:v>1113</c:v>
                </c:pt>
                <c:pt idx="7" formatCode="#,##0;[Red]\-#,##0;">
                  <c:v>1013</c:v>
                </c:pt>
                <c:pt idx="8" formatCode="#,##0;[Red]\-#,##0;">
                  <c:v>778</c:v>
                </c:pt>
              </c:numCache>
            </c:numRef>
          </c:val>
          <c:smooth val="0"/>
          <c:extLst>
            <c:ext xmlns:c16="http://schemas.microsoft.com/office/drawing/2014/chart" uri="{C3380CC4-5D6E-409C-BE32-E72D297353CC}">
              <c16:uniqueId val="{00000008-6E54-4F3D-9F93-F40A0150268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(構想区域別必要量との比較!$F$2216,構想区域別必要量との比較!$H$2216:$M$2216,構想区域別必要量との比較!$P$2216:$Q$2216)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(構想区域別必要量との比較!$F$2221,構想区域別必要量との比較!$H$2221:$M$2221,構想区域別必要量との比較!$P$2221:$Q$2221)</c:f>
              <c:numCache>
                <c:formatCode>#,##0_);[Red]\(#,##0\)</c:formatCode>
                <c:ptCount val="9"/>
                <c:pt idx="0" formatCode="#,##0;[Red]\-#,##0;">
                  <c:v>509</c:v>
                </c:pt>
                <c:pt idx="1">
                  <c:v>423</c:v>
                </c:pt>
                <c:pt idx="2">
                  <c:v>396</c:v>
                </c:pt>
                <c:pt idx="3">
                  <c:v>356</c:v>
                </c:pt>
                <c:pt idx="4">
                  <c:v>409</c:v>
                </c:pt>
                <c:pt idx="5">
                  <c:v>398</c:v>
                </c:pt>
                <c:pt idx="6" formatCode="#,##0;[Red]\-#,##0;">
                  <c:v>327</c:v>
                </c:pt>
                <c:pt idx="7" formatCode="#,##0;[Red]\-#,##0;">
                  <c:v>256</c:v>
                </c:pt>
                <c:pt idx="8" formatCode="#,##0;[Red]\-#,##0;">
                  <c:v>334</c:v>
                </c:pt>
              </c:numCache>
            </c:numRef>
          </c:val>
          <c:extLst>
            <c:ext xmlns:c16="http://schemas.microsoft.com/office/drawing/2014/chart" uri="{C3380CC4-5D6E-409C-BE32-E72D297353CC}">
              <c16:uniqueId val="{00000000-F1AD-4CB9-88CC-D0B375EFFA6F}"/>
            </c:ext>
          </c:extLst>
        </c:ser>
        <c:ser>
          <c:idx val="2"/>
          <c:order val="2"/>
          <c:tx>
            <c:strRef>
              <c:f>構想区域別必要量との比較!$E$2220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(構想区域別必要量との比較!$F$2216,構想区域別必要量との比較!$H$2216:$M$2216,構想区域別必要量との比較!$P$2216:$Q$2216)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(構想区域別必要量との比較!$F$2220,構想区域別必要量との比較!$H$2220:$M$2220,構想区域別必要量との比較!$P$2220:$Q$2220)</c:f>
              <c:numCache>
                <c:formatCode>#,##0_);[Red]\(#,##0\)</c:formatCode>
                <c:ptCount val="9"/>
                <c:pt idx="0" formatCode="#,##0;[Red]\-#,##0;">
                  <c:v>191</c:v>
                </c:pt>
                <c:pt idx="1">
                  <c:v>287</c:v>
                </c:pt>
                <c:pt idx="2">
                  <c:v>308</c:v>
                </c:pt>
                <c:pt idx="3">
                  <c:v>305</c:v>
                </c:pt>
                <c:pt idx="4">
                  <c:v>345</c:v>
                </c:pt>
                <c:pt idx="5">
                  <c:v>314</c:v>
                </c:pt>
                <c:pt idx="6" formatCode="#,##0;[Red]\-#,##0;">
                  <c:v>345</c:v>
                </c:pt>
                <c:pt idx="7" formatCode="#,##0;[Red]\-#,##0;">
                  <c:v>400</c:v>
                </c:pt>
                <c:pt idx="8" formatCode="#,##0;[Red]\-#,##0;">
                  <c:v>494</c:v>
                </c:pt>
              </c:numCache>
            </c:numRef>
          </c:val>
          <c:extLst>
            <c:ext xmlns:c16="http://schemas.microsoft.com/office/drawing/2014/chart" uri="{C3380CC4-5D6E-409C-BE32-E72D297353CC}">
              <c16:uniqueId val="{00000001-F1AD-4CB9-88CC-D0B375EFFA6F}"/>
            </c:ext>
          </c:extLst>
        </c:ser>
        <c:ser>
          <c:idx val="1"/>
          <c:order val="3"/>
          <c:tx>
            <c:strRef>
              <c:f>構想区域別必要量との比較!$E$2219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1AD-4CB9-88CC-D0B375EFFA6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1AD-4CB9-88CC-D0B375EFFA6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(構想区域別必要量との比較!$F$2216,構想区域別必要量との比較!$H$2216:$M$2216,構想区域別必要量との比較!$P$2216:$Q$2216)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(構想区域別必要量との比較!$F$2219,構想区域別必要量との比較!$H$2219:$M$2219,構想区域別必要量との比較!$P$2219:$Q$2219)</c:f>
              <c:numCache>
                <c:formatCode>#,##0_);[Red]\(#,##0\)</c:formatCode>
                <c:ptCount val="9"/>
                <c:pt idx="0" formatCode="#,##0;[Red]\-#,##0;">
                  <c:v>1370</c:v>
                </c:pt>
                <c:pt idx="1">
                  <c:v>1185</c:v>
                </c:pt>
                <c:pt idx="2">
                  <c:v>1301</c:v>
                </c:pt>
                <c:pt idx="3">
                  <c:v>1124</c:v>
                </c:pt>
                <c:pt idx="4">
                  <c:v>1302</c:v>
                </c:pt>
                <c:pt idx="5">
                  <c:v>1321</c:v>
                </c:pt>
                <c:pt idx="6" formatCode="#,##0;[Red]\-#,##0;">
                  <c:v>1306</c:v>
                </c:pt>
                <c:pt idx="7" formatCode="#,##0;[Red]\-#,##0;">
                  <c:v>1262</c:v>
                </c:pt>
                <c:pt idx="8" formatCode="#,##0;[Red]\-#,##0;">
                  <c:v>733</c:v>
                </c:pt>
              </c:numCache>
            </c:numRef>
          </c:val>
          <c:extLst>
            <c:ext xmlns:c16="http://schemas.microsoft.com/office/drawing/2014/chart" uri="{C3380CC4-5D6E-409C-BE32-E72D297353CC}">
              <c16:uniqueId val="{00000006-F1AD-4CB9-88CC-D0B375EFFA6F}"/>
            </c:ext>
          </c:extLst>
        </c:ser>
        <c:ser>
          <c:idx val="0"/>
          <c:order val="4"/>
          <c:tx>
            <c:strRef>
              <c:f>構想区域別必要量との比較!$E$2218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(構想区域別必要量との比較!$F$2216,構想区域別必要量との比較!$H$2216:$M$2216,構想区域別必要量との比較!$P$2216:$Q$2216)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(構想区域別必要量との比較!$F$2218,構想区域別必要量との比較!$H$2218:$M$2218,構想区域別必要量との比較!$P$2218:$Q$2218)</c:f>
              <c:numCache>
                <c:formatCode>#,##0_);[Red]\(#,##0\)</c:formatCode>
                <c:ptCount val="9"/>
                <c:pt idx="0" formatCode="#,##0;[Red]\-#,##0;">
                  <c:v>81</c:v>
                </c:pt>
                <c:pt idx="1">
                  <c:v>146</c:v>
                </c:pt>
                <c:pt idx="2">
                  <c:v>89</c:v>
                </c:pt>
                <c:pt idx="3">
                  <c:v>86</c:v>
                </c:pt>
                <c:pt idx="4">
                  <c:v>86</c:v>
                </c:pt>
                <c:pt idx="5">
                  <c:v>86</c:v>
                </c:pt>
                <c:pt idx="6" formatCode="#,##0;[Red]\-#,##0;">
                  <c:v>86</c:v>
                </c:pt>
                <c:pt idx="7" formatCode="#,##0;[Red]\-#,##0;">
                  <c:v>80</c:v>
                </c:pt>
                <c:pt idx="8" formatCode="#,##0;[Red]\-#,##0;">
                  <c:v>193</c:v>
                </c:pt>
              </c:numCache>
            </c:numRef>
          </c:val>
          <c:extLst>
            <c:ext xmlns:c16="http://schemas.microsoft.com/office/drawing/2014/chart" uri="{C3380CC4-5D6E-409C-BE32-E72D297353CC}">
              <c16:uniqueId val="{00000007-F1AD-4CB9-88CC-D0B375EFFA6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(構想区域別必要量との比較!$F$2216,構想区域別必要量との比較!$H$2216:$M$2216,構想区域別必要量との比較!$P$2216:$Q$2216)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(構想区域別必要量との比較!$F$2217,構想区域別必要量との比較!$H$2217:$M$2217,構想区域別必要量との比較!$P$2217:$Q$2217)</c:f>
              <c:numCache>
                <c:formatCode>#,##0_);[Red]\(#,##0\)</c:formatCode>
                <c:ptCount val="9"/>
                <c:pt idx="0" formatCode="#,##0;[Red]\-#,##0;">
                  <c:v>2151</c:v>
                </c:pt>
                <c:pt idx="1">
                  <c:v>2041</c:v>
                </c:pt>
                <c:pt idx="2">
                  <c:v>2094</c:v>
                </c:pt>
                <c:pt idx="3">
                  <c:v>1871</c:v>
                </c:pt>
                <c:pt idx="4">
                  <c:v>2142</c:v>
                </c:pt>
                <c:pt idx="5">
                  <c:v>2119</c:v>
                </c:pt>
                <c:pt idx="6" formatCode="#,##0;[Red]\-#,##0;">
                  <c:v>2064</c:v>
                </c:pt>
                <c:pt idx="7" formatCode="#,##0;[Red]\-#,##0;">
                  <c:v>1998</c:v>
                </c:pt>
                <c:pt idx="8" formatCode="#,##0;[Red]\-#,##0;">
                  <c:v>1754</c:v>
                </c:pt>
              </c:numCache>
            </c:numRef>
          </c:val>
          <c:smooth val="0"/>
          <c:extLst>
            <c:ext xmlns:c16="http://schemas.microsoft.com/office/drawing/2014/chart" uri="{C3380CC4-5D6E-409C-BE32-E72D297353CC}">
              <c16:uniqueId val="{00000008-F1AD-4CB9-88CC-D0B375EFFA6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(構想区域別必要量との比較!$F$2231,構想区域別必要量との比較!$H$2231:$M$2231,構想区域別必要量との比較!$P$2231:$Q$2231)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(構想区域別必要量との比較!$F$2236,構想区域別必要量との比較!$H$2236:$M$2236,構想区域別必要量との比較!$P$2236:$Q$2236)</c:f>
              <c:numCache>
                <c:formatCode>#,##0_);[Red]\(#,##0\)</c:formatCode>
                <c:ptCount val="9"/>
                <c:pt idx="0" formatCode="#,##0;[Red]\-#,##0;">
                  <c:v>671</c:v>
                </c:pt>
                <c:pt idx="1">
                  <c:v>752</c:v>
                </c:pt>
                <c:pt idx="2">
                  <c:v>582</c:v>
                </c:pt>
                <c:pt idx="3">
                  <c:v>544</c:v>
                </c:pt>
                <c:pt idx="4">
                  <c:v>532</c:v>
                </c:pt>
                <c:pt idx="5">
                  <c:v>478</c:v>
                </c:pt>
                <c:pt idx="6" formatCode="#,##0;[Red]\-#,##0;">
                  <c:v>354</c:v>
                </c:pt>
                <c:pt idx="7" formatCode="#,##0;[Red]\-#,##0;">
                  <c:v>318</c:v>
                </c:pt>
                <c:pt idx="8" formatCode="#,##0;[Red]\-#,##0;">
                  <c:v>423</c:v>
                </c:pt>
              </c:numCache>
            </c:numRef>
          </c:val>
          <c:extLst>
            <c:ext xmlns:c16="http://schemas.microsoft.com/office/drawing/2014/chart" uri="{C3380CC4-5D6E-409C-BE32-E72D297353CC}">
              <c16:uniqueId val="{00000000-48F3-434C-A9FF-024EA5E910C9}"/>
            </c:ext>
          </c:extLst>
        </c:ser>
        <c:ser>
          <c:idx val="2"/>
          <c:order val="2"/>
          <c:tx>
            <c:strRef>
              <c:f>構想区域別必要量との比較!$E$2235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(構想区域別必要量との比較!$F$2231,構想区域別必要量との比較!$H$2231:$M$2231,構想区域別必要量との比較!$P$2231:$Q$2231)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(構想区域別必要量との比較!$F$2235,構想区域別必要量との比較!$H$2235:$M$2235,構想区域別必要量との比較!$P$2235:$Q$2235)</c:f>
              <c:numCache>
                <c:formatCode>#,##0_);[Red]\(#,##0\)</c:formatCode>
                <c:ptCount val="9"/>
                <c:pt idx="0" formatCode="#,##0;[Red]\-#,##0;">
                  <c:v>288</c:v>
                </c:pt>
                <c:pt idx="1">
                  <c:v>224</c:v>
                </c:pt>
                <c:pt idx="2">
                  <c:v>362</c:v>
                </c:pt>
                <c:pt idx="3">
                  <c:v>371</c:v>
                </c:pt>
                <c:pt idx="4">
                  <c:v>371</c:v>
                </c:pt>
                <c:pt idx="5">
                  <c:v>411</c:v>
                </c:pt>
                <c:pt idx="6" formatCode="#,##0;[Red]\-#,##0;">
                  <c:v>505</c:v>
                </c:pt>
                <c:pt idx="7" formatCode="#,##0;[Red]\-#,##0;">
                  <c:v>410</c:v>
                </c:pt>
                <c:pt idx="8" formatCode="#,##0;[Red]\-#,##0;">
                  <c:v>696</c:v>
                </c:pt>
              </c:numCache>
            </c:numRef>
          </c:val>
          <c:extLst>
            <c:ext xmlns:c16="http://schemas.microsoft.com/office/drawing/2014/chart" uri="{C3380CC4-5D6E-409C-BE32-E72D297353CC}">
              <c16:uniqueId val="{00000001-48F3-434C-A9FF-024EA5E910C9}"/>
            </c:ext>
          </c:extLst>
        </c:ser>
        <c:ser>
          <c:idx val="1"/>
          <c:order val="3"/>
          <c:tx>
            <c:strRef>
              <c:f>構想区域別必要量との比較!$E$2234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8F3-434C-A9FF-024EA5E910C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8F3-434C-A9FF-024EA5E910C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(構想区域別必要量との比較!$F$2231,構想区域別必要量との比較!$H$2231:$M$2231,構想区域別必要量との比較!$P$2231:$Q$2231)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(構想区域別必要量との比較!$F$2234,構想区域別必要量との比較!$H$2234:$M$2234,構想区域別必要量との比較!$P$2234:$Q$2234)</c:f>
              <c:numCache>
                <c:formatCode>#,##0_);[Red]\(#,##0\)</c:formatCode>
                <c:ptCount val="9"/>
                <c:pt idx="0" formatCode="#,##0;[Red]\-#,##0;">
                  <c:v>1035</c:v>
                </c:pt>
                <c:pt idx="1">
                  <c:v>1068</c:v>
                </c:pt>
                <c:pt idx="2">
                  <c:v>943</c:v>
                </c:pt>
                <c:pt idx="3">
                  <c:v>930</c:v>
                </c:pt>
                <c:pt idx="4">
                  <c:v>923</c:v>
                </c:pt>
                <c:pt idx="5">
                  <c:v>956</c:v>
                </c:pt>
                <c:pt idx="6" formatCode="#,##0;[Red]\-#,##0;">
                  <c:v>801</c:v>
                </c:pt>
                <c:pt idx="7" formatCode="#,##0;[Red]\-#,##0;">
                  <c:v>851</c:v>
                </c:pt>
                <c:pt idx="8" formatCode="#,##0;[Red]\-#,##0;">
                  <c:v>547</c:v>
                </c:pt>
              </c:numCache>
            </c:numRef>
          </c:val>
          <c:extLst>
            <c:ext xmlns:c16="http://schemas.microsoft.com/office/drawing/2014/chart" uri="{C3380CC4-5D6E-409C-BE32-E72D297353CC}">
              <c16:uniqueId val="{00000006-48F3-434C-A9FF-024EA5E910C9}"/>
            </c:ext>
          </c:extLst>
        </c:ser>
        <c:ser>
          <c:idx val="0"/>
          <c:order val="4"/>
          <c:tx>
            <c:strRef>
              <c:f>構想区域別必要量との比較!$E$2233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(構想区域別必要量との比較!$F$2231,構想区域別必要量との比較!$H$2231:$M$2231,構想区域別必要量との比較!$P$2231:$Q$2231)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(構想区域別必要量との比較!$F$2233,構想区域別必要量との比較!$H$2233:$M$2233,構想区域別必要量との比較!$P$2233:$Q$2233)</c:f>
              <c:numCache>
                <c:formatCode>#,##0_);[Red]\(#,##0\)</c:formatCode>
                <c:ptCount val="9"/>
                <c:pt idx="0" formatCode="#,##0;[Red]\-#,##0;">
                  <c:v>45</c:v>
                </c:pt>
                <c:pt idx="1">
                  <c:v>33</c:v>
                </c:pt>
                <c:pt idx="2">
                  <c:v>33</c:v>
                </c:pt>
                <c:pt idx="3">
                  <c:v>36</c:v>
                </c:pt>
                <c:pt idx="4">
                  <c:v>128</c:v>
                </c:pt>
                <c:pt idx="5">
                  <c:v>86</c:v>
                </c:pt>
                <c:pt idx="6" formatCode="#,##0;[Red]\-#,##0;">
                  <c:v>36</c:v>
                </c:pt>
                <c:pt idx="7" formatCode="#,##0;[Red]\-#,##0;">
                  <c:v>36</c:v>
                </c:pt>
                <c:pt idx="8" formatCode="#,##0;[Red]\-#,##0;">
                  <c:v>98</c:v>
                </c:pt>
              </c:numCache>
            </c:numRef>
          </c:val>
          <c:extLst>
            <c:ext xmlns:c16="http://schemas.microsoft.com/office/drawing/2014/chart" uri="{C3380CC4-5D6E-409C-BE32-E72D297353CC}">
              <c16:uniqueId val="{00000007-48F3-434C-A9FF-024EA5E910C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(構想区域別必要量との比較!$F$2231,構想区域別必要量との比較!$H$2231:$M$2231,構想区域別必要量との比較!$P$2231:$Q$2231)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(構想区域別必要量との比較!$F$2232,構想区域別必要量との比較!$H$2232:$M$2232,構想区域別必要量との比較!$P$2232:$Q$2232)</c:f>
              <c:numCache>
                <c:formatCode>#,##0_);[Red]\(#,##0\)</c:formatCode>
                <c:ptCount val="9"/>
                <c:pt idx="0" formatCode="#,##0;[Red]\-#,##0;">
                  <c:v>2039</c:v>
                </c:pt>
                <c:pt idx="1">
                  <c:v>2077</c:v>
                </c:pt>
                <c:pt idx="2">
                  <c:v>1920</c:v>
                </c:pt>
                <c:pt idx="3">
                  <c:v>1881</c:v>
                </c:pt>
                <c:pt idx="4">
                  <c:v>1954</c:v>
                </c:pt>
                <c:pt idx="5">
                  <c:v>1931</c:v>
                </c:pt>
                <c:pt idx="6" formatCode="#,##0;[Red]\-#,##0;">
                  <c:v>1696</c:v>
                </c:pt>
                <c:pt idx="7" formatCode="#,##0;[Red]\-#,##0;">
                  <c:v>1615</c:v>
                </c:pt>
                <c:pt idx="8" formatCode="#,##0;[Red]\-#,##0;">
                  <c:v>1764</c:v>
                </c:pt>
              </c:numCache>
            </c:numRef>
          </c:val>
          <c:smooth val="0"/>
          <c:extLst>
            <c:ext xmlns:c16="http://schemas.microsoft.com/office/drawing/2014/chart" uri="{C3380CC4-5D6E-409C-BE32-E72D297353CC}">
              <c16:uniqueId val="{00000008-48F3-434C-A9FF-024EA5E910C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(構想区域別必要量との比較!$F$221,構想区域別必要量との比較!$H$221:$M$221,構想区域別必要量との比較!$P$221:$Q$221)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(構想区域別必要量との比較!$F$226,構想区域別必要量との比較!$H$226:$M$226,構想区域別必要量との比較!$P$226:$Q$226)</c:f>
              <c:numCache>
                <c:formatCode>#,##0_);[Red]\(#,##0\)</c:formatCode>
                <c:ptCount val="9"/>
                <c:pt idx="0" formatCode="#,##0;[Red]\-#,##0;">
                  <c:v>275</c:v>
                </c:pt>
                <c:pt idx="1">
                  <c:v>207</c:v>
                </c:pt>
                <c:pt idx="2">
                  <c:v>207</c:v>
                </c:pt>
                <c:pt idx="3">
                  <c:v>207</c:v>
                </c:pt>
                <c:pt idx="4">
                  <c:v>207</c:v>
                </c:pt>
                <c:pt idx="5">
                  <c:v>188</c:v>
                </c:pt>
                <c:pt idx="6" formatCode="#,##0;[Red]\-#,##0;">
                  <c:v>188</c:v>
                </c:pt>
                <c:pt idx="7" formatCode="#,##0;[Red]\-#,##0;">
                  <c:v>136</c:v>
                </c:pt>
                <c:pt idx="8" formatCode="#,##0;[Red]\-#,##0;">
                  <c:v>195</c:v>
                </c:pt>
              </c:numCache>
            </c:numRef>
          </c:val>
          <c:extLst>
            <c:ext xmlns:c16="http://schemas.microsoft.com/office/drawing/2014/chart" uri="{C3380CC4-5D6E-409C-BE32-E72D297353CC}">
              <c16:uniqueId val="{00000000-4921-4AFA-A578-C3E552E6F750}"/>
            </c:ext>
          </c:extLst>
        </c:ser>
        <c:ser>
          <c:idx val="2"/>
          <c:order val="2"/>
          <c:tx>
            <c:strRef>
              <c:f>構想区域別必要量との比較!$E$225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(構想区域別必要量との比較!$F$221,構想区域別必要量との比較!$H$221:$M$221,構想区域別必要量との比較!$P$221:$Q$221)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(構想区域別必要量との比較!$F$225,構想区域別必要量との比較!$H$225:$M$225,構想区域別必要量との比較!$P$225:$Q$225)</c:f>
              <c:numCache>
                <c:formatCode>#,##0_);[Red]\(#,##0\)</c:formatCode>
                <c:ptCount val="9"/>
                <c:pt idx="0" formatCode="#,##0;[Red]\-#,##0;">
                  <c:v>30</c:v>
                </c:pt>
                <c:pt idx="1">
                  <c:v>30</c:v>
                </c:pt>
                <c:pt idx="2">
                  <c:v>74</c:v>
                </c:pt>
                <c:pt idx="3">
                  <c:v>74</c:v>
                </c:pt>
                <c:pt idx="4">
                  <c:v>92</c:v>
                </c:pt>
                <c:pt idx="5">
                  <c:v>92</c:v>
                </c:pt>
                <c:pt idx="6" formatCode="#,##0;[Red]\-#,##0;">
                  <c:v>92</c:v>
                </c:pt>
                <c:pt idx="7" formatCode="#,##0;[Red]\-#,##0;">
                  <c:v>92</c:v>
                </c:pt>
                <c:pt idx="8" formatCode="#,##0;[Red]\-#,##0;">
                  <c:v>191</c:v>
                </c:pt>
              </c:numCache>
            </c:numRef>
          </c:val>
          <c:extLst>
            <c:ext xmlns:c16="http://schemas.microsoft.com/office/drawing/2014/chart" uri="{C3380CC4-5D6E-409C-BE32-E72D297353CC}">
              <c16:uniqueId val="{00000001-4921-4AFA-A578-C3E552E6F750}"/>
            </c:ext>
          </c:extLst>
        </c:ser>
        <c:ser>
          <c:idx val="1"/>
          <c:order val="3"/>
          <c:tx>
            <c:strRef>
              <c:f>構想区域別必要量との比較!$E$224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921-4AFA-A578-C3E552E6F75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921-4AFA-A578-C3E552E6F75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(構想区域別必要量との比較!$F$221,構想区域別必要量との比較!$H$221:$M$221,構想区域別必要量との比較!$P$221:$Q$221)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(構想区域別必要量との比較!$F$224,構想区域別必要量との比較!$H$224:$M$224,構想区域別必要量との比較!$P$224:$Q$224)</c:f>
              <c:numCache>
                <c:formatCode>#,##0_);[Red]\(#,##0\)</c:formatCode>
                <c:ptCount val="9"/>
                <c:pt idx="0" formatCode="#,##0;[Red]\-#,##0;">
                  <c:v>346</c:v>
                </c:pt>
                <c:pt idx="1">
                  <c:v>344</c:v>
                </c:pt>
                <c:pt idx="2">
                  <c:v>300</c:v>
                </c:pt>
                <c:pt idx="3">
                  <c:v>300</c:v>
                </c:pt>
                <c:pt idx="4">
                  <c:v>300</c:v>
                </c:pt>
                <c:pt idx="5">
                  <c:v>300</c:v>
                </c:pt>
                <c:pt idx="6" formatCode="#,##0;[Red]\-#,##0;">
                  <c:v>281</c:v>
                </c:pt>
                <c:pt idx="7" formatCode="#,##0;[Red]\-#,##0;">
                  <c:v>281</c:v>
                </c:pt>
                <c:pt idx="8" formatCode="#,##0;[Red]\-#,##0;">
                  <c:v>142</c:v>
                </c:pt>
              </c:numCache>
            </c:numRef>
          </c:val>
          <c:extLst>
            <c:ext xmlns:c16="http://schemas.microsoft.com/office/drawing/2014/chart" uri="{C3380CC4-5D6E-409C-BE32-E72D297353CC}">
              <c16:uniqueId val="{00000006-4921-4AFA-A578-C3E552E6F750}"/>
            </c:ext>
          </c:extLst>
        </c:ser>
        <c:ser>
          <c:idx val="0"/>
          <c:order val="4"/>
          <c:tx>
            <c:strRef>
              <c:f>構想区域別必要量との比較!$E$223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(構想区域別必要量との比較!$F$221,構想区域別必要量との比較!$H$221:$M$221,構想区域別必要量との比較!$P$221:$Q$221)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(構想区域別必要量との比較!$F$223,構想区域別必要量との比較!$H$223:$M$223,構想区域別必要量との比較!$P$223:$Q$223)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35</c:v>
                </c:pt>
              </c:numCache>
            </c:numRef>
          </c:val>
          <c:extLst>
            <c:ext xmlns:c16="http://schemas.microsoft.com/office/drawing/2014/chart" uri="{C3380CC4-5D6E-409C-BE32-E72D297353CC}">
              <c16:uniqueId val="{00000007-4921-4AFA-A578-C3E552E6F75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(構想区域別必要量との比較!$F$221,構想区域別必要量との比較!$H$221:$M$221,構想区域別必要量との比較!$P$221:$Q$221)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(構想区域別必要量との比較!$F$222,構想区域別必要量との比較!$H$222:$M$222,構想区域別必要量との比較!$P$222:$Q$222)</c:f>
              <c:numCache>
                <c:formatCode>#,##0_);[Red]\(#,##0\)</c:formatCode>
                <c:ptCount val="9"/>
                <c:pt idx="0" formatCode="#,##0;[Red]\-#,##0;">
                  <c:v>651</c:v>
                </c:pt>
                <c:pt idx="1">
                  <c:v>581</c:v>
                </c:pt>
                <c:pt idx="2">
                  <c:v>581</c:v>
                </c:pt>
                <c:pt idx="3">
                  <c:v>581</c:v>
                </c:pt>
                <c:pt idx="4">
                  <c:v>599</c:v>
                </c:pt>
                <c:pt idx="5">
                  <c:v>580</c:v>
                </c:pt>
                <c:pt idx="6" formatCode="#,##0;[Red]\-#,##0;">
                  <c:v>561</c:v>
                </c:pt>
                <c:pt idx="7" formatCode="#,##0;[Red]\-#,##0;">
                  <c:v>509</c:v>
                </c:pt>
                <c:pt idx="8" formatCode="#,##0;[Red]\-#,##0;">
                  <c:v>563</c:v>
                </c:pt>
              </c:numCache>
            </c:numRef>
          </c:val>
          <c:smooth val="0"/>
          <c:extLst>
            <c:ext xmlns:c16="http://schemas.microsoft.com/office/drawing/2014/chart" uri="{C3380CC4-5D6E-409C-BE32-E72D297353CC}">
              <c16:uniqueId val="{00000008-4921-4AFA-A578-C3E552E6F75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(構想区域別必要量との比較!$F$2246,構想区域別必要量との比較!$H$2246:$M$2246,構想区域別必要量との比較!$P$2246:$Q$2246)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(構想区域別必要量との比較!$F$2251,構想区域別必要量との比較!$H$2251:$M$2251,構想区域別必要量との比較!$P$2251:$Q$2251)</c:f>
              <c:numCache>
                <c:formatCode>#,##0_);[Red]\(#,##0\)</c:formatCode>
                <c:ptCount val="9"/>
                <c:pt idx="0" formatCode="#,##0;[Red]\-#,##0;">
                  <c:v>257</c:v>
                </c:pt>
                <c:pt idx="1">
                  <c:v>280</c:v>
                </c:pt>
                <c:pt idx="2">
                  <c:v>337</c:v>
                </c:pt>
                <c:pt idx="3">
                  <c:v>464</c:v>
                </c:pt>
                <c:pt idx="4">
                  <c:v>323</c:v>
                </c:pt>
                <c:pt idx="5">
                  <c:v>323</c:v>
                </c:pt>
                <c:pt idx="6" formatCode="#,##0;[Red]\-#,##0;">
                  <c:v>317</c:v>
                </c:pt>
                <c:pt idx="7" formatCode="#,##0;[Red]\-#,##0;">
                  <c:v>361</c:v>
                </c:pt>
                <c:pt idx="8" formatCode="#,##0;[Red]\-#,##0;">
                  <c:v>289</c:v>
                </c:pt>
              </c:numCache>
            </c:numRef>
          </c:val>
          <c:extLst>
            <c:ext xmlns:c16="http://schemas.microsoft.com/office/drawing/2014/chart" uri="{C3380CC4-5D6E-409C-BE32-E72D297353CC}">
              <c16:uniqueId val="{00000000-CEAB-4424-9AA9-970A532A2B49}"/>
            </c:ext>
          </c:extLst>
        </c:ser>
        <c:ser>
          <c:idx val="2"/>
          <c:order val="2"/>
          <c:tx>
            <c:strRef>
              <c:f>構想区域別必要量との比較!$E$2250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(構想区域別必要量との比較!$F$2246,構想区域別必要量との比較!$H$2246:$M$2246,構想区域別必要量との比較!$P$2246:$Q$2246)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(構想区域別必要量との比較!$F$2250,構想区域別必要量との比較!$H$2250:$M$2250,構想区域別必要量との比較!$P$2250:$Q$2250)</c:f>
              <c:numCache>
                <c:formatCode>#,##0_);[Red]\(#,##0\)</c:formatCode>
                <c:ptCount val="9"/>
                <c:pt idx="0" formatCode="#,##0;[Red]\-#,##0;">
                  <c:v>264</c:v>
                </c:pt>
                <c:pt idx="1">
                  <c:v>343</c:v>
                </c:pt>
                <c:pt idx="2">
                  <c:v>241</c:v>
                </c:pt>
                <c:pt idx="3">
                  <c:v>317</c:v>
                </c:pt>
                <c:pt idx="4">
                  <c:v>261</c:v>
                </c:pt>
                <c:pt idx="5">
                  <c:v>261</c:v>
                </c:pt>
                <c:pt idx="6" formatCode="#,##0;[Red]\-#,##0;">
                  <c:v>309</c:v>
                </c:pt>
                <c:pt idx="7" formatCode="#,##0;[Red]\-#,##0;">
                  <c:v>319</c:v>
                </c:pt>
                <c:pt idx="8" formatCode="#,##0;[Red]\-#,##0;">
                  <c:v>510</c:v>
                </c:pt>
              </c:numCache>
            </c:numRef>
          </c:val>
          <c:extLst>
            <c:ext xmlns:c16="http://schemas.microsoft.com/office/drawing/2014/chart" uri="{C3380CC4-5D6E-409C-BE32-E72D297353CC}">
              <c16:uniqueId val="{00000001-CEAB-4424-9AA9-970A532A2B49}"/>
            </c:ext>
          </c:extLst>
        </c:ser>
        <c:ser>
          <c:idx val="1"/>
          <c:order val="3"/>
          <c:tx>
            <c:strRef>
              <c:f>構想区域別必要量との比較!$E$2249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EAB-4424-9AA9-970A532A2B4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EAB-4424-9AA9-970A532A2B4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(構想区域別必要量との比較!$F$2246,構想区域別必要量との比較!$H$2246:$M$2246,構想区域別必要量との比較!$P$2246:$Q$2246)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(構想区域別必要量との比較!$F$2249,構想区域別必要量との比較!$H$2249:$M$2249,構想区域別必要量との比較!$P$2249:$Q$2249)</c:f>
              <c:numCache>
                <c:formatCode>#,##0_);[Red]\(#,##0\)</c:formatCode>
                <c:ptCount val="9"/>
                <c:pt idx="0" formatCode="#,##0;[Red]\-#,##0;">
                  <c:v>858</c:v>
                </c:pt>
                <c:pt idx="1">
                  <c:v>863</c:v>
                </c:pt>
                <c:pt idx="2">
                  <c:v>909</c:v>
                </c:pt>
                <c:pt idx="3">
                  <c:v>870</c:v>
                </c:pt>
                <c:pt idx="4">
                  <c:v>861</c:v>
                </c:pt>
                <c:pt idx="5">
                  <c:v>861</c:v>
                </c:pt>
                <c:pt idx="6" formatCode="#,##0;[Red]\-#,##0;">
                  <c:v>845</c:v>
                </c:pt>
                <c:pt idx="7" formatCode="#,##0;[Red]\-#,##0;">
                  <c:v>791</c:v>
                </c:pt>
                <c:pt idx="8" formatCode="#,##0;[Red]\-#,##0;">
                  <c:v>719</c:v>
                </c:pt>
              </c:numCache>
            </c:numRef>
          </c:val>
          <c:extLst>
            <c:ext xmlns:c16="http://schemas.microsoft.com/office/drawing/2014/chart" uri="{C3380CC4-5D6E-409C-BE32-E72D297353CC}">
              <c16:uniqueId val="{00000006-CEAB-4424-9AA9-970A532A2B49}"/>
            </c:ext>
          </c:extLst>
        </c:ser>
        <c:ser>
          <c:idx val="0"/>
          <c:order val="4"/>
          <c:tx>
            <c:strRef>
              <c:f>構想区域別必要量との比較!$E$2248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(構想区域別必要量との比較!$F$2246,構想区域別必要量との比較!$H$2246:$M$2246,構想区域別必要量との比較!$P$2246:$Q$2246)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(構想区域別必要量との比較!$F$2248,構想区域別必要量との比較!$H$2248:$M$2248,構想区域別必要量との比較!$P$2248:$Q$2248)</c:f>
              <c:numCache>
                <c:formatCode>#,##0_);[Red]\(#,##0\)</c:formatCode>
                <c:ptCount val="9"/>
                <c:pt idx="0" formatCode="#,##0;[Red]\-#,##0;">
                  <c:v>409</c:v>
                </c:pt>
                <c:pt idx="1">
                  <c:v>399</c:v>
                </c:pt>
                <c:pt idx="2">
                  <c:v>353</c:v>
                </c:pt>
                <c:pt idx="3">
                  <c:v>353</c:v>
                </c:pt>
                <c:pt idx="4">
                  <c:v>353</c:v>
                </c:pt>
                <c:pt idx="5">
                  <c:v>353</c:v>
                </c:pt>
                <c:pt idx="6" formatCode="#,##0;[Red]\-#,##0;">
                  <c:v>313</c:v>
                </c:pt>
                <c:pt idx="7" formatCode="#,##0;[Red]\-#,##0;">
                  <c:v>313</c:v>
                </c:pt>
                <c:pt idx="8" formatCode="#,##0;[Red]\-#,##0;">
                  <c:v>215</c:v>
                </c:pt>
              </c:numCache>
            </c:numRef>
          </c:val>
          <c:extLst>
            <c:ext xmlns:c16="http://schemas.microsoft.com/office/drawing/2014/chart" uri="{C3380CC4-5D6E-409C-BE32-E72D297353CC}">
              <c16:uniqueId val="{00000007-CEAB-4424-9AA9-970A532A2B4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(構想区域別必要量との比較!$F$2246,構想区域別必要量との比較!$H$2246:$M$2246,構想区域別必要量との比較!$P$2246:$Q$2246)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(構想区域別必要量との比較!$F$2247,構想区域別必要量との比較!$H$2247:$M$2247,構想区域別必要量との比較!$P$2247:$Q$2247)</c:f>
              <c:numCache>
                <c:formatCode>#,##0_);[Red]\(#,##0\)</c:formatCode>
                <c:ptCount val="9"/>
                <c:pt idx="0" formatCode="#,##0;[Red]\-#,##0;">
                  <c:v>1788</c:v>
                </c:pt>
                <c:pt idx="1">
                  <c:v>1885</c:v>
                </c:pt>
                <c:pt idx="2">
                  <c:v>1840</c:v>
                </c:pt>
                <c:pt idx="3">
                  <c:v>2004</c:v>
                </c:pt>
                <c:pt idx="4">
                  <c:v>1798</c:v>
                </c:pt>
                <c:pt idx="5">
                  <c:v>1798</c:v>
                </c:pt>
                <c:pt idx="6" formatCode="#,##0;[Red]\-#,##0;">
                  <c:v>1784</c:v>
                </c:pt>
                <c:pt idx="7" formatCode="#,##0;[Red]\-#,##0;">
                  <c:v>1784</c:v>
                </c:pt>
                <c:pt idx="8" formatCode="#,##0;[Red]\-#,##0;">
                  <c:v>1733</c:v>
                </c:pt>
              </c:numCache>
            </c:numRef>
          </c:val>
          <c:smooth val="0"/>
          <c:extLst>
            <c:ext xmlns:c16="http://schemas.microsoft.com/office/drawing/2014/chart" uri="{C3380CC4-5D6E-409C-BE32-E72D297353CC}">
              <c16:uniqueId val="{00000008-CEAB-4424-9AA9-970A532A2B4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(構想区域別必要量との比較!$F$2261,構想区域別必要量との比較!$H$2261:$M$2261,構想区域別必要量との比較!$P$2261:$Q$2261)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(構想区域別必要量との比較!$F$2266,構想区域別必要量との比較!$H$2266:$M$2266,構想区域別必要量との比較!$P$2266:$Q$2266)</c:f>
              <c:numCache>
                <c:formatCode>#,##0_);[Red]\(#,##0\)</c:formatCode>
                <c:ptCount val="9"/>
                <c:pt idx="0" formatCode="#,##0;[Red]\-#,##0;">
                  <c:v>210</c:v>
                </c:pt>
                <c:pt idx="1">
                  <c:v>279</c:v>
                </c:pt>
                <c:pt idx="2">
                  <c:v>265</c:v>
                </c:pt>
                <c:pt idx="3">
                  <c:v>248</c:v>
                </c:pt>
                <c:pt idx="4">
                  <c:v>267</c:v>
                </c:pt>
                <c:pt idx="5">
                  <c:v>270</c:v>
                </c:pt>
                <c:pt idx="6" formatCode="#,##0;[Red]\-#,##0;">
                  <c:v>233</c:v>
                </c:pt>
                <c:pt idx="7" formatCode="#,##0;[Red]\-#,##0;">
                  <c:v>233</c:v>
                </c:pt>
                <c:pt idx="8" formatCode="#,##0;[Red]\-#,##0;">
                  <c:v>221</c:v>
                </c:pt>
              </c:numCache>
            </c:numRef>
          </c:val>
          <c:extLst>
            <c:ext xmlns:c16="http://schemas.microsoft.com/office/drawing/2014/chart" uri="{C3380CC4-5D6E-409C-BE32-E72D297353CC}">
              <c16:uniqueId val="{00000000-DCCB-4591-BC7D-B304B14F9391}"/>
            </c:ext>
          </c:extLst>
        </c:ser>
        <c:ser>
          <c:idx val="2"/>
          <c:order val="2"/>
          <c:tx>
            <c:strRef>
              <c:f>構想区域別必要量との比較!$E$2265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(構想区域別必要量との比較!$F$2261,構想区域別必要量との比較!$H$2261:$M$2261,構想区域別必要量との比較!$P$2261:$Q$2261)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(構想区域別必要量との比較!$F$2265,構想区域別必要量との比較!$H$2265:$M$2265,構想区域別必要量との比較!$P$2265:$Q$2265)</c:f>
              <c:numCache>
                <c:formatCode>#,##0_);[Red]\(#,##0\)</c:formatCode>
                <c:ptCount val="9"/>
                <c:pt idx="0" formatCode="#,##0;[Red]\-#,##0;">
                  <c:v>80</c:v>
                </c:pt>
                <c:pt idx="1">
                  <c:v>259</c:v>
                </c:pt>
                <c:pt idx="2">
                  <c:v>259</c:v>
                </c:pt>
                <c:pt idx="3">
                  <c:v>276</c:v>
                </c:pt>
                <c:pt idx="4">
                  <c:v>276</c:v>
                </c:pt>
                <c:pt idx="5">
                  <c:v>300</c:v>
                </c:pt>
                <c:pt idx="6" formatCode="#,##0;[Red]\-#,##0;">
                  <c:v>276</c:v>
                </c:pt>
                <c:pt idx="7" formatCode="#,##0;[Red]\-#,##0;">
                  <c:v>302</c:v>
                </c:pt>
                <c:pt idx="8" formatCode="#,##0;[Red]\-#,##0;">
                  <c:v>381</c:v>
                </c:pt>
              </c:numCache>
            </c:numRef>
          </c:val>
          <c:extLst>
            <c:ext xmlns:c16="http://schemas.microsoft.com/office/drawing/2014/chart" uri="{C3380CC4-5D6E-409C-BE32-E72D297353CC}">
              <c16:uniqueId val="{00000001-DCCB-4591-BC7D-B304B14F9391}"/>
            </c:ext>
          </c:extLst>
        </c:ser>
        <c:ser>
          <c:idx val="1"/>
          <c:order val="3"/>
          <c:tx>
            <c:strRef>
              <c:f>構想区域別必要量との比較!$E$2264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CCB-4591-BC7D-B304B14F939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CCB-4591-BC7D-B304B14F939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(構想区域別必要量との比較!$F$2261,構想区域別必要量との比較!$H$2261:$M$2261,構想区域別必要量との比較!$P$2261:$Q$2261)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(構想区域別必要量との比較!$F$2264,構想区域別必要量との比較!$H$2264:$M$2264,構想区域別必要量との比較!$P$2264:$Q$2264)</c:f>
              <c:numCache>
                <c:formatCode>#,##0_);[Red]\(#,##0\)</c:formatCode>
                <c:ptCount val="9"/>
                <c:pt idx="0" formatCode="#,##0;[Red]\-#,##0;">
                  <c:v>833</c:v>
                </c:pt>
                <c:pt idx="1">
                  <c:v>606</c:v>
                </c:pt>
                <c:pt idx="2">
                  <c:v>661</c:v>
                </c:pt>
                <c:pt idx="3">
                  <c:v>619</c:v>
                </c:pt>
                <c:pt idx="4">
                  <c:v>619</c:v>
                </c:pt>
                <c:pt idx="5">
                  <c:v>592</c:v>
                </c:pt>
                <c:pt idx="6" formatCode="#,##0;[Red]\-#,##0;">
                  <c:v>581</c:v>
                </c:pt>
                <c:pt idx="7" formatCode="#,##0;[Red]\-#,##0;">
                  <c:v>550</c:v>
                </c:pt>
                <c:pt idx="8" formatCode="#,##0;[Red]\-#,##0;">
                  <c:v>432</c:v>
                </c:pt>
              </c:numCache>
            </c:numRef>
          </c:val>
          <c:extLst>
            <c:ext xmlns:c16="http://schemas.microsoft.com/office/drawing/2014/chart" uri="{C3380CC4-5D6E-409C-BE32-E72D297353CC}">
              <c16:uniqueId val="{00000006-DCCB-4591-BC7D-B304B14F9391}"/>
            </c:ext>
          </c:extLst>
        </c:ser>
        <c:ser>
          <c:idx val="0"/>
          <c:order val="4"/>
          <c:tx>
            <c:strRef>
              <c:f>構想区域別必要量との比較!$E$2263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(構想区域別必要量との比較!$F$2261,構想区域別必要量との比較!$H$2261:$M$2261,構想区域別必要量との比較!$P$2261:$Q$2261)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(構想区域別必要量との比較!$F$2263,構想区域別必要量との比較!$H$2263:$M$2263,構想区域別必要量との比較!$P$2263:$Q$2263)</c:f>
              <c:numCache>
                <c:formatCode>#,##0_);[Red]\(#,##0\)</c:formatCode>
                <c:ptCount val="9"/>
                <c:pt idx="0" formatCode="#,##0;[Red]\-#,##0;">
                  <c:v>170</c:v>
                </c:pt>
                <c:pt idx="1">
                  <c:v>158</c:v>
                </c:pt>
                <c:pt idx="2">
                  <c:v>116</c:v>
                </c:pt>
                <c:pt idx="3">
                  <c:v>158</c:v>
                </c:pt>
                <c:pt idx="4">
                  <c:v>158</c:v>
                </c:pt>
                <c:pt idx="5">
                  <c:v>190</c:v>
                </c:pt>
                <c:pt idx="6" formatCode="#,##0;[Red]\-#,##0;">
                  <c:v>158</c:v>
                </c:pt>
                <c:pt idx="7" formatCode="#,##0;[Red]\-#,##0;">
                  <c:v>158</c:v>
                </c:pt>
                <c:pt idx="8" formatCode="#,##0;[Red]\-#,##0;">
                  <c:v>119</c:v>
                </c:pt>
              </c:numCache>
            </c:numRef>
          </c:val>
          <c:extLst>
            <c:ext xmlns:c16="http://schemas.microsoft.com/office/drawing/2014/chart" uri="{C3380CC4-5D6E-409C-BE32-E72D297353CC}">
              <c16:uniqueId val="{00000007-DCCB-4591-BC7D-B304B14F939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(構想区域別必要量との比較!$F$2261,構想区域別必要量との比較!$H$2261:$M$2261,構想区域別必要量との比較!$P$2261:$Q$2261)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(構想区域別必要量との比較!$F$2262,構想区域別必要量との比較!$H$2262:$M$2262,構想区域別必要量との比較!$P$2262:$Q$2262)</c:f>
              <c:numCache>
                <c:formatCode>#,##0_);[Red]\(#,##0\)</c:formatCode>
                <c:ptCount val="9"/>
                <c:pt idx="0" formatCode="#,##0;[Red]\-#,##0;">
                  <c:v>1293</c:v>
                </c:pt>
                <c:pt idx="1">
                  <c:v>1302</c:v>
                </c:pt>
                <c:pt idx="2">
                  <c:v>1301</c:v>
                </c:pt>
                <c:pt idx="3">
                  <c:v>1301</c:v>
                </c:pt>
                <c:pt idx="4">
                  <c:v>1320</c:v>
                </c:pt>
                <c:pt idx="5">
                  <c:v>1352</c:v>
                </c:pt>
                <c:pt idx="6" formatCode="#,##0;[Red]\-#,##0;">
                  <c:v>1248</c:v>
                </c:pt>
                <c:pt idx="7" formatCode="#,##0;[Red]\-#,##0;">
                  <c:v>1243</c:v>
                </c:pt>
                <c:pt idx="8" formatCode="#,##0;[Red]\-#,##0;">
                  <c:v>1153</c:v>
                </c:pt>
              </c:numCache>
            </c:numRef>
          </c:val>
          <c:smooth val="0"/>
          <c:extLst>
            <c:ext xmlns:c16="http://schemas.microsoft.com/office/drawing/2014/chart" uri="{C3380CC4-5D6E-409C-BE32-E72D297353CC}">
              <c16:uniqueId val="{00000008-DCCB-4591-BC7D-B304B14F939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(構想区域別必要量との比較!$F$2276,構想区域別必要量との比較!$H$2276:$M$2276,構想区域別必要量との比較!$P$2276:$Q$2276)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(構想区域別必要量との比較!$F$2281,構想区域別必要量との比較!$H$2281:$M$2281,構想区域別必要量との比較!$P$2281:$Q$2281)</c:f>
              <c:numCache>
                <c:formatCode>#,##0_);[Red]\(#,##0\)</c:formatCode>
                <c:ptCount val="9"/>
                <c:pt idx="0" formatCode="#,##0;[Red]\-#,##0;">
                  <c:v>272</c:v>
                </c:pt>
                <c:pt idx="1">
                  <c:v>312</c:v>
                </c:pt>
                <c:pt idx="2">
                  <c:v>312</c:v>
                </c:pt>
                <c:pt idx="3">
                  <c:v>197</c:v>
                </c:pt>
                <c:pt idx="4">
                  <c:v>175</c:v>
                </c:pt>
                <c:pt idx="5">
                  <c:v>117</c:v>
                </c:pt>
                <c:pt idx="6" formatCode="#,##0;[Red]\-#,##0;">
                  <c:v>120</c:v>
                </c:pt>
                <c:pt idx="7" formatCode="#,##0;[Red]\-#,##0;">
                  <c:v>132</c:v>
                </c:pt>
                <c:pt idx="8" formatCode="#,##0;[Red]\-#,##0;">
                  <c:v>238</c:v>
                </c:pt>
              </c:numCache>
            </c:numRef>
          </c:val>
          <c:extLst>
            <c:ext xmlns:c16="http://schemas.microsoft.com/office/drawing/2014/chart" uri="{C3380CC4-5D6E-409C-BE32-E72D297353CC}">
              <c16:uniqueId val="{00000000-C6BE-4B50-8396-B1F66AF59024}"/>
            </c:ext>
          </c:extLst>
        </c:ser>
        <c:ser>
          <c:idx val="2"/>
          <c:order val="2"/>
          <c:tx>
            <c:strRef>
              <c:f>構想区域別必要量との比較!$E$2280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(構想区域別必要量との比較!$F$2276,構想区域別必要量との比較!$H$2276:$M$2276,構想区域別必要量との比較!$P$2276:$Q$2276)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(構想区域別必要量との比較!$F$2280,構想区域別必要量との比較!$H$2280:$M$2280,構想区域別必要量との比較!$P$2280:$Q$2280)</c:f>
              <c:numCache>
                <c:formatCode>#,##0_);[Red]\(#,##0\)</c:formatCode>
                <c:ptCount val="9"/>
                <c:pt idx="0" formatCode="#,##0;[Red]\-#,##0;">
                  <c:v>209</c:v>
                </c:pt>
                <c:pt idx="1">
                  <c:v>254</c:v>
                </c:pt>
                <c:pt idx="2">
                  <c:v>300</c:v>
                </c:pt>
                <c:pt idx="3">
                  <c:v>300</c:v>
                </c:pt>
                <c:pt idx="4">
                  <c:v>343</c:v>
                </c:pt>
                <c:pt idx="5">
                  <c:v>343</c:v>
                </c:pt>
                <c:pt idx="6" formatCode="#,##0;[Red]\-#,##0;">
                  <c:v>349</c:v>
                </c:pt>
                <c:pt idx="7" formatCode="#,##0;[Red]\-#,##0;">
                  <c:v>341</c:v>
                </c:pt>
                <c:pt idx="8" formatCode="#,##0;[Red]\-#,##0;">
                  <c:v>416</c:v>
                </c:pt>
              </c:numCache>
            </c:numRef>
          </c:val>
          <c:extLst>
            <c:ext xmlns:c16="http://schemas.microsoft.com/office/drawing/2014/chart" uri="{C3380CC4-5D6E-409C-BE32-E72D297353CC}">
              <c16:uniqueId val="{00000001-C6BE-4B50-8396-B1F66AF59024}"/>
            </c:ext>
          </c:extLst>
        </c:ser>
        <c:ser>
          <c:idx val="1"/>
          <c:order val="3"/>
          <c:tx>
            <c:strRef>
              <c:f>構想区域別必要量との比較!$E$2279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6BE-4B50-8396-B1F66AF5902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6BE-4B50-8396-B1F66AF5902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(構想区域別必要量との比較!$F$2276,構想区域別必要量との比較!$H$2276:$M$2276,構想区域別必要量との比較!$P$2276:$Q$2276)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(構想区域別必要量との比較!$F$2279,構想区域別必要量との比較!$H$2279:$M$2279,構想区域別必要量との比較!$P$2279:$Q$2279)</c:f>
              <c:numCache>
                <c:formatCode>#,##0_);[Red]\(#,##0\)</c:formatCode>
                <c:ptCount val="9"/>
                <c:pt idx="0" formatCode="#,##0;[Red]\-#,##0;">
                  <c:v>955</c:v>
                </c:pt>
                <c:pt idx="1">
                  <c:v>847</c:v>
                </c:pt>
                <c:pt idx="2">
                  <c:v>801</c:v>
                </c:pt>
                <c:pt idx="3">
                  <c:v>746</c:v>
                </c:pt>
                <c:pt idx="4">
                  <c:v>755</c:v>
                </c:pt>
                <c:pt idx="5">
                  <c:v>755</c:v>
                </c:pt>
                <c:pt idx="6" formatCode="#,##0;[Red]\-#,##0;">
                  <c:v>735</c:v>
                </c:pt>
                <c:pt idx="7" formatCode="#,##0;[Red]\-#,##0;">
                  <c:v>669</c:v>
                </c:pt>
                <c:pt idx="8" formatCode="#,##0;[Red]\-#,##0;">
                  <c:v>555</c:v>
                </c:pt>
              </c:numCache>
            </c:numRef>
          </c:val>
          <c:extLst>
            <c:ext xmlns:c16="http://schemas.microsoft.com/office/drawing/2014/chart" uri="{C3380CC4-5D6E-409C-BE32-E72D297353CC}">
              <c16:uniqueId val="{00000006-C6BE-4B50-8396-B1F66AF59024}"/>
            </c:ext>
          </c:extLst>
        </c:ser>
        <c:ser>
          <c:idx val="0"/>
          <c:order val="4"/>
          <c:tx>
            <c:strRef>
              <c:f>構想区域別必要量との比較!$E$2278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(構想区域別必要量との比較!$F$2276,構想区域別必要量との比較!$H$2276:$M$2276,構想区域別必要量との比較!$P$2276:$Q$2276)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(構想区域別必要量との比較!$F$2278,構想区域別必要量との比較!$H$2278:$M$2278,構想区域別必要量との比較!$P$2278:$Q$2278)</c:f>
              <c:numCache>
                <c:formatCode>#,##0_);[Red]\(#,##0\)</c:formatCode>
                <c:ptCount val="9"/>
                <c:pt idx="0" formatCode="#,##0;[Red]\-#,##0;">
                  <c:v>127</c:v>
                </c:pt>
                <c:pt idx="1">
                  <c:v>158</c:v>
                </c:pt>
                <c:pt idx="2">
                  <c:v>158</c:v>
                </c:pt>
                <c:pt idx="3">
                  <c:v>213</c:v>
                </c:pt>
                <c:pt idx="4">
                  <c:v>157</c:v>
                </c:pt>
                <c:pt idx="5">
                  <c:v>157</c:v>
                </c:pt>
                <c:pt idx="6" formatCode="#,##0;[Red]\-#,##0;">
                  <c:v>156</c:v>
                </c:pt>
                <c:pt idx="7" formatCode="#,##0;[Red]\-#,##0;">
                  <c:v>152</c:v>
                </c:pt>
                <c:pt idx="8" formatCode="#,##0;[Red]\-#,##0;">
                  <c:v>129</c:v>
                </c:pt>
              </c:numCache>
            </c:numRef>
          </c:val>
          <c:extLst>
            <c:ext xmlns:c16="http://schemas.microsoft.com/office/drawing/2014/chart" uri="{C3380CC4-5D6E-409C-BE32-E72D297353CC}">
              <c16:uniqueId val="{00000007-C6BE-4B50-8396-B1F66AF5902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(構想区域別必要量との比較!$F$2276,構想区域別必要量との比較!$H$2276:$M$2276,構想区域別必要量との比較!$P$2276:$Q$2276)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(構想区域別必要量との比較!$F$2277,構想区域別必要量との比較!$H$2277:$M$2277,構想区域別必要量との比較!$P$2277:$Q$2277)</c:f>
              <c:numCache>
                <c:formatCode>#,##0_);[Red]\(#,##0\)</c:formatCode>
                <c:ptCount val="9"/>
                <c:pt idx="0" formatCode="#,##0;[Red]\-#,##0;">
                  <c:v>1563</c:v>
                </c:pt>
                <c:pt idx="1">
                  <c:v>1571</c:v>
                </c:pt>
                <c:pt idx="2">
                  <c:v>1571</c:v>
                </c:pt>
                <c:pt idx="3">
                  <c:v>1456</c:v>
                </c:pt>
                <c:pt idx="4">
                  <c:v>1430</c:v>
                </c:pt>
                <c:pt idx="5">
                  <c:v>1372</c:v>
                </c:pt>
                <c:pt idx="6" formatCode="#,##0;[Red]\-#,##0;">
                  <c:v>1360</c:v>
                </c:pt>
                <c:pt idx="7" formatCode="#,##0;[Red]\-#,##0;">
                  <c:v>1294</c:v>
                </c:pt>
                <c:pt idx="8" formatCode="#,##0;[Red]\-#,##0;">
                  <c:v>1338</c:v>
                </c:pt>
              </c:numCache>
            </c:numRef>
          </c:val>
          <c:smooth val="0"/>
          <c:extLst>
            <c:ext xmlns:c16="http://schemas.microsoft.com/office/drawing/2014/chart" uri="{C3380CC4-5D6E-409C-BE32-E72D297353CC}">
              <c16:uniqueId val="{00000008-C6BE-4B50-8396-B1F66AF5902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(構想区域別必要量との比較!$F$2291,構想区域別必要量との比較!$H$2291:$M$2291,構想区域別必要量との比較!$P$2291:$Q$2291)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(構想区域別必要量との比較!$F$2296,構想区域別必要量との比較!$H$2296:$M$2296,構想区域別必要量との比較!$P$2296:$Q$2296)</c:f>
              <c:numCache>
                <c:formatCode>#,##0_);[Red]\(#,##0\)</c:formatCode>
                <c:ptCount val="9"/>
                <c:pt idx="0" formatCode="#,##0;[Red]\-#,##0;">
                  <c:v>48</c:v>
                </c:pt>
                <c:pt idx="1">
                  <c:v>44</c:v>
                </c:pt>
                <c:pt idx="2">
                  <c:v>44</c:v>
                </c:pt>
                <c:pt idx="3">
                  <c:v>19</c:v>
                </c:pt>
                <c:pt idx="4">
                  <c:v>19</c:v>
                </c:pt>
                <c:pt idx="5">
                  <c:v>19</c:v>
                </c:pt>
                <c:pt idx="6" formatCode="#,##0;[Red]\-#,##0;">
                  <c:v>19</c:v>
                </c:pt>
                <c:pt idx="7" formatCode="#,##0;[Red]\-#,##0;">
                  <c:v>19</c:v>
                </c:pt>
                <c:pt idx="8" formatCode="#,##0;[Red]\-#,##0;">
                  <c:v>26</c:v>
                </c:pt>
              </c:numCache>
            </c:numRef>
          </c:val>
          <c:extLst>
            <c:ext xmlns:c16="http://schemas.microsoft.com/office/drawing/2014/chart" uri="{C3380CC4-5D6E-409C-BE32-E72D297353CC}">
              <c16:uniqueId val="{00000000-583D-408D-8230-E9FABADD247E}"/>
            </c:ext>
          </c:extLst>
        </c:ser>
        <c:ser>
          <c:idx val="2"/>
          <c:order val="2"/>
          <c:tx>
            <c:strRef>
              <c:f>構想区域別必要量との比較!$E$2295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(構想区域別必要量との比較!$F$2291,構想区域別必要量との比較!$H$2291:$M$2291,構想区域別必要量との比較!$P$2291:$Q$2291)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(構想区域別必要量との比較!$F$2295,構想区域別必要量との比較!$H$2295:$M$2295,構想区域別必要量との比較!$P$2295:$Q$2295)</c:f>
              <c:numCache>
                <c:formatCode>#,##0_);[Red]\(#,##0\)</c:formatCode>
                <c:ptCount val="9"/>
                <c:pt idx="0" formatCode="#,##0;[Red]\-#,##0;">
                  <c:v>0</c:v>
                </c:pt>
                <c:pt idx="1">
                  <c:v>90</c:v>
                </c:pt>
                <c:pt idx="2">
                  <c:v>90</c:v>
                </c:pt>
                <c:pt idx="3">
                  <c:v>83</c:v>
                </c:pt>
                <c:pt idx="4">
                  <c:v>83</c:v>
                </c:pt>
                <c:pt idx="5">
                  <c:v>83</c:v>
                </c:pt>
                <c:pt idx="6" formatCode="#,##0;[Red]\-#,##0;">
                  <c:v>83</c:v>
                </c:pt>
                <c:pt idx="7" formatCode="#,##0;[Red]\-#,##0;">
                  <c:v>48</c:v>
                </c:pt>
                <c:pt idx="8" formatCode="#,##0;[Red]\-#,##0;">
                  <c:v>40</c:v>
                </c:pt>
              </c:numCache>
            </c:numRef>
          </c:val>
          <c:extLst>
            <c:ext xmlns:c16="http://schemas.microsoft.com/office/drawing/2014/chart" uri="{C3380CC4-5D6E-409C-BE32-E72D297353CC}">
              <c16:uniqueId val="{00000001-583D-408D-8230-E9FABADD247E}"/>
            </c:ext>
          </c:extLst>
        </c:ser>
        <c:ser>
          <c:idx val="1"/>
          <c:order val="3"/>
          <c:tx>
            <c:strRef>
              <c:f>構想区域別必要量との比較!$E$2294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83D-408D-8230-E9FABADD247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83D-408D-8230-E9FABADD247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(構想区域別必要量との比較!$F$2291,構想区域別必要量との比較!$H$2291:$M$2291,構想区域別必要量との比較!$P$2291:$Q$2291)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(構想区域別必要量との比較!$F$2294,構想区域別必要量との比較!$H$2294:$M$2294,構想区域別必要量との比較!$P$2294:$Q$2294)</c:f>
              <c:numCache>
                <c:formatCode>#,##0_);[Red]\(#,##0\)</c:formatCode>
                <c:ptCount val="9"/>
                <c:pt idx="0" formatCode="#,##0;[Red]\-#,##0;">
                  <c:v>211</c:v>
                </c:pt>
                <c:pt idx="1">
                  <c:v>101</c:v>
                </c:pt>
                <c:pt idx="2">
                  <c:v>101</c:v>
                </c:pt>
                <c:pt idx="3">
                  <c:v>93</c:v>
                </c:pt>
                <c:pt idx="4">
                  <c:v>93</c:v>
                </c:pt>
                <c:pt idx="5">
                  <c:v>91</c:v>
                </c:pt>
                <c:pt idx="6" formatCode="#,##0;[Red]\-#,##0;">
                  <c:v>91</c:v>
                </c:pt>
                <c:pt idx="7" formatCode="#,##0;[Red]\-#,##0;">
                  <c:v>78</c:v>
                </c:pt>
                <c:pt idx="8" formatCode="#,##0;[Red]\-#,##0;">
                  <c:v>58</c:v>
                </c:pt>
              </c:numCache>
            </c:numRef>
          </c:val>
          <c:extLst>
            <c:ext xmlns:c16="http://schemas.microsoft.com/office/drawing/2014/chart" uri="{C3380CC4-5D6E-409C-BE32-E72D297353CC}">
              <c16:uniqueId val="{00000006-583D-408D-8230-E9FABADD247E}"/>
            </c:ext>
          </c:extLst>
        </c:ser>
        <c:ser>
          <c:idx val="0"/>
          <c:order val="4"/>
          <c:tx>
            <c:strRef>
              <c:f>構想区域別必要量との比較!$E$2293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(構想区域別必要量との比較!$F$2291,構想区域別必要量との比較!$H$2291:$M$2291,構想区域別必要量との比較!$P$2291:$Q$2291)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(構想区域別必要量との比較!$F$2293,構想区域別必要量との比較!$H$2293:$M$2293,構想区域別必要量との比較!$P$2293:$Q$2293)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14</c:v>
                </c:pt>
              </c:numCache>
            </c:numRef>
          </c:val>
          <c:extLst>
            <c:ext xmlns:c16="http://schemas.microsoft.com/office/drawing/2014/chart" uri="{C3380CC4-5D6E-409C-BE32-E72D297353CC}">
              <c16:uniqueId val="{00000007-583D-408D-8230-E9FABADD247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(構想区域別必要量との比較!$F$2291,構想区域別必要量との比較!$H$2291:$M$2291,構想区域別必要量との比較!$P$2291:$Q$2291)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(構想区域別必要量との比較!$F$2292,構想区域別必要量との比較!$H$2292:$M$2292,構想区域別必要量との比較!$P$2292:$Q$2292)</c:f>
              <c:numCache>
                <c:formatCode>#,##0_);[Red]\(#,##0\)</c:formatCode>
                <c:ptCount val="9"/>
                <c:pt idx="0" formatCode="#,##0;[Red]\-#,##0;">
                  <c:v>259</c:v>
                </c:pt>
                <c:pt idx="1">
                  <c:v>235</c:v>
                </c:pt>
                <c:pt idx="2">
                  <c:v>235</c:v>
                </c:pt>
                <c:pt idx="3">
                  <c:v>195</c:v>
                </c:pt>
                <c:pt idx="4">
                  <c:v>195</c:v>
                </c:pt>
                <c:pt idx="5">
                  <c:v>193</c:v>
                </c:pt>
                <c:pt idx="6" formatCode="#,##0;[Red]\-#,##0;">
                  <c:v>193</c:v>
                </c:pt>
                <c:pt idx="7" formatCode="#,##0;[Red]\-#,##0;">
                  <c:v>145</c:v>
                </c:pt>
                <c:pt idx="8" formatCode="#,##0;[Red]\-#,##0;">
                  <c:v>138</c:v>
                </c:pt>
              </c:numCache>
            </c:numRef>
          </c:val>
          <c:smooth val="0"/>
          <c:extLst>
            <c:ext xmlns:c16="http://schemas.microsoft.com/office/drawing/2014/chart" uri="{C3380CC4-5D6E-409C-BE32-E72D297353CC}">
              <c16:uniqueId val="{00000008-583D-408D-8230-E9FABADD247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(構想区域別必要量との比較!$F$2306,構想区域別必要量との比較!$H$2306:$M$2306,構想区域別必要量との比較!$P$2306:$Q$2306)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(構想区域別必要量との比較!$F$2311,構想区域別必要量との比較!$H$2311:$M$2311,構想区域別必要量との比較!$P$2311:$Q$2311)</c:f>
              <c:numCache>
                <c:formatCode>#,##0_);[Red]\(#,##0\)</c:formatCode>
                <c:ptCount val="9"/>
                <c:pt idx="0" formatCode="#,##0;[Red]\-#,##0;">
                  <c:v>559</c:v>
                </c:pt>
                <c:pt idx="1">
                  <c:v>682</c:v>
                </c:pt>
                <c:pt idx="2">
                  <c:v>658</c:v>
                </c:pt>
                <c:pt idx="3">
                  <c:v>658</c:v>
                </c:pt>
                <c:pt idx="4">
                  <c:v>547</c:v>
                </c:pt>
                <c:pt idx="5">
                  <c:v>531</c:v>
                </c:pt>
                <c:pt idx="6" formatCode="#,##0;[Red]\-#,##0;">
                  <c:v>527</c:v>
                </c:pt>
                <c:pt idx="7" formatCode="#,##0;[Red]\-#,##0;">
                  <c:v>527</c:v>
                </c:pt>
                <c:pt idx="8" formatCode="#,##0;[Red]\-#,##0;">
                  <c:v>562</c:v>
                </c:pt>
              </c:numCache>
            </c:numRef>
          </c:val>
          <c:extLst>
            <c:ext xmlns:c16="http://schemas.microsoft.com/office/drawing/2014/chart" uri="{C3380CC4-5D6E-409C-BE32-E72D297353CC}">
              <c16:uniqueId val="{00000000-245C-48D7-900C-A681EB503E67}"/>
            </c:ext>
          </c:extLst>
        </c:ser>
        <c:ser>
          <c:idx val="2"/>
          <c:order val="2"/>
          <c:tx>
            <c:strRef>
              <c:f>構想区域別必要量との比較!$E$2310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(構想区域別必要量との比較!$F$2306,構想区域別必要量との比較!$H$2306:$M$2306,構想区域別必要量との比較!$P$2306:$Q$2306)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(構想区域別必要量との比較!$F$2310,構想区域別必要量との比較!$H$2310:$M$2310,構想区域別必要量との比較!$P$2310:$Q$2310)</c:f>
              <c:numCache>
                <c:formatCode>#,##0_);[Red]\(#,##0\)</c:formatCode>
                <c:ptCount val="9"/>
                <c:pt idx="0" formatCode="#,##0;[Red]\-#,##0;">
                  <c:v>454</c:v>
                </c:pt>
                <c:pt idx="1">
                  <c:v>496</c:v>
                </c:pt>
                <c:pt idx="2">
                  <c:v>666</c:v>
                </c:pt>
                <c:pt idx="3">
                  <c:v>672</c:v>
                </c:pt>
                <c:pt idx="4">
                  <c:v>669</c:v>
                </c:pt>
                <c:pt idx="5">
                  <c:v>713</c:v>
                </c:pt>
                <c:pt idx="6" formatCode="#,##0;[Red]\-#,##0;">
                  <c:v>650</c:v>
                </c:pt>
                <c:pt idx="7" formatCode="#,##0;[Red]\-#,##0;">
                  <c:v>699</c:v>
                </c:pt>
                <c:pt idx="8" formatCode="#,##0;[Red]\-#,##0;">
                  <c:v>1098</c:v>
                </c:pt>
              </c:numCache>
            </c:numRef>
          </c:val>
          <c:extLst>
            <c:ext xmlns:c16="http://schemas.microsoft.com/office/drawing/2014/chart" uri="{C3380CC4-5D6E-409C-BE32-E72D297353CC}">
              <c16:uniqueId val="{00000001-245C-48D7-900C-A681EB503E67}"/>
            </c:ext>
          </c:extLst>
        </c:ser>
        <c:ser>
          <c:idx val="1"/>
          <c:order val="3"/>
          <c:tx>
            <c:strRef>
              <c:f>構想区域別必要量との比較!$E$2309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45C-48D7-900C-A681EB503E6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45C-48D7-900C-A681EB503E6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(構想区域別必要量との比較!$F$2306,構想区域別必要量との比較!$H$2306:$M$2306,構想区域別必要量との比較!$P$2306:$Q$2306)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(構想区域別必要量との比較!$F$2309,構想区域別必要量との比較!$H$2309:$M$2309,構想区域別必要量との比較!$P$2309:$Q$2309)</c:f>
              <c:numCache>
                <c:formatCode>#,##0_);[Red]\(#,##0\)</c:formatCode>
                <c:ptCount val="9"/>
                <c:pt idx="0" formatCode="#,##0;[Red]\-#,##0;">
                  <c:v>2088</c:v>
                </c:pt>
                <c:pt idx="1">
                  <c:v>2197</c:v>
                </c:pt>
                <c:pt idx="2">
                  <c:v>2071</c:v>
                </c:pt>
                <c:pt idx="3">
                  <c:v>2141</c:v>
                </c:pt>
                <c:pt idx="4">
                  <c:v>2114</c:v>
                </c:pt>
                <c:pt idx="5">
                  <c:v>2048</c:v>
                </c:pt>
                <c:pt idx="6" formatCode="#,##0;[Red]\-#,##0;">
                  <c:v>2010</c:v>
                </c:pt>
                <c:pt idx="7" formatCode="#,##0;[Red]\-#,##0;">
                  <c:v>2065</c:v>
                </c:pt>
                <c:pt idx="8" formatCode="#,##0;[Red]\-#,##0;">
                  <c:v>1432</c:v>
                </c:pt>
              </c:numCache>
            </c:numRef>
          </c:val>
          <c:extLst>
            <c:ext xmlns:c16="http://schemas.microsoft.com/office/drawing/2014/chart" uri="{C3380CC4-5D6E-409C-BE32-E72D297353CC}">
              <c16:uniqueId val="{00000006-245C-48D7-900C-A681EB503E67}"/>
            </c:ext>
          </c:extLst>
        </c:ser>
        <c:ser>
          <c:idx val="0"/>
          <c:order val="4"/>
          <c:tx>
            <c:strRef>
              <c:f>構想区域別必要量との比較!$E$2308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(構想区域別必要量との比較!$F$2306,構想区域別必要量との比較!$H$2306:$M$2306,構想区域別必要量との比較!$P$2306:$Q$2306)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(構想区域別必要量との比較!$F$2308,構想区域別必要量との比較!$H$2308:$M$2308,構想区域別必要量との比較!$P$2308:$Q$2308)</c:f>
              <c:numCache>
                <c:formatCode>#,##0_);[Red]\(#,##0\)</c:formatCode>
                <c:ptCount val="9"/>
                <c:pt idx="0" formatCode="#,##0;[Red]\-#,##0;">
                  <c:v>830</c:v>
                </c:pt>
                <c:pt idx="1">
                  <c:v>544</c:v>
                </c:pt>
                <c:pt idx="2">
                  <c:v>546</c:v>
                </c:pt>
                <c:pt idx="3">
                  <c:v>537</c:v>
                </c:pt>
                <c:pt idx="4">
                  <c:v>555</c:v>
                </c:pt>
                <c:pt idx="5">
                  <c:v>535</c:v>
                </c:pt>
                <c:pt idx="6" formatCode="#,##0;[Red]\-#,##0;">
                  <c:v>609</c:v>
                </c:pt>
                <c:pt idx="7" formatCode="#,##0;[Red]\-#,##0;">
                  <c:v>510</c:v>
                </c:pt>
                <c:pt idx="8" formatCode="#,##0;[Red]\-#,##0;">
                  <c:v>503</c:v>
                </c:pt>
              </c:numCache>
            </c:numRef>
          </c:val>
          <c:extLst>
            <c:ext xmlns:c16="http://schemas.microsoft.com/office/drawing/2014/chart" uri="{C3380CC4-5D6E-409C-BE32-E72D297353CC}">
              <c16:uniqueId val="{00000007-245C-48D7-900C-A681EB503E6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(構想区域別必要量との比較!$F$2306,構想区域別必要量との比較!$H$2306:$M$2306,構想区域別必要量との比較!$P$2306:$Q$2306)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(構想区域別必要量との比較!$F$2307,構想区域別必要量との比較!$H$2307:$M$2307,構想区域別必要量との比較!$P$2307:$Q$2307)</c:f>
              <c:numCache>
                <c:formatCode>#,##0_);[Red]\(#,##0\)</c:formatCode>
                <c:ptCount val="9"/>
                <c:pt idx="0" formatCode="#,##0;[Red]\-#,##0;">
                  <c:v>3931</c:v>
                </c:pt>
                <c:pt idx="1">
                  <c:v>3919</c:v>
                </c:pt>
                <c:pt idx="2">
                  <c:v>3941</c:v>
                </c:pt>
                <c:pt idx="3">
                  <c:v>4008</c:v>
                </c:pt>
                <c:pt idx="4">
                  <c:v>3885</c:v>
                </c:pt>
                <c:pt idx="5">
                  <c:v>3827</c:v>
                </c:pt>
                <c:pt idx="6" formatCode="#,##0;[Red]\-#,##0;">
                  <c:v>3796</c:v>
                </c:pt>
                <c:pt idx="7" formatCode="#,##0;[Red]\-#,##0;">
                  <c:v>3801</c:v>
                </c:pt>
                <c:pt idx="8" formatCode="#,##0;[Red]\-#,##0;">
                  <c:v>3595</c:v>
                </c:pt>
              </c:numCache>
            </c:numRef>
          </c:val>
          <c:smooth val="0"/>
          <c:extLst>
            <c:ext xmlns:c16="http://schemas.microsoft.com/office/drawing/2014/chart" uri="{C3380CC4-5D6E-409C-BE32-E72D297353CC}">
              <c16:uniqueId val="{00000008-245C-48D7-900C-A681EB503E6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(構想区域別必要量との比較!$F$2321,構想区域別必要量との比較!$H$2321:$M$2321,構想区域別必要量との比較!$P$2321:$Q$2321)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(構想区域別必要量との比較!$F$2326,構想区域別必要量との比較!$H$2326:$M$2326,構想区域別必要量との比較!$P$2326:$Q$2326)</c:f>
              <c:numCache>
                <c:formatCode>#,##0_);[Red]\(#,##0\)</c:formatCode>
                <c:ptCount val="9"/>
                <c:pt idx="0" formatCode="#,##0;[Red]\-#,##0;">
                  <c:v>62</c:v>
                </c:pt>
                <c:pt idx="1">
                  <c:v>67</c:v>
                </c:pt>
                <c:pt idx="2">
                  <c:v>67</c:v>
                </c:pt>
                <c:pt idx="3">
                  <c:v>67</c:v>
                </c:pt>
                <c:pt idx="4">
                  <c:v>67</c:v>
                </c:pt>
                <c:pt idx="5">
                  <c:v>67</c:v>
                </c:pt>
                <c:pt idx="6" formatCode="#,##0;[Red]\-#,##0;">
                  <c:v>67</c:v>
                </c:pt>
                <c:pt idx="7" formatCode="#,##0;[Red]\-#,##0;">
                  <c:v>67</c:v>
                </c:pt>
                <c:pt idx="8" formatCode="#,##0;[Red]\-#,##0;">
                  <c:v>62</c:v>
                </c:pt>
              </c:numCache>
            </c:numRef>
          </c:val>
          <c:extLst>
            <c:ext xmlns:c16="http://schemas.microsoft.com/office/drawing/2014/chart" uri="{C3380CC4-5D6E-409C-BE32-E72D297353CC}">
              <c16:uniqueId val="{00000000-2F26-40C2-9178-F049F826B79B}"/>
            </c:ext>
          </c:extLst>
        </c:ser>
        <c:ser>
          <c:idx val="2"/>
          <c:order val="2"/>
          <c:tx>
            <c:strRef>
              <c:f>構想区域別必要量との比較!$E$2325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(構想区域別必要量との比較!$F$2321,構想区域別必要量との比較!$H$2321:$M$2321,構想区域別必要量との比較!$P$2321:$Q$2321)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(構想区域別必要量との比較!$F$2325,構想区域別必要量との比較!$H$2325:$M$2325,構想区域別必要量との比較!$P$2325:$Q$2325)</c:f>
              <c:numCache>
                <c:formatCode>#,##0_);[Red]\(#,##0\)</c:formatCode>
                <c:ptCount val="9"/>
                <c:pt idx="0" formatCode="#,##0;[Red]\-#,##0;">
                  <c:v>65</c:v>
                </c:pt>
                <c:pt idx="1">
                  <c:v>98</c:v>
                </c:pt>
                <c:pt idx="2">
                  <c:v>98</c:v>
                </c:pt>
                <c:pt idx="3">
                  <c:v>98</c:v>
                </c:pt>
                <c:pt idx="4">
                  <c:v>98</c:v>
                </c:pt>
                <c:pt idx="5">
                  <c:v>98</c:v>
                </c:pt>
                <c:pt idx="6" formatCode="#,##0;[Red]\-#,##0;">
                  <c:v>98</c:v>
                </c:pt>
                <c:pt idx="7" formatCode="#,##0;[Red]\-#,##0;">
                  <c:v>98</c:v>
                </c:pt>
                <c:pt idx="8" formatCode="#,##0;[Red]\-#,##0;">
                  <c:v>108</c:v>
                </c:pt>
              </c:numCache>
            </c:numRef>
          </c:val>
          <c:extLst>
            <c:ext xmlns:c16="http://schemas.microsoft.com/office/drawing/2014/chart" uri="{C3380CC4-5D6E-409C-BE32-E72D297353CC}">
              <c16:uniqueId val="{00000001-2F26-40C2-9178-F049F826B79B}"/>
            </c:ext>
          </c:extLst>
        </c:ser>
        <c:ser>
          <c:idx val="1"/>
          <c:order val="3"/>
          <c:tx>
            <c:strRef>
              <c:f>構想区域別必要量との比較!$E$2324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F26-40C2-9178-F049F826B79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F26-40C2-9178-F049F826B79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(構想区域別必要量との比較!$F$2321,構想区域別必要量との比較!$H$2321:$M$2321,構想区域別必要量との比較!$P$2321:$Q$2321)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(構想区域別必要量との比較!$F$2324,構想区域別必要量との比較!$H$2324:$M$2324,構想区域別必要量との比較!$P$2324:$Q$2324)</c:f>
              <c:numCache>
                <c:formatCode>#,##0_);[Red]\(#,##0\)</c:formatCode>
                <c:ptCount val="9"/>
                <c:pt idx="0" formatCode="#,##0;[Red]\-#,##0;">
                  <c:v>386</c:v>
                </c:pt>
                <c:pt idx="1">
                  <c:v>249</c:v>
                </c:pt>
                <c:pt idx="2">
                  <c:v>249</c:v>
                </c:pt>
                <c:pt idx="3">
                  <c:v>249</c:v>
                </c:pt>
                <c:pt idx="4">
                  <c:v>257</c:v>
                </c:pt>
                <c:pt idx="5">
                  <c:v>257</c:v>
                </c:pt>
                <c:pt idx="6" formatCode="#,##0;[Red]\-#,##0;">
                  <c:v>253</c:v>
                </c:pt>
                <c:pt idx="7" formatCode="#,##0;[Red]\-#,##0;">
                  <c:v>249</c:v>
                </c:pt>
                <c:pt idx="8" formatCode="#,##0;[Red]\-#,##0;">
                  <c:v>197</c:v>
                </c:pt>
              </c:numCache>
            </c:numRef>
          </c:val>
          <c:extLst>
            <c:ext xmlns:c16="http://schemas.microsoft.com/office/drawing/2014/chart" uri="{C3380CC4-5D6E-409C-BE32-E72D297353CC}">
              <c16:uniqueId val="{00000006-2F26-40C2-9178-F049F826B79B}"/>
            </c:ext>
          </c:extLst>
        </c:ser>
        <c:ser>
          <c:idx val="0"/>
          <c:order val="4"/>
          <c:tx>
            <c:strRef>
              <c:f>構想区域別必要量との比較!$E$2323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(構想区域別必要量との比較!$F$2321,構想区域別必要量との比較!$H$2321:$M$2321,構想区域別必要量との比較!$P$2321:$Q$2321)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(構想区域別必要量との比較!$F$2323,構想区域別必要量との比較!$H$2323:$M$2323,構想区域別必要量との比較!$P$2323:$Q$2323)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36</c:v>
                </c:pt>
              </c:numCache>
            </c:numRef>
          </c:val>
          <c:extLst>
            <c:ext xmlns:c16="http://schemas.microsoft.com/office/drawing/2014/chart" uri="{C3380CC4-5D6E-409C-BE32-E72D297353CC}">
              <c16:uniqueId val="{00000007-2F26-40C2-9178-F049F826B79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(構想区域別必要量との比較!$F$2321,構想区域別必要量との比較!$H$2321:$M$2321,構想区域別必要量との比較!$P$2321:$Q$2321)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(構想区域別必要量との比較!$F$2322,構想区域別必要量との比較!$H$2322:$M$2322,構想区域別必要量との比較!$P$2322:$Q$2322)</c:f>
              <c:numCache>
                <c:formatCode>#,##0_);[Red]\(#,##0\)</c:formatCode>
                <c:ptCount val="9"/>
                <c:pt idx="0" formatCode="#,##0;[Red]\-#,##0;">
                  <c:v>513</c:v>
                </c:pt>
                <c:pt idx="1">
                  <c:v>414</c:v>
                </c:pt>
                <c:pt idx="2">
                  <c:v>414</c:v>
                </c:pt>
                <c:pt idx="3">
                  <c:v>414</c:v>
                </c:pt>
                <c:pt idx="4">
                  <c:v>422</c:v>
                </c:pt>
                <c:pt idx="5">
                  <c:v>422</c:v>
                </c:pt>
                <c:pt idx="6" formatCode="#,##0;[Red]\-#,##0;">
                  <c:v>418</c:v>
                </c:pt>
                <c:pt idx="7" formatCode="#,##0;[Red]\-#,##0;">
                  <c:v>414</c:v>
                </c:pt>
                <c:pt idx="8" formatCode="#,##0;[Red]\-#,##0;">
                  <c:v>403</c:v>
                </c:pt>
              </c:numCache>
            </c:numRef>
          </c:val>
          <c:smooth val="0"/>
          <c:extLst>
            <c:ext xmlns:c16="http://schemas.microsoft.com/office/drawing/2014/chart" uri="{C3380CC4-5D6E-409C-BE32-E72D297353CC}">
              <c16:uniqueId val="{00000008-2F26-40C2-9178-F049F826B79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(構想区域別必要量との比較!$F$2336,構想区域別必要量との比較!$H$2336:$M$2336,構想区域別必要量との比較!$P$2336:$Q$2336)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(構想区域別必要量との比較!$F$2341,構想区域別必要量との比較!$H$2341:$M$2341,構想区域別必要量との比較!$P$2341:$Q$2341)</c:f>
              <c:numCache>
                <c:formatCode>#,##0_);[Red]\(#,##0\)</c:formatCode>
                <c:ptCount val="9"/>
                <c:pt idx="0" formatCode="#,##0;[Red]\-#,##0;">
                  <c:v>1149</c:v>
                </c:pt>
                <c:pt idx="1">
                  <c:v>1441</c:v>
                </c:pt>
                <c:pt idx="2">
                  <c:v>1438</c:v>
                </c:pt>
                <c:pt idx="3">
                  <c:v>1422</c:v>
                </c:pt>
                <c:pt idx="4">
                  <c:v>1315</c:v>
                </c:pt>
                <c:pt idx="5">
                  <c:v>1355</c:v>
                </c:pt>
                <c:pt idx="6" formatCode="#,##0;[Red]\-#,##0;">
                  <c:v>1306</c:v>
                </c:pt>
                <c:pt idx="7" formatCode="#,##0;[Red]\-#,##0;">
                  <c:v>1235</c:v>
                </c:pt>
                <c:pt idx="8" formatCode="#,##0;[Red]\-#,##0;">
                  <c:v>1047</c:v>
                </c:pt>
              </c:numCache>
            </c:numRef>
          </c:val>
          <c:extLst>
            <c:ext xmlns:c16="http://schemas.microsoft.com/office/drawing/2014/chart" uri="{C3380CC4-5D6E-409C-BE32-E72D297353CC}">
              <c16:uniqueId val="{00000000-2B88-4857-9C71-D299A35B4BC2}"/>
            </c:ext>
          </c:extLst>
        </c:ser>
        <c:ser>
          <c:idx val="2"/>
          <c:order val="2"/>
          <c:tx>
            <c:strRef>
              <c:f>構想区域別必要量との比較!$E$2340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(構想区域別必要量との比較!$F$2336,構想区域別必要量との比較!$H$2336:$M$2336,構想区域別必要量との比較!$P$2336:$Q$2336)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(構想区域別必要量との比較!$F$2340,構想区域別必要量との比較!$H$2340:$M$2340,構想区域別必要量との比較!$P$2340:$Q$2340)</c:f>
              <c:numCache>
                <c:formatCode>#,##0_);[Red]\(#,##0\)</c:formatCode>
                <c:ptCount val="9"/>
                <c:pt idx="0" formatCode="#,##0;[Red]\-#,##0;">
                  <c:v>621</c:v>
                </c:pt>
                <c:pt idx="1">
                  <c:v>523</c:v>
                </c:pt>
                <c:pt idx="2">
                  <c:v>580</c:v>
                </c:pt>
                <c:pt idx="3">
                  <c:v>618</c:v>
                </c:pt>
                <c:pt idx="4">
                  <c:v>707</c:v>
                </c:pt>
                <c:pt idx="5">
                  <c:v>676</c:v>
                </c:pt>
                <c:pt idx="6" formatCode="#,##0;[Red]\-#,##0;">
                  <c:v>780</c:v>
                </c:pt>
                <c:pt idx="7" formatCode="#,##0;[Red]\-#,##0;">
                  <c:v>809</c:v>
                </c:pt>
                <c:pt idx="8" formatCode="#,##0;[Red]\-#,##0;">
                  <c:v>1196</c:v>
                </c:pt>
              </c:numCache>
            </c:numRef>
          </c:val>
          <c:extLst>
            <c:ext xmlns:c16="http://schemas.microsoft.com/office/drawing/2014/chart" uri="{C3380CC4-5D6E-409C-BE32-E72D297353CC}">
              <c16:uniqueId val="{00000001-2B88-4857-9C71-D299A35B4BC2}"/>
            </c:ext>
          </c:extLst>
        </c:ser>
        <c:ser>
          <c:idx val="1"/>
          <c:order val="3"/>
          <c:tx>
            <c:strRef>
              <c:f>構想区域別必要量との比較!$E$2339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B88-4857-9C71-D299A35B4BC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B88-4857-9C71-D299A35B4BC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(構想区域別必要量との比較!$F$2336,構想区域別必要量との比較!$H$2336:$M$2336,構想区域別必要量との比較!$P$2336:$Q$2336)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(構想区域別必要量との比較!$F$2339,構想区域別必要量との比較!$H$2339:$M$2339,構想区域別必要量との比較!$P$2339:$Q$2339)</c:f>
              <c:numCache>
                <c:formatCode>#,##0_);[Red]\(#,##0\)</c:formatCode>
                <c:ptCount val="9"/>
                <c:pt idx="0" formatCode="#,##0;[Red]\-#,##0;">
                  <c:v>2200</c:v>
                </c:pt>
                <c:pt idx="1">
                  <c:v>2620</c:v>
                </c:pt>
                <c:pt idx="2">
                  <c:v>2451</c:v>
                </c:pt>
                <c:pt idx="3">
                  <c:v>2465</c:v>
                </c:pt>
                <c:pt idx="4">
                  <c:v>2423</c:v>
                </c:pt>
                <c:pt idx="5">
                  <c:v>2440</c:v>
                </c:pt>
                <c:pt idx="6" formatCode="#,##0;[Red]\-#,##0;">
                  <c:v>2336</c:v>
                </c:pt>
                <c:pt idx="7" formatCode="#,##0;[Red]\-#,##0;">
                  <c:v>2342</c:v>
                </c:pt>
                <c:pt idx="8" formatCode="#,##0;[Red]\-#,##0;">
                  <c:v>1634</c:v>
                </c:pt>
              </c:numCache>
            </c:numRef>
          </c:val>
          <c:extLst>
            <c:ext xmlns:c16="http://schemas.microsoft.com/office/drawing/2014/chart" uri="{C3380CC4-5D6E-409C-BE32-E72D297353CC}">
              <c16:uniqueId val="{00000006-2B88-4857-9C71-D299A35B4BC2}"/>
            </c:ext>
          </c:extLst>
        </c:ser>
        <c:ser>
          <c:idx val="0"/>
          <c:order val="4"/>
          <c:tx>
            <c:strRef>
              <c:f>構想区域別必要量との比較!$E$2338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(構想区域別必要量との比較!$F$2336,構想区域別必要量との比較!$H$2336:$M$2336,構想区域別必要量との比較!$P$2336:$Q$2336)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(構想区域別必要量との比較!$F$2338,構想区域別必要量との比較!$H$2338:$M$2338,構想区域別必要量との比較!$P$2338:$Q$2338)</c:f>
              <c:numCache>
                <c:formatCode>#,##0_);[Red]\(#,##0\)</c:formatCode>
                <c:ptCount val="9"/>
                <c:pt idx="0" formatCode="#,##0;[Red]\-#,##0;">
                  <c:v>996</c:v>
                </c:pt>
                <c:pt idx="1">
                  <c:v>608</c:v>
                </c:pt>
                <c:pt idx="2">
                  <c:v>583</c:v>
                </c:pt>
                <c:pt idx="3">
                  <c:v>583</c:v>
                </c:pt>
                <c:pt idx="4">
                  <c:v>584</c:v>
                </c:pt>
                <c:pt idx="5">
                  <c:v>584</c:v>
                </c:pt>
                <c:pt idx="6" formatCode="#,##0;[Red]\-#,##0;">
                  <c:v>566</c:v>
                </c:pt>
                <c:pt idx="7" formatCode="#,##0;[Red]\-#,##0;">
                  <c:v>513</c:v>
                </c:pt>
                <c:pt idx="8" formatCode="#,##0;[Red]\-#,##0;">
                  <c:v>543</c:v>
                </c:pt>
              </c:numCache>
            </c:numRef>
          </c:val>
          <c:extLst>
            <c:ext xmlns:c16="http://schemas.microsoft.com/office/drawing/2014/chart" uri="{C3380CC4-5D6E-409C-BE32-E72D297353CC}">
              <c16:uniqueId val="{00000007-2B88-4857-9C71-D299A35B4BC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(構想区域別必要量との比較!$F$2336,構想区域別必要量との比較!$H$2336:$M$2336,構想区域別必要量との比較!$P$2336:$Q$2336)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(構想区域別必要量との比較!$F$2337,構想区域別必要量との比較!$H$2337:$M$2337,構想区域別必要量との比較!$P$2337:$Q$2337)</c:f>
              <c:numCache>
                <c:formatCode>#,##0_);[Red]\(#,##0\)</c:formatCode>
                <c:ptCount val="9"/>
                <c:pt idx="0" formatCode="#,##0;[Red]\-#,##0;">
                  <c:v>4966</c:v>
                </c:pt>
                <c:pt idx="1">
                  <c:v>5192</c:v>
                </c:pt>
                <c:pt idx="2">
                  <c:v>5052</c:v>
                </c:pt>
                <c:pt idx="3">
                  <c:v>5088</c:v>
                </c:pt>
                <c:pt idx="4">
                  <c:v>5029</c:v>
                </c:pt>
                <c:pt idx="5">
                  <c:v>5055</c:v>
                </c:pt>
                <c:pt idx="6" formatCode="#,##0;[Red]\-#,##0;">
                  <c:v>4988</c:v>
                </c:pt>
                <c:pt idx="7" formatCode="#,##0;[Red]\-#,##0;">
                  <c:v>4899</c:v>
                </c:pt>
                <c:pt idx="8" formatCode="#,##0;[Red]\-#,##0;">
                  <c:v>4420</c:v>
                </c:pt>
              </c:numCache>
            </c:numRef>
          </c:val>
          <c:smooth val="0"/>
          <c:extLst>
            <c:ext xmlns:c16="http://schemas.microsoft.com/office/drawing/2014/chart" uri="{C3380CC4-5D6E-409C-BE32-E72D297353CC}">
              <c16:uniqueId val="{00000008-2B88-4857-9C71-D299A35B4BC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(構想区域別必要量との比較!$F$2351,構想区域別必要量との比較!$H$2351:$M$2351,構想区域別必要量との比較!$P$2351:$Q$2351)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(構想区域別必要量との比較!$F$2356,構想区域別必要量との比較!$H$2356:$M$2356,構想区域別必要量との比較!$P$2356:$Q$2356)</c:f>
              <c:numCache>
                <c:formatCode>#,##0_);[Red]\(#,##0\)</c:formatCode>
                <c:ptCount val="9"/>
                <c:pt idx="0" formatCode="#,##0;[Red]\-#,##0;">
                  <c:v>99</c:v>
                </c:pt>
                <c:pt idx="1">
                  <c:v>99</c:v>
                </c:pt>
                <c:pt idx="2">
                  <c:v>99</c:v>
                </c:pt>
                <c:pt idx="3">
                  <c:v>99</c:v>
                </c:pt>
                <c:pt idx="4">
                  <c:v>137</c:v>
                </c:pt>
                <c:pt idx="5">
                  <c:v>99</c:v>
                </c:pt>
                <c:pt idx="6" formatCode="#,##0;[Red]\-#,##0;">
                  <c:v>82</c:v>
                </c:pt>
                <c:pt idx="7" formatCode="#,##0;[Red]\-#,##0;">
                  <c:v>82</c:v>
                </c:pt>
                <c:pt idx="8" formatCode="#,##0;[Red]\-#,##0;">
                  <c:v>58</c:v>
                </c:pt>
              </c:numCache>
            </c:numRef>
          </c:val>
          <c:extLst>
            <c:ext xmlns:c16="http://schemas.microsoft.com/office/drawing/2014/chart" uri="{C3380CC4-5D6E-409C-BE32-E72D297353CC}">
              <c16:uniqueId val="{00000000-FDEB-40D3-9349-D225E2A6CE9E}"/>
            </c:ext>
          </c:extLst>
        </c:ser>
        <c:ser>
          <c:idx val="2"/>
          <c:order val="2"/>
          <c:tx>
            <c:strRef>
              <c:f>構想区域別必要量との比較!$E$2355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(構想区域別必要量との比較!$F$2351,構想区域別必要量との比較!$H$2351:$M$2351,構想区域別必要量との比較!$P$2351:$Q$2351)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(構想区域別必要量との比較!$F$2355,構想区域別必要量との比較!$H$2355:$M$2355,構想区域別必要量との比較!$P$2355:$Q$2355)</c:f>
              <c:numCache>
                <c:formatCode>#,##0_);[Red]\(#,##0\)</c:formatCode>
                <c:ptCount val="9"/>
                <c:pt idx="0" formatCode="#,##0;[Red]\-#,##0;">
                  <c:v>140</c:v>
                </c:pt>
                <c:pt idx="1">
                  <c:v>200</c:v>
                </c:pt>
                <c:pt idx="2">
                  <c:v>200</c:v>
                </c:pt>
                <c:pt idx="3">
                  <c:v>200</c:v>
                </c:pt>
                <c:pt idx="4">
                  <c:v>200</c:v>
                </c:pt>
                <c:pt idx="5">
                  <c:v>200</c:v>
                </c:pt>
                <c:pt idx="6" formatCode="#,##0;[Red]\-#,##0;">
                  <c:v>140</c:v>
                </c:pt>
                <c:pt idx="7" formatCode="#,##0;[Red]\-#,##0;">
                  <c:v>200</c:v>
                </c:pt>
                <c:pt idx="8" formatCode="#,##0;[Red]\-#,##0;">
                  <c:v>182</c:v>
                </c:pt>
              </c:numCache>
            </c:numRef>
          </c:val>
          <c:extLst>
            <c:ext xmlns:c16="http://schemas.microsoft.com/office/drawing/2014/chart" uri="{C3380CC4-5D6E-409C-BE32-E72D297353CC}">
              <c16:uniqueId val="{00000001-FDEB-40D3-9349-D225E2A6CE9E}"/>
            </c:ext>
          </c:extLst>
        </c:ser>
        <c:ser>
          <c:idx val="1"/>
          <c:order val="3"/>
          <c:tx>
            <c:strRef>
              <c:f>構想区域別必要量との比較!$E$2354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DEB-40D3-9349-D225E2A6CE9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DEB-40D3-9349-D225E2A6CE9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(構想区域別必要量との比較!$F$2351,構想区域別必要量との比較!$H$2351:$M$2351,構想区域別必要量との比較!$P$2351:$Q$2351)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(構想区域別必要量との比較!$F$2354,構想区域別必要量との比較!$H$2354:$M$2354,構想区域別必要量との比較!$P$2354:$Q$2354)</c:f>
              <c:numCache>
                <c:formatCode>#,##0_);[Red]\(#,##0\)</c:formatCode>
                <c:ptCount val="9"/>
                <c:pt idx="0" formatCode="#,##0;[Red]\-#,##0;">
                  <c:v>461</c:v>
                </c:pt>
                <c:pt idx="1">
                  <c:v>341</c:v>
                </c:pt>
                <c:pt idx="2">
                  <c:v>341</c:v>
                </c:pt>
                <c:pt idx="3">
                  <c:v>333</c:v>
                </c:pt>
                <c:pt idx="4">
                  <c:v>339</c:v>
                </c:pt>
                <c:pt idx="5">
                  <c:v>343</c:v>
                </c:pt>
                <c:pt idx="6" formatCode="#,##0;[Red]\-#,##0;">
                  <c:v>339</c:v>
                </c:pt>
                <c:pt idx="7" formatCode="#,##0;[Red]\-#,##0;">
                  <c:v>339</c:v>
                </c:pt>
                <c:pt idx="8" formatCode="#,##0;[Red]\-#,##0;">
                  <c:v>244</c:v>
                </c:pt>
              </c:numCache>
            </c:numRef>
          </c:val>
          <c:extLst>
            <c:ext xmlns:c16="http://schemas.microsoft.com/office/drawing/2014/chart" uri="{C3380CC4-5D6E-409C-BE32-E72D297353CC}">
              <c16:uniqueId val="{00000006-FDEB-40D3-9349-D225E2A6CE9E}"/>
            </c:ext>
          </c:extLst>
        </c:ser>
        <c:ser>
          <c:idx val="0"/>
          <c:order val="4"/>
          <c:tx>
            <c:strRef>
              <c:f>構想区域別必要量との比較!$E$2353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(構想区域別必要量との比較!$F$2351,構想区域別必要量との比較!$H$2351:$M$2351,構想区域別必要量との比較!$P$2351:$Q$2351)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(構想区域別必要量との比較!$F$2353,構想区域別必要量との比較!$H$2353:$M$2353,構想区域別必要量との比較!$P$2353:$Q$2353)</c:f>
              <c:numCache>
                <c:formatCode>#,##0_);[Red]\(#,##0\)</c:formatCode>
                <c:ptCount val="9"/>
                <c:pt idx="0" formatCode="#,##0;[Red]\-#,##0;">
                  <c:v>15</c:v>
                </c:pt>
                <c:pt idx="1">
                  <c:v>75</c:v>
                </c:pt>
                <c:pt idx="2">
                  <c:v>75</c:v>
                </c:pt>
                <c:pt idx="3">
                  <c:v>81</c:v>
                </c:pt>
                <c:pt idx="4">
                  <c:v>81</c:v>
                </c:pt>
                <c:pt idx="5">
                  <c:v>75</c:v>
                </c:pt>
                <c:pt idx="6" formatCode="#,##0;[Red]\-#,##0;">
                  <c:v>75</c:v>
                </c:pt>
                <c:pt idx="7" formatCode="#,##0;[Red]\-#,##0;">
                  <c:v>75</c:v>
                </c:pt>
                <c:pt idx="8" formatCode="#,##0;[Red]\-#,##0;">
                  <c:v>57</c:v>
                </c:pt>
              </c:numCache>
            </c:numRef>
          </c:val>
          <c:extLst>
            <c:ext xmlns:c16="http://schemas.microsoft.com/office/drawing/2014/chart" uri="{C3380CC4-5D6E-409C-BE32-E72D297353CC}">
              <c16:uniqueId val="{00000007-FDEB-40D3-9349-D225E2A6CE9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(構想区域別必要量との比較!$F$2351,構想区域別必要量との比較!$H$2351:$M$2351,構想区域別必要量との比較!$P$2351:$Q$2351)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(構想区域別必要量との比較!$F$2352,構想区域別必要量との比較!$H$2352:$M$2352,構想区域別必要量との比較!$P$2352:$Q$2352)</c:f>
              <c:numCache>
                <c:formatCode>#,##0_);[Red]\(#,##0\)</c:formatCode>
                <c:ptCount val="9"/>
                <c:pt idx="0" formatCode="#,##0;[Red]\-#,##0;">
                  <c:v>715</c:v>
                </c:pt>
                <c:pt idx="1">
                  <c:v>715</c:v>
                </c:pt>
                <c:pt idx="2">
                  <c:v>715</c:v>
                </c:pt>
                <c:pt idx="3">
                  <c:v>713</c:v>
                </c:pt>
                <c:pt idx="4">
                  <c:v>757</c:v>
                </c:pt>
                <c:pt idx="5">
                  <c:v>717</c:v>
                </c:pt>
                <c:pt idx="6" formatCode="#,##0;[Red]\-#,##0;">
                  <c:v>636</c:v>
                </c:pt>
                <c:pt idx="7" formatCode="#,##0;[Red]\-#,##0;">
                  <c:v>696</c:v>
                </c:pt>
                <c:pt idx="8" formatCode="#,##0;[Red]\-#,##0;">
                  <c:v>541</c:v>
                </c:pt>
              </c:numCache>
            </c:numRef>
          </c:val>
          <c:smooth val="0"/>
          <c:extLst>
            <c:ext xmlns:c16="http://schemas.microsoft.com/office/drawing/2014/chart" uri="{C3380CC4-5D6E-409C-BE32-E72D297353CC}">
              <c16:uniqueId val="{00000008-FDEB-40D3-9349-D225E2A6CE9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(構想区域別必要量との比較!$F$2366,構想区域別必要量との比較!$H$2366:$M$2366,構想区域別必要量との比較!$P$2366:$Q$2366)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(構想区域別必要量との比較!$F$2371,構想区域別必要量との比較!$H$2371:$M$2371,構想区域別必要量との比較!$P$2371:$Q$2371)</c:f>
              <c:numCache>
                <c:formatCode>#,##0_);[Red]\(#,##0\)</c:formatCode>
                <c:ptCount val="9"/>
                <c:pt idx="0" formatCode="#,##0;[Red]\-#,##0;">
                  <c:v>1760</c:v>
                </c:pt>
                <c:pt idx="1">
                  <c:v>1740</c:v>
                </c:pt>
                <c:pt idx="2">
                  <c:v>1689</c:v>
                </c:pt>
                <c:pt idx="3">
                  <c:v>1743</c:v>
                </c:pt>
                <c:pt idx="4">
                  <c:v>1662</c:v>
                </c:pt>
                <c:pt idx="5">
                  <c:v>1721</c:v>
                </c:pt>
                <c:pt idx="6" formatCode="#,##0;[Red]\-#,##0;">
                  <c:v>1719</c:v>
                </c:pt>
                <c:pt idx="7" formatCode="#,##0;[Red]\-#,##0;">
                  <c:v>1541</c:v>
                </c:pt>
                <c:pt idx="8" formatCode="#,##0;[Red]\-#,##0;">
                  <c:v>1247</c:v>
                </c:pt>
              </c:numCache>
            </c:numRef>
          </c:val>
          <c:extLst>
            <c:ext xmlns:c16="http://schemas.microsoft.com/office/drawing/2014/chart" uri="{C3380CC4-5D6E-409C-BE32-E72D297353CC}">
              <c16:uniqueId val="{00000000-520B-4C7F-A5EB-B73F7D9494FD}"/>
            </c:ext>
          </c:extLst>
        </c:ser>
        <c:ser>
          <c:idx val="2"/>
          <c:order val="2"/>
          <c:tx>
            <c:strRef>
              <c:f>構想区域別必要量との比較!$E$2370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(構想区域別必要量との比較!$F$2366,構想区域別必要量との比較!$H$2366:$M$2366,構想区域別必要量との比較!$P$2366:$Q$2366)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(構想区域別必要量との比較!$F$2370,構想区域別必要量との比較!$H$2370:$M$2370,構想区域別必要量との比較!$P$2370:$Q$2370)</c:f>
              <c:numCache>
                <c:formatCode>#,##0_);[Red]\(#,##0\)</c:formatCode>
                <c:ptCount val="9"/>
                <c:pt idx="0" formatCode="#,##0;[Red]\-#,##0;">
                  <c:v>790</c:v>
                </c:pt>
                <c:pt idx="1">
                  <c:v>1198</c:v>
                </c:pt>
                <c:pt idx="2">
                  <c:v>1087</c:v>
                </c:pt>
                <c:pt idx="3">
                  <c:v>1121</c:v>
                </c:pt>
                <c:pt idx="4">
                  <c:v>1218</c:v>
                </c:pt>
                <c:pt idx="5">
                  <c:v>1095</c:v>
                </c:pt>
                <c:pt idx="6" formatCode="#,##0;[Red]\-#,##0;">
                  <c:v>1193</c:v>
                </c:pt>
                <c:pt idx="7" formatCode="#,##0;[Red]\-#,##0;">
                  <c:v>1195</c:v>
                </c:pt>
                <c:pt idx="8" formatCode="#,##0;[Red]\-#,##0;">
                  <c:v>2201</c:v>
                </c:pt>
              </c:numCache>
            </c:numRef>
          </c:val>
          <c:extLst>
            <c:ext xmlns:c16="http://schemas.microsoft.com/office/drawing/2014/chart" uri="{C3380CC4-5D6E-409C-BE32-E72D297353CC}">
              <c16:uniqueId val="{00000001-520B-4C7F-A5EB-B73F7D9494FD}"/>
            </c:ext>
          </c:extLst>
        </c:ser>
        <c:ser>
          <c:idx val="1"/>
          <c:order val="3"/>
          <c:tx>
            <c:strRef>
              <c:f>構想区域別必要量との比較!$E$2369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20B-4C7F-A5EB-B73F7D9494F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20B-4C7F-A5EB-B73F7D9494F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(構想区域別必要量との比較!$F$2366,構想区域別必要量との比較!$H$2366:$M$2366,構想区域別必要量との比較!$P$2366:$Q$2366)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(構想区域別必要量との比較!$F$2369,構想区域別必要量との比較!$H$2369:$M$2369,構想区域別必要量との比較!$P$2369:$Q$2369)</c:f>
              <c:numCache>
                <c:formatCode>#,##0_);[Red]\(#,##0\)</c:formatCode>
                <c:ptCount val="9"/>
                <c:pt idx="0" formatCode="#,##0;[Red]\-#,##0;">
                  <c:v>3918</c:v>
                </c:pt>
                <c:pt idx="1">
                  <c:v>3278</c:v>
                </c:pt>
                <c:pt idx="2">
                  <c:v>3062</c:v>
                </c:pt>
                <c:pt idx="3">
                  <c:v>3083</c:v>
                </c:pt>
                <c:pt idx="4">
                  <c:v>3116</c:v>
                </c:pt>
                <c:pt idx="5">
                  <c:v>2990</c:v>
                </c:pt>
                <c:pt idx="6" formatCode="#,##0;[Red]\-#,##0;">
                  <c:v>2942</c:v>
                </c:pt>
                <c:pt idx="7" formatCode="#,##0;[Red]\-#,##0;">
                  <c:v>2950</c:v>
                </c:pt>
                <c:pt idx="8" formatCode="#,##0;[Red]\-#,##0;">
                  <c:v>2757</c:v>
                </c:pt>
              </c:numCache>
            </c:numRef>
          </c:val>
          <c:extLst>
            <c:ext xmlns:c16="http://schemas.microsoft.com/office/drawing/2014/chart" uri="{C3380CC4-5D6E-409C-BE32-E72D297353CC}">
              <c16:uniqueId val="{00000006-520B-4C7F-A5EB-B73F7D9494FD}"/>
            </c:ext>
          </c:extLst>
        </c:ser>
        <c:ser>
          <c:idx val="0"/>
          <c:order val="4"/>
          <c:tx>
            <c:strRef>
              <c:f>構想区域別必要量との比較!$E$2368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(構想区域別必要量との比較!$F$2366,構想区域別必要量との比較!$H$2366:$M$2366,構想区域別必要量との比較!$P$2366:$Q$2366)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(構想区域別必要量との比較!$F$2368,構想区域別必要量との比較!$H$2368:$M$2368,構想区域別必要量との比較!$P$2368:$Q$2368)</c:f>
              <c:numCache>
                <c:formatCode>#,##0_);[Red]\(#,##0\)</c:formatCode>
                <c:ptCount val="9"/>
                <c:pt idx="0" formatCode="#,##0;[Red]\-#,##0;">
                  <c:v>1325</c:v>
                </c:pt>
                <c:pt idx="1">
                  <c:v>1531</c:v>
                </c:pt>
                <c:pt idx="2">
                  <c:v>1560</c:v>
                </c:pt>
                <c:pt idx="3">
                  <c:v>1509</c:v>
                </c:pt>
                <c:pt idx="4">
                  <c:v>1509</c:v>
                </c:pt>
                <c:pt idx="5">
                  <c:v>1509</c:v>
                </c:pt>
                <c:pt idx="6" formatCode="#,##0;[Red]\-#,##0;">
                  <c:v>1509</c:v>
                </c:pt>
                <c:pt idx="7" formatCode="#,##0;[Red]\-#,##0;">
                  <c:v>1509</c:v>
                </c:pt>
                <c:pt idx="8" formatCode="#,##0;[Red]\-#,##0;">
                  <c:v>869</c:v>
                </c:pt>
              </c:numCache>
            </c:numRef>
          </c:val>
          <c:extLst>
            <c:ext xmlns:c16="http://schemas.microsoft.com/office/drawing/2014/chart" uri="{C3380CC4-5D6E-409C-BE32-E72D297353CC}">
              <c16:uniqueId val="{00000007-520B-4C7F-A5EB-B73F7D9494F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(構想区域別必要量との比較!$F$2366,構想区域別必要量との比較!$H$2366:$M$2366,構想区域別必要量との比較!$P$2366:$Q$2366)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(構想区域別必要量との比較!$F$2367,構想区域別必要量との比較!$H$2367:$M$2367,構想区域別必要量との比較!$P$2367:$Q$2367)</c:f>
              <c:numCache>
                <c:formatCode>#,##0_);[Red]\(#,##0\)</c:formatCode>
                <c:ptCount val="9"/>
                <c:pt idx="0" formatCode="#,##0;[Red]\-#,##0;">
                  <c:v>7793</c:v>
                </c:pt>
                <c:pt idx="1">
                  <c:v>7747</c:v>
                </c:pt>
                <c:pt idx="2">
                  <c:v>7398</c:v>
                </c:pt>
                <c:pt idx="3">
                  <c:v>7456</c:v>
                </c:pt>
                <c:pt idx="4">
                  <c:v>7505</c:v>
                </c:pt>
                <c:pt idx="5">
                  <c:v>7315</c:v>
                </c:pt>
                <c:pt idx="6" formatCode="#,##0;[Red]\-#,##0;">
                  <c:v>7363</c:v>
                </c:pt>
                <c:pt idx="7" formatCode="#,##0;[Red]\-#,##0;">
                  <c:v>7195</c:v>
                </c:pt>
                <c:pt idx="8" formatCode="#,##0;[Red]\-#,##0;">
                  <c:v>7074</c:v>
                </c:pt>
              </c:numCache>
            </c:numRef>
          </c:val>
          <c:smooth val="0"/>
          <c:extLst>
            <c:ext xmlns:c16="http://schemas.microsoft.com/office/drawing/2014/chart" uri="{C3380CC4-5D6E-409C-BE32-E72D297353CC}">
              <c16:uniqueId val="{00000008-520B-4C7F-A5EB-B73F7D9494F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(構想区域別必要量との比較!$F$2381,構想区域別必要量との比較!$H$2381:$M$2381,構想区域別必要量との比較!$P$2381:$Q$2381)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(構想区域別必要量との比較!$F$2386,構想区域別必要量との比較!$H$2386:$M$2386,構想区域別必要量との比較!$P$2386:$Q$2386)</c:f>
              <c:numCache>
                <c:formatCode>#,##0_);[Red]\(#,##0\)</c:formatCode>
                <c:ptCount val="9"/>
                <c:pt idx="0" formatCode="#,##0;[Red]\-#,##0;">
                  <c:v>667</c:v>
                </c:pt>
                <c:pt idx="1">
                  <c:v>632</c:v>
                </c:pt>
                <c:pt idx="2">
                  <c:v>601</c:v>
                </c:pt>
                <c:pt idx="3">
                  <c:v>551</c:v>
                </c:pt>
                <c:pt idx="4">
                  <c:v>531</c:v>
                </c:pt>
                <c:pt idx="5">
                  <c:v>531</c:v>
                </c:pt>
                <c:pt idx="6" formatCode="#,##0;[Red]\-#,##0;">
                  <c:v>580</c:v>
                </c:pt>
                <c:pt idx="7" formatCode="#,##0;[Red]\-#,##0;">
                  <c:v>524</c:v>
                </c:pt>
                <c:pt idx="8" formatCode="#,##0;[Red]\-#,##0;">
                  <c:v>516</c:v>
                </c:pt>
              </c:numCache>
            </c:numRef>
          </c:val>
          <c:extLst>
            <c:ext xmlns:c16="http://schemas.microsoft.com/office/drawing/2014/chart" uri="{C3380CC4-5D6E-409C-BE32-E72D297353CC}">
              <c16:uniqueId val="{00000000-AAE4-47BC-9657-0AC2F7151855}"/>
            </c:ext>
          </c:extLst>
        </c:ser>
        <c:ser>
          <c:idx val="2"/>
          <c:order val="2"/>
          <c:tx>
            <c:strRef>
              <c:f>構想区域別必要量との比較!$E$2385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(構想区域別必要量との比較!$F$2381,構想区域別必要量との比較!$H$2381:$M$2381,構想区域別必要量との比較!$P$2381:$Q$2381)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(構想区域別必要量との比較!$F$2385,構想区域別必要量との比較!$H$2385:$M$2385,構想区域別必要量との比較!$P$2385:$Q$2385)</c:f>
              <c:numCache>
                <c:formatCode>#,##0_);[Red]\(#,##0\)</c:formatCode>
                <c:ptCount val="9"/>
                <c:pt idx="0" formatCode="#,##0;[Red]\-#,##0;">
                  <c:v>337</c:v>
                </c:pt>
                <c:pt idx="1">
                  <c:v>366</c:v>
                </c:pt>
                <c:pt idx="2">
                  <c:v>384</c:v>
                </c:pt>
                <c:pt idx="3">
                  <c:v>423</c:v>
                </c:pt>
                <c:pt idx="4">
                  <c:v>411</c:v>
                </c:pt>
                <c:pt idx="5">
                  <c:v>465</c:v>
                </c:pt>
                <c:pt idx="6" formatCode="#,##0;[Red]\-#,##0;">
                  <c:v>474</c:v>
                </c:pt>
                <c:pt idx="7" formatCode="#,##0;[Red]\-#,##0;">
                  <c:v>503</c:v>
                </c:pt>
                <c:pt idx="8" formatCode="#,##0;[Red]\-#,##0;">
                  <c:v>744</c:v>
                </c:pt>
              </c:numCache>
            </c:numRef>
          </c:val>
          <c:extLst>
            <c:ext xmlns:c16="http://schemas.microsoft.com/office/drawing/2014/chart" uri="{C3380CC4-5D6E-409C-BE32-E72D297353CC}">
              <c16:uniqueId val="{00000001-AAE4-47BC-9657-0AC2F7151855}"/>
            </c:ext>
          </c:extLst>
        </c:ser>
        <c:ser>
          <c:idx val="1"/>
          <c:order val="3"/>
          <c:tx>
            <c:strRef>
              <c:f>構想区域別必要量との比較!$E$2384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AE4-47BC-9657-0AC2F715185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AE4-47BC-9657-0AC2F715185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(構想区域別必要量との比較!$F$2381,構想区域別必要量との比較!$H$2381:$M$2381,構想区域別必要量との比較!$P$2381:$Q$2381)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(構想区域別必要量との比較!$F$2384,構想区域別必要量との比較!$H$2384:$M$2384,構想区域別必要量との比較!$P$2384:$Q$2384)</c:f>
              <c:numCache>
                <c:formatCode>#,##0_);[Red]\(#,##0\)</c:formatCode>
                <c:ptCount val="9"/>
                <c:pt idx="0" formatCode="#,##0;[Red]\-#,##0;">
                  <c:v>1645</c:v>
                </c:pt>
                <c:pt idx="1">
                  <c:v>1463</c:v>
                </c:pt>
                <c:pt idx="2">
                  <c:v>1461</c:v>
                </c:pt>
                <c:pt idx="3">
                  <c:v>1343</c:v>
                </c:pt>
                <c:pt idx="4">
                  <c:v>1413</c:v>
                </c:pt>
                <c:pt idx="5">
                  <c:v>1332</c:v>
                </c:pt>
                <c:pt idx="6" formatCode="#,##0;[Red]\-#,##0;">
                  <c:v>1254</c:v>
                </c:pt>
                <c:pt idx="7" formatCode="#,##0;[Red]\-#,##0;">
                  <c:v>1059</c:v>
                </c:pt>
                <c:pt idx="8" formatCode="#,##0;[Red]\-#,##0;">
                  <c:v>917</c:v>
                </c:pt>
              </c:numCache>
            </c:numRef>
          </c:val>
          <c:extLst>
            <c:ext xmlns:c16="http://schemas.microsoft.com/office/drawing/2014/chart" uri="{C3380CC4-5D6E-409C-BE32-E72D297353CC}">
              <c16:uniqueId val="{00000006-AAE4-47BC-9657-0AC2F7151855}"/>
            </c:ext>
          </c:extLst>
        </c:ser>
        <c:ser>
          <c:idx val="0"/>
          <c:order val="4"/>
          <c:tx>
            <c:strRef>
              <c:f>構想区域別必要量との比較!$E$2383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(構想区域別必要量との比較!$F$2381,構想区域別必要量との比較!$H$2381:$M$2381,構想区域別必要量との比較!$P$2381:$Q$2381)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(構想区域別必要量との比較!$F$2383,構想区域別必要量との比較!$H$2383:$M$2383,構想区域別必要量との比較!$P$2383:$Q$2383)</c:f>
              <c:numCache>
                <c:formatCode>#,##0_);[Red]\(#,##0\)</c:formatCode>
                <c:ptCount val="9"/>
                <c:pt idx="0" formatCode="#,##0;[Red]\-#,##0;">
                  <c:v>304</c:v>
                </c:pt>
                <c:pt idx="1">
                  <c:v>305</c:v>
                </c:pt>
                <c:pt idx="2">
                  <c:v>305</c:v>
                </c:pt>
                <c:pt idx="3">
                  <c:v>313</c:v>
                </c:pt>
                <c:pt idx="4">
                  <c:v>313</c:v>
                </c:pt>
                <c:pt idx="5">
                  <c:v>313</c:v>
                </c:pt>
                <c:pt idx="6" formatCode="#,##0;[Red]\-#,##0;">
                  <c:v>313</c:v>
                </c:pt>
                <c:pt idx="7" formatCode="#,##0;[Red]\-#,##0;">
                  <c:v>330</c:v>
                </c:pt>
                <c:pt idx="8" formatCode="#,##0;[Red]\-#,##0;">
                  <c:v>253</c:v>
                </c:pt>
              </c:numCache>
            </c:numRef>
          </c:val>
          <c:extLst>
            <c:ext xmlns:c16="http://schemas.microsoft.com/office/drawing/2014/chart" uri="{C3380CC4-5D6E-409C-BE32-E72D297353CC}">
              <c16:uniqueId val="{00000007-AAE4-47BC-9657-0AC2F715185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(構想区域別必要量との比較!$F$2381,構想区域別必要量との比較!$H$2381:$M$2381,構想区域別必要量との比較!$P$2381:$Q$2381)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(構想区域別必要量との比較!$F$2382,構想区域別必要量との比較!$H$2382:$M$2382,構想区域別必要量との比較!$P$2382:$Q$2382)</c:f>
              <c:numCache>
                <c:formatCode>#,##0_);[Red]\(#,##0\)</c:formatCode>
                <c:ptCount val="9"/>
                <c:pt idx="0" formatCode="#,##0;[Red]\-#,##0;">
                  <c:v>2953</c:v>
                </c:pt>
                <c:pt idx="1">
                  <c:v>2766</c:v>
                </c:pt>
                <c:pt idx="2">
                  <c:v>2751</c:v>
                </c:pt>
                <c:pt idx="3">
                  <c:v>2630</c:v>
                </c:pt>
                <c:pt idx="4">
                  <c:v>2668</c:v>
                </c:pt>
                <c:pt idx="5">
                  <c:v>2641</c:v>
                </c:pt>
                <c:pt idx="6" formatCode="#,##0;[Red]\-#,##0;">
                  <c:v>2621</c:v>
                </c:pt>
                <c:pt idx="7" formatCode="#,##0;[Red]\-#,##0;">
                  <c:v>2416</c:v>
                </c:pt>
                <c:pt idx="8" formatCode="#,##0;[Red]\-#,##0;">
                  <c:v>2430</c:v>
                </c:pt>
              </c:numCache>
            </c:numRef>
          </c:val>
          <c:smooth val="0"/>
          <c:extLst>
            <c:ext xmlns:c16="http://schemas.microsoft.com/office/drawing/2014/chart" uri="{C3380CC4-5D6E-409C-BE32-E72D297353CC}">
              <c16:uniqueId val="{00000008-AAE4-47BC-9657-0AC2F715185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(構想区域別必要量との比較!$F$236,構想区域別必要量との比較!$H$236:$M$236,構想区域別必要量との比較!$P$236:$Q$236)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(構想区域別必要量との比較!$F$241,構想区域別必要量との比較!$H$241:$M$241,構想区域別必要量との比較!$P$241:$Q$241)</c:f>
              <c:numCache>
                <c:formatCode>#,##0_);[Red]\(#,##0\)</c:formatCode>
                <c:ptCount val="9"/>
                <c:pt idx="0" formatCode="#,##0;[Red]\-#,##0;">
                  <c:v>125</c:v>
                </c:pt>
                <c:pt idx="1">
                  <c:v>165</c:v>
                </c:pt>
                <c:pt idx="2">
                  <c:v>165</c:v>
                </c:pt>
                <c:pt idx="3">
                  <c:v>165</c:v>
                </c:pt>
                <c:pt idx="4">
                  <c:v>165</c:v>
                </c:pt>
                <c:pt idx="5">
                  <c:v>97</c:v>
                </c:pt>
                <c:pt idx="6" formatCode="#,##0;[Red]\-#,##0;">
                  <c:v>116</c:v>
                </c:pt>
                <c:pt idx="7" formatCode="#,##0;[Red]\-#,##0;">
                  <c:v>147</c:v>
                </c:pt>
                <c:pt idx="8" formatCode="#,##0;[Red]\-#,##0;">
                  <c:v>156</c:v>
                </c:pt>
              </c:numCache>
            </c:numRef>
          </c:val>
          <c:extLst>
            <c:ext xmlns:c16="http://schemas.microsoft.com/office/drawing/2014/chart" uri="{C3380CC4-5D6E-409C-BE32-E72D297353CC}">
              <c16:uniqueId val="{00000000-DA7F-4DDB-A8BE-4C3478D8A8FE}"/>
            </c:ext>
          </c:extLst>
        </c:ser>
        <c:ser>
          <c:idx val="2"/>
          <c:order val="2"/>
          <c:tx>
            <c:strRef>
              <c:f>構想区域別必要量との比較!$E$240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(構想区域別必要量との比較!$F$236,構想区域別必要量との比較!$H$236:$M$236,構想区域別必要量との比較!$P$236:$Q$236)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(構想区域別必要量との比較!$F$240,構想区域別必要量との比較!$H$240:$M$240,構想区域別必要量との比較!$P$240:$Q$240)</c:f>
              <c:numCache>
                <c:formatCode>#,##0_);[Red]\(#,##0\)</c:formatCode>
                <c:ptCount val="9"/>
                <c:pt idx="0" formatCode="#,##0;[Red]\-#,##0;">
                  <c:v>137</c:v>
                </c:pt>
                <c:pt idx="1">
                  <c:v>155</c:v>
                </c:pt>
                <c:pt idx="2">
                  <c:v>155</c:v>
                </c:pt>
                <c:pt idx="3">
                  <c:v>174</c:v>
                </c:pt>
                <c:pt idx="4">
                  <c:v>174</c:v>
                </c:pt>
                <c:pt idx="5">
                  <c:v>125</c:v>
                </c:pt>
                <c:pt idx="6" formatCode="#,##0;[Red]\-#,##0;">
                  <c:v>144</c:v>
                </c:pt>
                <c:pt idx="7" formatCode="#,##0;[Red]\-#,##0;">
                  <c:v>158</c:v>
                </c:pt>
                <c:pt idx="8" formatCode="#,##0;[Red]\-#,##0;">
                  <c:v>271</c:v>
                </c:pt>
              </c:numCache>
            </c:numRef>
          </c:val>
          <c:extLst>
            <c:ext xmlns:c16="http://schemas.microsoft.com/office/drawing/2014/chart" uri="{C3380CC4-5D6E-409C-BE32-E72D297353CC}">
              <c16:uniqueId val="{00000001-DA7F-4DDB-A8BE-4C3478D8A8FE}"/>
            </c:ext>
          </c:extLst>
        </c:ser>
        <c:ser>
          <c:idx val="1"/>
          <c:order val="3"/>
          <c:tx>
            <c:strRef>
              <c:f>構想区域別必要量との比較!$E$239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A7F-4DDB-A8BE-4C3478D8A8F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A7F-4DDB-A8BE-4C3478D8A8F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(構想区域別必要量との比較!$F$236,構想区域別必要量との比較!$H$236:$M$236,構想区域別必要量との比較!$P$236:$Q$236)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(構想区域別必要量との比較!$F$239,構想区域別必要量との比較!$H$239:$M$239,構想区域別必要量との比較!$P$239:$Q$239)</c:f>
              <c:numCache>
                <c:formatCode>#,##0_);[Red]\(#,##0\)</c:formatCode>
                <c:ptCount val="9"/>
                <c:pt idx="0" formatCode="#,##0;[Red]\-#,##0;">
                  <c:v>521</c:v>
                </c:pt>
                <c:pt idx="1">
                  <c:v>373</c:v>
                </c:pt>
                <c:pt idx="2">
                  <c:v>373</c:v>
                </c:pt>
                <c:pt idx="3">
                  <c:v>354</c:v>
                </c:pt>
                <c:pt idx="4">
                  <c:v>397</c:v>
                </c:pt>
                <c:pt idx="5">
                  <c:v>377</c:v>
                </c:pt>
                <c:pt idx="6" formatCode="#,##0;[Red]\-#,##0;">
                  <c:v>358</c:v>
                </c:pt>
                <c:pt idx="7" formatCode="#,##0;[Red]\-#,##0;">
                  <c:v>346</c:v>
                </c:pt>
                <c:pt idx="8" formatCode="#,##0;[Red]\-#,##0;">
                  <c:v>127</c:v>
                </c:pt>
              </c:numCache>
            </c:numRef>
          </c:val>
          <c:extLst>
            <c:ext xmlns:c16="http://schemas.microsoft.com/office/drawing/2014/chart" uri="{C3380CC4-5D6E-409C-BE32-E72D297353CC}">
              <c16:uniqueId val="{00000006-DA7F-4DDB-A8BE-4C3478D8A8FE}"/>
            </c:ext>
          </c:extLst>
        </c:ser>
        <c:ser>
          <c:idx val="0"/>
          <c:order val="4"/>
          <c:tx>
            <c:strRef>
              <c:f>構想区域別必要量との比較!$E$238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(構想区域別必要量との比較!$F$236,構想区域別必要量との比較!$H$236:$M$236,構想区域別必要量との比較!$P$236:$Q$236)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(構想区域別必要量との比較!$F$238,構想区域別必要量との比較!$H$238:$M$238,構想区域別必要量との比較!$P$238:$Q$238)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28</c:v>
                </c:pt>
              </c:numCache>
            </c:numRef>
          </c:val>
          <c:extLst>
            <c:ext xmlns:c16="http://schemas.microsoft.com/office/drawing/2014/chart" uri="{C3380CC4-5D6E-409C-BE32-E72D297353CC}">
              <c16:uniqueId val="{00000007-DA7F-4DDB-A8BE-4C3478D8A8F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(構想区域別必要量との比較!$F$236,構想区域別必要量との比較!$H$236:$M$236,構想区域別必要量との比較!$P$236:$Q$236)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(構想区域別必要量との比較!$F$237,構想区域別必要量との比較!$H$237:$M$237,構想区域別必要量との比較!$P$237:$Q$237)</c:f>
              <c:numCache>
                <c:formatCode>#,##0_);[Red]\(#,##0\)</c:formatCode>
                <c:ptCount val="9"/>
                <c:pt idx="0" formatCode="#,##0;[Red]\-#,##0;">
                  <c:v>783</c:v>
                </c:pt>
                <c:pt idx="1">
                  <c:v>693</c:v>
                </c:pt>
                <c:pt idx="2">
                  <c:v>693</c:v>
                </c:pt>
                <c:pt idx="3">
                  <c:v>693</c:v>
                </c:pt>
                <c:pt idx="4">
                  <c:v>736</c:v>
                </c:pt>
                <c:pt idx="5">
                  <c:v>599</c:v>
                </c:pt>
                <c:pt idx="6" formatCode="#,##0;[Red]\-#,##0;">
                  <c:v>618</c:v>
                </c:pt>
                <c:pt idx="7" formatCode="#,##0;[Red]\-#,##0;">
                  <c:v>651</c:v>
                </c:pt>
                <c:pt idx="8" formatCode="#,##0;[Red]\-#,##0;">
                  <c:v>582</c:v>
                </c:pt>
              </c:numCache>
            </c:numRef>
          </c:val>
          <c:smooth val="0"/>
          <c:extLst>
            <c:ext xmlns:c16="http://schemas.microsoft.com/office/drawing/2014/chart" uri="{C3380CC4-5D6E-409C-BE32-E72D297353CC}">
              <c16:uniqueId val="{00000008-DA7F-4DDB-A8BE-4C3478D8A8F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(構想区域別必要量との比較!$F$2396,構想区域別必要量との比較!$H$2396:$M$2396,構想区域別必要量との比較!$P$2396:$Q$2396)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(構想区域別必要量との比較!$F$2401,構想区域別必要量との比較!$H$2401:$M$2401,構想区域別必要量との比較!$P$2401:$Q$2401)</c:f>
              <c:numCache>
                <c:formatCode>#,##0_);[Red]\(#,##0\)</c:formatCode>
                <c:ptCount val="9"/>
                <c:pt idx="0" formatCode="#,##0;[Red]\-#,##0;">
                  <c:v>512</c:v>
                </c:pt>
                <c:pt idx="1">
                  <c:v>528</c:v>
                </c:pt>
                <c:pt idx="2">
                  <c:v>543</c:v>
                </c:pt>
                <c:pt idx="3">
                  <c:v>547</c:v>
                </c:pt>
                <c:pt idx="4">
                  <c:v>441</c:v>
                </c:pt>
                <c:pt idx="5">
                  <c:v>491</c:v>
                </c:pt>
                <c:pt idx="6" formatCode="#,##0;[Red]\-#,##0;">
                  <c:v>534</c:v>
                </c:pt>
                <c:pt idx="7" formatCode="#,##0;[Red]\-#,##0;">
                  <c:v>534</c:v>
                </c:pt>
                <c:pt idx="8" formatCode="#,##0;[Red]\-#,##0;">
                  <c:v>442</c:v>
                </c:pt>
              </c:numCache>
            </c:numRef>
          </c:val>
          <c:extLst>
            <c:ext xmlns:c16="http://schemas.microsoft.com/office/drawing/2014/chart" uri="{C3380CC4-5D6E-409C-BE32-E72D297353CC}">
              <c16:uniqueId val="{00000000-DBB0-4E81-9C4D-82E550484091}"/>
            </c:ext>
          </c:extLst>
        </c:ser>
        <c:ser>
          <c:idx val="2"/>
          <c:order val="2"/>
          <c:tx>
            <c:strRef>
              <c:f>構想区域別必要量との比較!$E$2400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(構想区域別必要量との比較!$F$2396,構想区域別必要量との比較!$H$2396:$M$2396,構想区域別必要量との比較!$P$2396:$Q$2396)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(構想区域別必要量との比較!$F$2400,構想区域別必要量との比較!$H$2400:$M$2400,構想区域別必要量との比較!$P$2400:$Q$2400)</c:f>
              <c:numCache>
                <c:formatCode>#,##0_);[Red]\(#,##0\)</c:formatCode>
                <c:ptCount val="9"/>
                <c:pt idx="0" formatCode="#,##0;[Red]\-#,##0;">
                  <c:v>248</c:v>
                </c:pt>
                <c:pt idx="1">
                  <c:v>263</c:v>
                </c:pt>
                <c:pt idx="2">
                  <c:v>295</c:v>
                </c:pt>
                <c:pt idx="3">
                  <c:v>391</c:v>
                </c:pt>
                <c:pt idx="4">
                  <c:v>341</c:v>
                </c:pt>
                <c:pt idx="5">
                  <c:v>403</c:v>
                </c:pt>
                <c:pt idx="6" formatCode="#,##0;[Red]\-#,##0;">
                  <c:v>445</c:v>
                </c:pt>
                <c:pt idx="7" formatCode="#,##0;[Red]\-#,##0;">
                  <c:v>437</c:v>
                </c:pt>
                <c:pt idx="8" formatCode="#,##0;[Red]\-#,##0;">
                  <c:v>841</c:v>
                </c:pt>
              </c:numCache>
            </c:numRef>
          </c:val>
          <c:extLst>
            <c:ext xmlns:c16="http://schemas.microsoft.com/office/drawing/2014/chart" uri="{C3380CC4-5D6E-409C-BE32-E72D297353CC}">
              <c16:uniqueId val="{00000001-DBB0-4E81-9C4D-82E550484091}"/>
            </c:ext>
          </c:extLst>
        </c:ser>
        <c:ser>
          <c:idx val="1"/>
          <c:order val="3"/>
          <c:tx>
            <c:strRef>
              <c:f>構想区域別必要量との比較!$E$2399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BB0-4E81-9C4D-82E55048409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BB0-4E81-9C4D-82E55048409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(構想区域別必要量との比較!$F$2396,構想区域別必要量との比較!$H$2396:$M$2396,構想区域別必要量との比較!$P$2396:$Q$2396)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(構想区域別必要量との比較!$F$2399,構想区域別必要量との比較!$H$2399:$M$2399,構想区域別必要量との比較!$P$2399:$Q$2399)</c:f>
              <c:numCache>
                <c:formatCode>#,##0_);[Red]\(#,##0\)</c:formatCode>
                <c:ptCount val="9"/>
                <c:pt idx="0" formatCode="#,##0;[Red]\-#,##0;">
                  <c:v>1789</c:v>
                </c:pt>
                <c:pt idx="1">
                  <c:v>1515</c:v>
                </c:pt>
                <c:pt idx="2">
                  <c:v>1422</c:v>
                </c:pt>
                <c:pt idx="3">
                  <c:v>1247</c:v>
                </c:pt>
                <c:pt idx="4">
                  <c:v>1373</c:v>
                </c:pt>
                <c:pt idx="5">
                  <c:v>1332</c:v>
                </c:pt>
                <c:pt idx="6" formatCode="#,##0;[Red]\-#,##0;">
                  <c:v>1330</c:v>
                </c:pt>
                <c:pt idx="7" formatCode="#,##0;[Red]\-#,##0;">
                  <c:v>1381</c:v>
                </c:pt>
                <c:pt idx="8" formatCode="#,##0;[Red]\-#,##0;">
                  <c:v>902</c:v>
                </c:pt>
              </c:numCache>
            </c:numRef>
          </c:val>
          <c:extLst>
            <c:ext xmlns:c16="http://schemas.microsoft.com/office/drawing/2014/chart" uri="{C3380CC4-5D6E-409C-BE32-E72D297353CC}">
              <c16:uniqueId val="{00000006-DBB0-4E81-9C4D-82E550484091}"/>
            </c:ext>
          </c:extLst>
        </c:ser>
        <c:ser>
          <c:idx val="0"/>
          <c:order val="4"/>
          <c:tx>
            <c:strRef>
              <c:f>構想区域別必要量との比較!$E$2398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(構想区域別必要量との比較!$F$2396,構想区域別必要量との比較!$H$2396:$M$2396,構想区域別必要量との比較!$P$2396:$Q$2396)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(構想区域別必要量との比較!$F$2398,構想区域別必要量との比較!$H$2398:$M$2398,構想区域別必要量との比較!$P$2398:$Q$2398)</c:f>
              <c:numCache>
                <c:formatCode>#,##0_);[Red]\(#,##0\)</c:formatCode>
                <c:ptCount val="9"/>
                <c:pt idx="0" formatCode="#,##0;[Red]\-#,##0;">
                  <c:v>202</c:v>
                </c:pt>
                <c:pt idx="1">
                  <c:v>307</c:v>
                </c:pt>
                <c:pt idx="2">
                  <c:v>338</c:v>
                </c:pt>
                <c:pt idx="3">
                  <c:v>338</c:v>
                </c:pt>
                <c:pt idx="4">
                  <c:v>338</c:v>
                </c:pt>
                <c:pt idx="5">
                  <c:v>350</c:v>
                </c:pt>
                <c:pt idx="6" formatCode="#,##0;[Red]\-#,##0;">
                  <c:v>350</c:v>
                </c:pt>
                <c:pt idx="7" formatCode="#,##0;[Red]\-#,##0;">
                  <c:v>350</c:v>
                </c:pt>
                <c:pt idx="8" formatCode="#,##0;[Red]\-#,##0;">
                  <c:v>226</c:v>
                </c:pt>
              </c:numCache>
            </c:numRef>
          </c:val>
          <c:extLst>
            <c:ext xmlns:c16="http://schemas.microsoft.com/office/drawing/2014/chart" uri="{C3380CC4-5D6E-409C-BE32-E72D297353CC}">
              <c16:uniqueId val="{00000007-DBB0-4E81-9C4D-82E55048409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(構想区域別必要量との比較!$F$2396,構想区域別必要量との比較!$H$2396:$M$2396,構想区域別必要量との比較!$P$2396:$Q$2396)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(構想区域別必要量との比較!$F$2397,構想区域別必要量との比較!$H$2397:$M$2397,構想区域別必要量との比較!$P$2397:$Q$2397)</c:f>
              <c:numCache>
                <c:formatCode>#,##0_);[Red]\(#,##0\)</c:formatCode>
                <c:ptCount val="9"/>
                <c:pt idx="0" formatCode="#,##0;[Red]\-#,##0;">
                  <c:v>2751</c:v>
                </c:pt>
                <c:pt idx="1">
                  <c:v>2613</c:v>
                </c:pt>
                <c:pt idx="2">
                  <c:v>2598</c:v>
                </c:pt>
                <c:pt idx="3">
                  <c:v>2523</c:v>
                </c:pt>
                <c:pt idx="4">
                  <c:v>2493</c:v>
                </c:pt>
                <c:pt idx="5">
                  <c:v>2576</c:v>
                </c:pt>
                <c:pt idx="6" formatCode="#,##0;[Red]\-#,##0;">
                  <c:v>2659</c:v>
                </c:pt>
                <c:pt idx="7" formatCode="#,##0;[Red]\-#,##0;">
                  <c:v>2702</c:v>
                </c:pt>
                <c:pt idx="8" formatCode="#,##0;[Red]\-#,##0;">
                  <c:v>2411</c:v>
                </c:pt>
              </c:numCache>
            </c:numRef>
          </c:val>
          <c:smooth val="0"/>
          <c:extLst>
            <c:ext xmlns:c16="http://schemas.microsoft.com/office/drawing/2014/chart" uri="{C3380CC4-5D6E-409C-BE32-E72D297353CC}">
              <c16:uniqueId val="{00000008-DBB0-4E81-9C4D-82E55048409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(構想区域別必要量との比較!$F$2411,構想区域別必要量との比較!$H$2411:$M$2411,構想区域別必要量との比較!$P$2411:$Q$2411)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(構想区域別必要量との比較!$F$2416,構想区域別必要量との比較!$H$2416:$M$2416,構想区域別必要量との比較!$P$2416:$Q$2416)</c:f>
              <c:numCache>
                <c:formatCode>#,##0_);[Red]\(#,##0\)</c:formatCode>
                <c:ptCount val="9"/>
                <c:pt idx="0" formatCode="#,##0;[Red]\-#,##0;">
                  <c:v>326</c:v>
                </c:pt>
                <c:pt idx="1">
                  <c:v>336</c:v>
                </c:pt>
                <c:pt idx="2">
                  <c:v>305</c:v>
                </c:pt>
                <c:pt idx="3">
                  <c:v>294</c:v>
                </c:pt>
                <c:pt idx="4">
                  <c:v>263</c:v>
                </c:pt>
                <c:pt idx="5">
                  <c:v>263</c:v>
                </c:pt>
                <c:pt idx="6" formatCode="#,##0;[Red]\-#,##0;">
                  <c:v>283</c:v>
                </c:pt>
                <c:pt idx="7" formatCode="#,##0;[Red]\-#,##0;">
                  <c:v>203</c:v>
                </c:pt>
                <c:pt idx="8" formatCode="#,##0;[Red]\-#,##0;">
                  <c:v>332</c:v>
                </c:pt>
              </c:numCache>
            </c:numRef>
          </c:val>
          <c:extLst>
            <c:ext xmlns:c16="http://schemas.microsoft.com/office/drawing/2014/chart" uri="{C3380CC4-5D6E-409C-BE32-E72D297353CC}">
              <c16:uniqueId val="{00000000-2A01-4C7C-A988-1E8FD34D93B3}"/>
            </c:ext>
          </c:extLst>
        </c:ser>
        <c:ser>
          <c:idx val="2"/>
          <c:order val="2"/>
          <c:tx>
            <c:strRef>
              <c:f>構想区域別必要量との比較!$E$2415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(構想区域別必要量との比較!$F$2411,構想区域別必要量との比較!$H$2411:$M$2411,構想区域別必要量との比較!$P$2411:$Q$2411)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(構想区域別必要量との比較!$F$2415,構想区域別必要量との比較!$H$2415:$M$2415,構想区域別必要量との比較!$P$2415:$Q$2415)</c:f>
              <c:numCache>
                <c:formatCode>#,##0_);[Red]\(#,##0\)</c:formatCode>
                <c:ptCount val="9"/>
                <c:pt idx="0" formatCode="#,##0;[Red]\-#,##0;">
                  <c:v>351</c:v>
                </c:pt>
                <c:pt idx="1">
                  <c:v>367</c:v>
                </c:pt>
                <c:pt idx="2">
                  <c:v>406</c:v>
                </c:pt>
                <c:pt idx="3">
                  <c:v>416</c:v>
                </c:pt>
                <c:pt idx="4">
                  <c:v>429</c:v>
                </c:pt>
                <c:pt idx="5">
                  <c:v>447</c:v>
                </c:pt>
                <c:pt idx="6" formatCode="#,##0;[Red]\-#,##0;">
                  <c:v>441</c:v>
                </c:pt>
                <c:pt idx="7" formatCode="#,##0;[Red]\-#,##0;">
                  <c:v>546</c:v>
                </c:pt>
                <c:pt idx="8" formatCode="#,##0;[Red]\-#,##0;">
                  <c:v>653</c:v>
                </c:pt>
              </c:numCache>
            </c:numRef>
          </c:val>
          <c:extLst>
            <c:ext xmlns:c16="http://schemas.microsoft.com/office/drawing/2014/chart" uri="{C3380CC4-5D6E-409C-BE32-E72D297353CC}">
              <c16:uniqueId val="{00000001-2A01-4C7C-A988-1E8FD34D93B3}"/>
            </c:ext>
          </c:extLst>
        </c:ser>
        <c:ser>
          <c:idx val="1"/>
          <c:order val="3"/>
          <c:tx>
            <c:strRef>
              <c:f>構想区域別必要量との比較!$E$2414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A01-4C7C-A988-1E8FD34D93B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A01-4C7C-A988-1E8FD34D93B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(構想区域別必要量との比較!$F$2411,構想区域別必要量との比較!$H$2411:$M$2411,構想区域別必要量との比較!$P$2411:$Q$2411)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(構想区域別必要量との比較!$F$2414,構想区域別必要量との比較!$H$2414:$M$2414,構想区域別必要量との比較!$P$2414:$Q$2414)</c:f>
              <c:numCache>
                <c:formatCode>#,##0_);[Red]\(#,##0\)</c:formatCode>
                <c:ptCount val="9"/>
                <c:pt idx="0" formatCode="#,##0;[Red]\-#,##0;">
                  <c:v>1548</c:v>
                </c:pt>
                <c:pt idx="1">
                  <c:v>1305</c:v>
                </c:pt>
                <c:pt idx="2">
                  <c:v>1251</c:v>
                </c:pt>
                <c:pt idx="3">
                  <c:v>1251</c:v>
                </c:pt>
                <c:pt idx="4">
                  <c:v>1273</c:v>
                </c:pt>
                <c:pt idx="5">
                  <c:v>1243</c:v>
                </c:pt>
                <c:pt idx="6" formatCode="#,##0;[Red]\-#,##0;">
                  <c:v>1227</c:v>
                </c:pt>
                <c:pt idx="7" formatCode="#,##0;[Red]\-#,##0;">
                  <c:v>1314</c:v>
                </c:pt>
                <c:pt idx="8" formatCode="#,##0;[Red]\-#,##0;">
                  <c:v>836</c:v>
                </c:pt>
              </c:numCache>
            </c:numRef>
          </c:val>
          <c:extLst>
            <c:ext xmlns:c16="http://schemas.microsoft.com/office/drawing/2014/chart" uri="{C3380CC4-5D6E-409C-BE32-E72D297353CC}">
              <c16:uniqueId val="{00000006-2A01-4C7C-A988-1E8FD34D93B3}"/>
            </c:ext>
          </c:extLst>
        </c:ser>
        <c:ser>
          <c:idx val="0"/>
          <c:order val="4"/>
          <c:tx>
            <c:strRef>
              <c:f>構想区域別必要量との比較!$E$2413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(構想区域別必要量との比較!$F$2411,構想区域別必要量との比較!$H$2411:$M$2411,構想区域別必要量との比較!$P$2411:$Q$2411)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(構想区域別必要量との比較!$F$2413,構想区域別必要量との比較!$H$2413:$M$2413,構想区域別必要量との比較!$P$2413:$Q$2413)</c:f>
              <c:numCache>
                <c:formatCode>#,##0_);[Red]\(#,##0\)</c:formatCode>
                <c:ptCount val="9"/>
                <c:pt idx="0" formatCode="#,##0;[Red]\-#,##0;">
                  <c:v>273</c:v>
                </c:pt>
                <c:pt idx="1">
                  <c:v>328</c:v>
                </c:pt>
                <c:pt idx="2">
                  <c:v>328</c:v>
                </c:pt>
                <c:pt idx="3">
                  <c:v>328</c:v>
                </c:pt>
                <c:pt idx="4">
                  <c:v>328</c:v>
                </c:pt>
                <c:pt idx="5">
                  <c:v>328</c:v>
                </c:pt>
                <c:pt idx="6" formatCode="#,##0;[Red]\-#,##0;">
                  <c:v>324</c:v>
                </c:pt>
                <c:pt idx="7" formatCode="#,##0;[Red]\-#,##0;">
                  <c:v>324</c:v>
                </c:pt>
                <c:pt idx="8" formatCode="#,##0;[Red]\-#,##0;">
                  <c:v>236</c:v>
                </c:pt>
              </c:numCache>
            </c:numRef>
          </c:val>
          <c:extLst>
            <c:ext xmlns:c16="http://schemas.microsoft.com/office/drawing/2014/chart" uri="{C3380CC4-5D6E-409C-BE32-E72D297353CC}">
              <c16:uniqueId val="{00000007-2A01-4C7C-A988-1E8FD34D93B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(構想区域別必要量との比較!$F$2411,構想区域別必要量との比較!$H$2411:$M$2411,構想区域別必要量との比較!$P$2411:$Q$2411)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(構想区域別必要量との比較!$F$2412,構想区域別必要量との比較!$H$2412:$M$2412,構想区域別必要量との比較!$P$2412:$Q$2412)</c:f>
              <c:numCache>
                <c:formatCode>#,##0_);[Red]\(#,##0\)</c:formatCode>
                <c:ptCount val="9"/>
                <c:pt idx="0" formatCode="#,##0;[Red]\-#,##0;">
                  <c:v>2498</c:v>
                </c:pt>
                <c:pt idx="1">
                  <c:v>2336</c:v>
                </c:pt>
                <c:pt idx="2">
                  <c:v>2290</c:v>
                </c:pt>
                <c:pt idx="3">
                  <c:v>2289</c:v>
                </c:pt>
                <c:pt idx="4">
                  <c:v>2293</c:v>
                </c:pt>
                <c:pt idx="5">
                  <c:v>2281</c:v>
                </c:pt>
                <c:pt idx="6" formatCode="#,##0;[Red]\-#,##0;">
                  <c:v>2275</c:v>
                </c:pt>
                <c:pt idx="7" formatCode="#,##0;[Red]\-#,##0;">
                  <c:v>2387</c:v>
                </c:pt>
                <c:pt idx="8" formatCode="#,##0;[Red]\-#,##0;">
                  <c:v>2057</c:v>
                </c:pt>
              </c:numCache>
            </c:numRef>
          </c:val>
          <c:smooth val="0"/>
          <c:extLst>
            <c:ext xmlns:c16="http://schemas.microsoft.com/office/drawing/2014/chart" uri="{C3380CC4-5D6E-409C-BE32-E72D297353CC}">
              <c16:uniqueId val="{00000008-2A01-4C7C-A988-1E8FD34D93B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(構想区域別必要量との比較!$F$2426,構想区域別必要量との比較!$H$2426:$M$2426,構想区域別必要量との比較!$P$2426:$Q$2426)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(構想区域別必要量との比較!$F$2431,構想区域別必要量との比較!$H$2431:$M$2431,構想区域別必要量との比較!$P$2431:$Q$2431)</c:f>
              <c:numCache>
                <c:formatCode>#,##0_);[Red]\(#,##0\)</c:formatCode>
                <c:ptCount val="9"/>
                <c:pt idx="0" formatCode="#,##0;[Red]\-#,##0;">
                  <c:v>230</c:v>
                </c:pt>
                <c:pt idx="1">
                  <c:v>230</c:v>
                </c:pt>
                <c:pt idx="2">
                  <c:v>211</c:v>
                </c:pt>
                <c:pt idx="3">
                  <c:v>211</c:v>
                </c:pt>
                <c:pt idx="4">
                  <c:v>205</c:v>
                </c:pt>
                <c:pt idx="5">
                  <c:v>273</c:v>
                </c:pt>
                <c:pt idx="6" formatCode="#,##0;[Red]\-#,##0;">
                  <c:v>124</c:v>
                </c:pt>
                <c:pt idx="7" formatCode="#,##0;[Red]\-#,##0;">
                  <c:v>182</c:v>
                </c:pt>
                <c:pt idx="8" formatCode="#,##0;[Red]\-#,##0;">
                  <c:v>192</c:v>
                </c:pt>
              </c:numCache>
            </c:numRef>
          </c:val>
          <c:extLst>
            <c:ext xmlns:c16="http://schemas.microsoft.com/office/drawing/2014/chart" uri="{C3380CC4-5D6E-409C-BE32-E72D297353CC}">
              <c16:uniqueId val="{00000000-6481-4EC6-A8E4-7A4EA1B9FA19}"/>
            </c:ext>
          </c:extLst>
        </c:ser>
        <c:ser>
          <c:idx val="2"/>
          <c:order val="2"/>
          <c:tx>
            <c:strRef>
              <c:f>構想区域別必要量との比較!$E$2430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(構想区域別必要量との比較!$F$2426,構想区域別必要量との比較!$H$2426:$M$2426,構想区域別必要量との比較!$P$2426:$Q$2426)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(構想区域別必要量との比較!$F$2430,構想区域別必要量との比較!$H$2430:$M$2430,構想区域別必要量との比較!$P$2430:$Q$2430)</c:f>
              <c:numCache>
                <c:formatCode>#,##0_);[Red]\(#,##0\)</c:formatCode>
                <c:ptCount val="9"/>
                <c:pt idx="0" formatCode="#,##0;[Red]\-#,##0;">
                  <c:v>182</c:v>
                </c:pt>
                <c:pt idx="1">
                  <c:v>307</c:v>
                </c:pt>
                <c:pt idx="2">
                  <c:v>307</c:v>
                </c:pt>
                <c:pt idx="3">
                  <c:v>307</c:v>
                </c:pt>
                <c:pt idx="4">
                  <c:v>293</c:v>
                </c:pt>
                <c:pt idx="5">
                  <c:v>272</c:v>
                </c:pt>
                <c:pt idx="6" formatCode="#,##0;[Red]\-#,##0;">
                  <c:v>321</c:v>
                </c:pt>
                <c:pt idx="7" formatCode="#,##0;[Red]\-#,##0;">
                  <c:v>337</c:v>
                </c:pt>
                <c:pt idx="8" formatCode="#,##0;[Red]\-#,##0;">
                  <c:v>326</c:v>
                </c:pt>
              </c:numCache>
            </c:numRef>
          </c:val>
          <c:extLst>
            <c:ext xmlns:c16="http://schemas.microsoft.com/office/drawing/2014/chart" uri="{C3380CC4-5D6E-409C-BE32-E72D297353CC}">
              <c16:uniqueId val="{00000001-6481-4EC6-A8E4-7A4EA1B9FA19}"/>
            </c:ext>
          </c:extLst>
        </c:ser>
        <c:ser>
          <c:idx val="1"/>
          <c:order val="3"/>
          <c:tx>
            <c:strRef>
              <c:f>構想区域別必要量との比較!$E$2429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481-4EC6-A8E4-7A4EA1B9FA1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481-4EC6-A8E4-7A4EA1B9FA1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(構想区域別必要量との比較!$F$2426,構想区域別必要量との比較!$H$2426:$M$2426,構想区域別必要量との比較!$P$2426:$Q$2426)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(構想区域別必要量との比較!$F$2429,構想区域別必要量との比較!$H$2429:$M$2429,構想区域別必要量との比較!$P$2429:$Q$2429)</c:f>
              <c:numCache>
                <c:formatCode>#,##0_);[Red]\(#,##0\)</c:formatCode>
                <c:ptCount val="9"/>
                <c:pt idx="0" formatCode="#,##0;[Red]\-#,##0;">
                  <c:v>990</c:v>
                </c:pt>
                <c:pt idx="1">
                  <c:v>831</c:v>
                </c:pt>
                <c:pt idx="2">
                  <c:v>831</c:v>
                </c:pt>
                <c:pt idx="3">
                  <c:v>827</c:v>
                </c:pt>
                <c:pt idx="4">
                  <c:v>810</c:v>
                </c:pt>
                <c:pt idx="5">
                  <c:v>691</c:v>
                </c:pt>
                <c:pt idx="6" formatCode="#,##0;[Red]\-#,##0;">
                  <c:v>699</c:v>
                </c:pt>
                <c:pt idx="7" formatCode="#,##0;[Red]\-#,##0;">
                  <c:v>654</c:v>
                </c:pt>
                <c:pt idx="8" formatCode="#,##0;[Red]\-#,##0;">
                  <c:v>380</c:v>
                </c:pt>
              </c:numCache>
            </c:numRef>
          </c:val>
          <c:extLst>
            <c:ext xmlns:c16="http://schemas.microsoft.com/office/drawing/2014/chart" uri="{C3380CC4-5D6E-409C-BE32-E72D297353CC}">
              <c16:uniqueId val="{00000006-6481-4EC6-A8E4-7A4EA1B9FA19}"/>
            </c:ext>
          </c:extLst>
        </c:ser>
        <c:ser>
          <c:idx val="0"/>
          <c:order val="4"/>
          <c:tx>
            <c:strRef>
              <c:f>構想区域別必要量との比較!$E$2428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(構想区域別必要量との比較!$F$2426,構想区域別必要量との比較!$H$2426:$M$2426,構想区域別必要量との比較!$P$2426:$Q$2426)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(構想区域別必要量との比較!$F$2428,構想区域別必要量との比較!$H$2428:$M$2428,構想区域別必要量との比較!$P$2428:$Q$2428)</c:f>
              <c:numCache>
                <c:formatCode>#,##0_);[Red]\(#,##0\)</c:formatCode>
                <c:ptCount val="9"/>
                <c:pt idx="0" formatCode="#,##0;[Red]\-#,##0;">
                  <c:v>16</c:v>
                </c:pt>
                <c:pt idx="1">
                  <c:v>16</c:v>
                </c:pt>
                <c:pt idx="2">
                  <c:v>16</c:v>
                </c:pt>
                <c:pt idx="3">
                  <c:v>16</c:v>
                </c:pt>
                <c:pt idx="4">
                  <c:v>16</c:v>
                </c:pt>
                <c:pt idx="5">
                  <c:v>16</c:v>
                </c:pt>
                <c:pt idx="6" formatCode="#,##0;[Red]\-#,##0;">
                  <c:v>16</c:v>
                </c:pt>
                <c:pt idx="7" formatCode="#,##0;[Red]\-#,##0;">
                  <c:v>16</c:v>
                </c:pt>
                <c:pt idx="8" formatCode="#,##0;[Red]\-#,##0;">
                  <c:v>108</c:v>
                </c:pt>
              </c:numCache>
            </c:numRef>
          </c:val>
          <c:extLst>
            <c:ext xmlns:c16="http://schemas.microsoft.com/office/drawing/2014/chart" uri="{C3380CC4-5D6E-409C-BE32-E72D297353CC}">
              <c16:uniqueId val="{00000007-6481-4EC6-A8E4-7A4EA1B9FA1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(構想区域別必要量との比較!$F$2426,構想区域別必要量との比較!$H$2426:$M$2426,構想区域別必要量との比較!$P$2426:$Q$2426)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(構想区域別必要量との比較!$F$2427,構想区域別必要量との比較!$H$2427:$M$2427,構想区域別必要量との比較!$P$2427:$Q$2427)</c:f>
              <c:numCache>
                <c:formatCode>#,##0_);[Red]\(#,##0\)</c:formatCode>
                <c:ptCount val="9"/>
                <c:pt idx="0" formatCode="#,##0;[Red]\-#,##0;">
                  <c:v>1418</c:v>
                </c:pt>
                <c:pt idx="1">
                  <c:v>1384</c:v>
                </c:pt>
                <c:pt idx="2">
                  <c:v>1365</c:v>
                </c:pt>
                <c:pt idx="3">
                  <c:v>1361</c:v>
                </c:pt>
                <c:pt idx="4">
                  <c:v>1324</c:v>
                </c:pt>
                <c:pt idx="5">
                  <c:v>1252</c:v>
                </c:pt>
                <c:pt idx="6" formatCode="#,##0;[Red]\-#,##0;">
                  <c:v>1160</c:v>
                </c:pt>
                <c:pt idx="7" formatCode="#,##0;[Red]\-#,##0;">
                  <c:v>1189</c:v>
                </c:pt>
                <c:pt idx="8" formatCode="#,##0;[Red]\-#,##0;">
                  <c:v>1006</c:v>
                </c:pt>
              </c:numCache>
            </c:numRef>
          </c:val>
          <c:smooth val="0"/>
          <c:extLst>
            <c:ext xmlns:c16="http://schemas.microsoft.com/office/drawing/2014/chart" uri="{C3380CC4-5D6E-409C-BE32-E72D297353CC}">
              <c16:uniqueId val="{00000008-6481-4EC6-A8E4-7A4EA1B9FA1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(構想区域別必要量との比較!$F$2441,構想区域別必要量との比較!$H$2441:$M$2441,構想区域別必要量との比較!$P$2441:$Q$2441)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(構想区域別必要量との比較!$F$2446,構想区域別必要量との比較!$H$2446:$M$2446,構想区域別必要量との比較!$P$2446:$Q$2446)</c:f>
              <c:numCache>
                <c:formatCode>#,##0_);[Red]\(#,##0\)</c:formatCode>
                <c:ptCount val="9"/>
                <c:pt idx="0" formatCode="#,##0;[Red]\-#,##0;">
                  <c:v>306</c:v>
                </c:pt>
                <c:pt idx="1">
                  <c:v>353</c:v>
                </c:pt>
                <c:pt idx="2">
                  <c:v>353</c:v>
                </c:pt>
                <c:pt idx="3">
                  <c:v>353</c:v>
                </c:pt>
                <c:pt idx="4">
                  <c:v>353</c:v>
                </c:pt>
                <c:pt idx="5">
                  <c:v>338</c:v>
                </c:pt>
                <c:pt idx="6" formatCode="#,##0;[Red]\-#,##0;">
                  <c:v>278</c:v>
                </c:pt>
                <c:pt idx="7" formatCode="#,##0;[Red]\-#,##0;">
                  <c:v>278</c:v>
                </c:pt>
                <c:pt idx="8" formatCode="#,##0;[Red]\-#,##0;">
                  <c:v>182</c:v>
                </c:pt>
              </c:numCache>
            </c:numRef>
          </c:val>
          <c:extLst>
            <c:ext xmlns:c16="http://schemas.microsoft.com/office/drawing/2014/chart" uri="{C3380CC4-5D6E-409C-BE32-E72D297353CC}">
              <c16:uniqueId val="{00000000-D750-42AE-A60A-23A95D68FFF2}"/>
            </c:ext>
          </c:extLst>
        </c:ser>
        <c:ser>
          <c:idx val="2"/>
          <c:order val="2"/>
          <c:tx>
            <c:strRef>
              <c:f>構想区域別必要量との比較!$E$2445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(構想区域別必要量との比較!$F$2441,構想区域別必要量との比較!$H$2441:$M$2441,構想区域別必要量との比較!$P$2441:$Q$2441)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(構想区域別必要量との比較!$F$2445,構想区域別必要量との比較!$H$2445:$M$2445,構想区域別必要量との比較!$P$2445:$Q$2445)</c:f>
              <c:numCache>
                <c:formatCode>#,##0_);[Red]\(#,##0\)</c:formatCode>
                <c:ptCount val="9"/>
                <c:pt idx="0" formatCode="#,##0;[Red]\-#,##0;">
                  <c:v>132</c:v>
                </c:pt>
                <c:pt idx="1">
                  <c:v>212</c:v>
                </c:pt>
                <c:pt idx="2">
                  <c:v>162</c:v>
                </c:pt>
                <c:pt idx="3">
                  <c:v>120</c:v>
                </c:pt>
                <c:pt idx="4">
                  <c:v>160</c:v>
                </c:pt>
                <c:pt idx="5">
                  <c:v>171</c:v>
                </c:pt>
                <c:pt idx="6" formatCode="#,##0;[Red]\-#,##0;">
                  <c:v>171</c:v>
                </c:pt>
                <c:pt idx="7" formatCode="#,##0;[Red]\-#,##0;">
                  <c:v>171</c:v>
                </c:pt>
                <c:pt idx="8" formatCode="#,##0;[Red]\-#,##0;">
                  <c:v>271</c:v>
                </c:pt>
              </c:numCache>
            </c:numRef>
          </c:val>
          <c:extLst>
            <c:ext xmlns:c16="http://schemas.microsoft.com/office/drawing/2014/chart" uri="{C3380CC4-5D6E-409C-BE32-E72D297353CC}">
              <c16:uniqueId val="{00000001-D750-42AE-A60A-23A95D68FFF2}"/>
            </c:ext>
          </c:extLst>
        </c:ser>
        <c:ser>
          <c:idx val="1"/>
          <c:order val="3"/>
          <c:tx>
            <c:strRef>
              <c:f>構想区域別必要量との比較!$E$2444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750-42AE-A60A-23A95D68FFF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750-42AE-A60A-23A95D68FFF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(構想区域別必要量との比較!$F$2441,構想区域別必要量との比較!$H$2441:$M$2441,構想区域別必要量との比較!$P$2441:$Q$2441)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(構想区域別必要量との比較!$F$2444,構想区域別必要量との比較!$H$2444:$M$2444,構想区域別必要量との比較!$P$2444:$Q$2444)</c:f>
              <c:numCache>
                <c:formatCode>#,##0_);[Red]\(#,##0\)</c:formatCode>
                <c:ptCount val="9"/>
                <c:pt idx="0" formatCode="#,##0;[Red]\-#,##0;">
                  <c:v>304</c:v>
                </c:pt>
                <c:pt idx="1">
                  <c:v>286</c:v>
                </c:pt>
                <c:pt idx="2">
                  <c:v>296</c:v>
                </c:pt>
                <c:pt idx="3">
                  <c:v>338</c:v>
                </c:pt>
                <c:pt idx="4">
                  <c:v>296</c:v>
                </c:pt>
                <c:pt idx="5">
                  <c:v>298</c:v>
                </c:pt>
                <c:pt idx="6" formatCode="#,##0;[Red]\-#,##0;">
                  <c:v>301</c:v>
                </c:pt>
                <c:pt idx="7" formatCode="#,##0;[Red]\-#,##0;">
                  <c:v>299</c:v>
                </c:pt>
                <c:pt idx="8" formatCode="#,##0;[Red]\-#,##0;">
                  <c:v>186</c:v>
                </c:pt>
              </c:numCache>
            </c:numRef>
          </c:val>
          <c:extLst>
            <c:ext xmlns:c16="http://schemas.microsoft.com/office/drawing/2014/chart" uri="{C3380CC4-5D6E-409C-BE32-E72D297353CC}">
              <c16:uniqueId val="{00000006-D750-42AE-A60A-23A95D68FFF2}"/>
            </c:ext>
          </c:extLst>
        </c:ser>
        <c:ser>
          <c:idx val="0"/>
          <c:order val="4"/>
          <c:tx>
            <c:strRef>
              <c:f>構想区域別必要量との比較!$E$2443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(構想区域別必要量との比較!$F$2441,構想区域別必要量との比較!$H$2441:$M$2441,構想区域別必要量との比較!$P$2441:$Q$2441)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(構想区域別必要量との比較!$F$2443,構想区域別必要量との比較!$H$2443:$M$2443,構想区域別必要量との比較!$P$2443:$Q$2443)</c:f>
              <c:numCache>
                <c:formatCode>#,##0_);[Red]\(#,##0\)</c:formatCode>
                <c:ptCount val="9"/>
                <c:pt idx="0" formatCode="#,##0;[Red]\-#,##0;">
                  <c:v>8</c:v>
                </c:pt>
                <c:pt idx="1">
                  <c:v>0</c:v>
                </c:pt>
                <c:pt idx="2">
                  <c:v>0</c:v>
                </c:pt>
                <c:pt idx="3">
                  <c:v>0</c:v>
                </c:pt>
                <c:pt idx="4">
                  <c:v>0</c:v>
                </c:pt>
                <c:pt idx="5">
                  <c:v>0</c:v>
                </c:pt>
                <c:pt idx="6" formatCode="#,##0;[Red]\-#,##0;">
                  <c:v>0</c:v>
                </c:pt>
                <c:pt idx="7" formatCode="#,##0;[Red]\-#,##0;">
                  <c:v>0</c:v>
                </c:pt>
                <c:pt idx="8" formatCode="#,##0;[Red]\-#,##0;">
                  <c:v>20</c:v>
                </c:pt>
              </c:numCache>
            </c:numRef>
          </c:val>
          <c:extLst>
            <c:ext xmlns:c16="http://schemas.microsoft.com/office/drawing/2014/chart" uri="{C3380CC4-5D6E-409C-BE32-E72D297353CC}">
              <c16:uniqueId val="{00000007-D750-42AE-A60A-23A95D68FFF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(構想区域別必要量との比較!$F$2441,構想区域別必要量との比較!$H$2441:$M$2441,構想区域別必要量との比較!$P$2441:$Q$2441)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(構想区域別必要量との比較!$F$2442,構想区域別必要量との比較!$H$2442:$M$2442,構想区域別必要量との比較!$P$2442:$Q$2442)</c:f>
              <c:numCache>
                <c:formatCode>#,##0_);[Red]\(#,##0\)</c:formatCode>
                <c:ptCount val="9"/>
                <c:pt idx="0" formatCode="#,##0;[Red]\-#,##0;">
                  <c:v>750</c:v>
                </c:pt>
                <c:pt idx="1">
                  <c:v>851</c:v>
                </c:pt>
                <c:pt idx="2">
                  <c:v>811</c:v>
                </c:pt>
                <c:pt idx="3">
                  <c:v>811</c:v>
                </c:pt>
                <c:pt idx="4">
                  <c:v>809</c:v>
                </c:pt>
                <c:pt idx="5">
                  <c:v>807</c:v>
                </c:pt>
                <c:pt idx="6" formatCode="#,##0;[Red]\-#,##0;">
                  <c:v>750</c:v>
                </c:pt>
                <c:pt idx="7" formatCode="#,##0;[Red]\-#,##0;">
                  <c:v>748</c:v>
                </c:pt>
                <c:pt idx="8" formatCode="#,##0;[Red]\-#,##0;">
                  <c:v>659</c:v>
                </c:pt>
              </c:numCache>
            </c:numRef>
          </c:val>
          <c:smooth val="0"/>
          <c:extLst>
            <c:ext xmlns:c16="http://schemas.microsoft.com/office/drawing/2014/chart" uri="{C3380CC4-5D6E-409C-BE32-E72D297353CC}">
              <c16:uniqueId val="{00000008-D750-42AE-A60A-23A95D68FFF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(構想区域別必要量との比較!$F$2456,構想区域別必要量との比較!$H$2456:$M$2456,構想区域別必要量との比較!$P$2456:$Q$2456)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(構想区域別必要量との比較!$F$2461,構想区域別必要量との比較!$H$2461:$M$2461,構想区域別必要量との比較!$P$2461:$Q$2461)</c:f>
              <c:numCache>
                <c:formatCode>#,##0_);[Red]\(#,##0\)</c:formatCode>
                <c:ptCount val="9"/>
                <c:pt idx="0" formatCode="#,##0;[Red]\-#,##0;">
                  <c:v>366</c:v>
                </c:pt>
                <c:pt idx="1">
                  <c:v>358</c:v>
                </c:pt>
                <c:pt idx="2">
                  <c:v>379</c:v>
                </c:pt>
                <c:pt idx="3">
                  <c:v>347</c:v>
                </c:pt>
                <c:pt idx="4">
                  <c:v>311</c:v>
                </c:pt>
                <c:pt idx="5">
                  <c:v>311</c:v>
                </c:pt>
                <c:pt idx="6" formatCode="#,##0;[Red]\-#,##0;">
                  <c:v>291</c:v>
                </c:pt>
                <c:pt idx="7" formatCode="#,##0;[Red]\-#,##0;">
                  <c:v>311</c:v>
                </c:pt>
                <c:pt idx="8" formatCode="#,##0;[Red]\-#,##0;">
                  <c:v>235</c:v>
                </c:pt>
              </c:numCache>
            </c:numRef>
          </c:val>
          <c:extLst>
            <c:ext xmlns:c16="http://schemas.microsoft.com/office/drawing/2014/chart" uri="{C3380CC4-5D6E-409C-BE32-E72D297353CC}">
              <c16:uniqueId val="{00000000-01B3-4E8F-B767-78010623635F}"/>
            </c:ext>
          </c:extLst>
        </c:ser>
        <c:ser>
          <c:idx val="2"/>
          <c:order val="2"/>
          <c:tx>
            <c:strRef>
              <c:f>構想区域別必要量との比較!$E$2460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(構想区域別必要量との比較!$F$2456,構想区域別必要量との比較!$H$2456:$M$2456,構想区域別必要量との比較!$P$2456:$Q$2456)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(構想区域別必要量との比較!$F$2460,構想区域別必要量との比較!$H$2460:$M$2460,構想区域別必要量との比較!$P$2460:$Q$2460)</c:f>
              <c:numCache>
                <c:formatCode>#,##0_);[Red]\(#,##0\)</c:formatCode>
                <c:ptCount val="9"/>
                <c:pt idx="0" formatCode="#,##0;[Red]\-#,##0;">
                  <c:v>121</c:v>
                </c:pt>
                <c:pt idx="1">
                  <c:v>158</c:v>
                </c:pt>
                <c:pt idx="2">
                  <c:v>167</c:v>
                </c:pt>
                <c:pt idx="3">
                  <c:v>161</c:v>
                </c:pt>
                <c:pt idx="4">
                  <c:v>148</c:v>
                </c:pt>
                <c:pt idx="5">
                  <c:v>154</c:v>
                </c:pt>
                <c:pt idx="6" formatCode="#,##0;[Red]\-#,##0;">
                  <c:v>168</c:v>
                </c:pt>
                <c:pt idx="7" formatCode="#,##0;[Red]\-#,##0;">
                  <c:v>148</c:v>
                </c:pt>
                <c:pt idx="8" formatCode="#,##0;[Red]\-#,##0;">
                  <c:v>384</c:v>
                </c:pt>
              </c:numCache>
            </c:numRef>
          </c:val>
          <c:extLst>
            <c:ext xmlns:c16="http://schemas.microsoft.com/office/drawing/2014/chart" uri="{C3380CC4-5D6E-409C-BE32-E72D297353CC}">
              <c16:uniqueId val="{00000001-01B3-4E8F-B767-78010623635F}"/>
            </c:ext>
          </c:extLst>
        </c:ser>
        <c:ser>
          <c:idx val="1"/>
          <c:order val="3"/>
          <c:tx>
            <c:strRef>
              <c:f>構想区域別必要量との比較!$E$2459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1B3-4E8F-B767-78010623635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1B3-4E8F-B767-78010623635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(構想区域別必要量との比較!$F$2456,構想区域別必要量との比較!$H$2456:$M$2456,構想区域別必要量との比較!$P$2456:$Q$2456)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(構想区域別必要量との比較!$F$2459,構想区域別必要量との比較!$H$2459:$M$2459,構想区域別必要量との比較!$P$2459:$Q$2459)</c:f>
              <c:numCache>
                <c:formatCode>#,##0_);[Red]\(#,##0\)</c:formatCode>
                <c:ptCount val="9"/>
                <c:pt idx="0" formatCode="#,##0;[Red]\-#,##0;">
                  <c:v>540</c:v>
                </c:pt>
                <c:pt idx="1">
                  <c:v>556</c:v>
                </c:pt>
                <c:pt idx="2">
                  <c:v>504</c:v>
                </c:pt>
                <c:pt idx="3">
                  <c:v>506</c:v>
                </c:pt>
                <c:pt idx="4">
                  <c:v>502</c:v>
                </c:pt>
                <c:pt idx="5">
                  <c:v>544</c:v>
                </c:pt>
                <c:pt idx="6" formatCode="#,##0;[Red]\-#,##0;">
                  <c:v>548</c:v>
                </c:pt>
                <c:pt idx="7" formatCode="#,##0;[Red]\-#,##0;">
                  <c:v>548</c:v>
                </c:pt>
                <c:pt idx="8" formatCode="#,##0;[Red]\-#,##0;">
                  <c:v>365</c:v>
                </c:pt>
              </c:numCache>
            </c:numRef>
          </c:val>
          <c:extLst>
            <c:ext xmlns:c16="http://schemas.microsoft.com/office/drawing/2014/chart" uri="{C3380CC4-5D6E-409C-BE32-E72D297353CC}">
              <c16:uniqueId val="{00000006-01B3-4E8F-B767-78010623635F}"/>
            </c:ext>
          </c:extLst>
        </c:ser>
        <c:ser>
          <c:idx val="0"/>
          <c:order val="4"/>
          <c:tx>
            <c:strRef>
              <c:f>構想区域別必要量との比較!$E$2458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(構想区域別必要量との比較!$F$2456,構想区域別必要量との比較!$H$2456:$M$2456,構想区域別必要量との比較!$P$2456:$Q$2456)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(構想区域別必要量との比較!$F$2458,構想区域別必要量との比較!$H$2458:$M$2458,構想区域別必要量との比較!$P$2458:$Q$2458)</c:f>
              <c:numCache>
                <c:formatCode>#,##0_);[Red]\(#,##0\)</c:formatCode>
                <c:ptCount val="9"/>
                <c:pt idx="0" formatCode="#,##0;[Red]\-#,##0;">
                  <c:v>68</c:v>
                </c:pt>
                <c:pt idx="1">
                  <c:v>68</c:v>
                </c:pt>
                <c:pt idx="2">
                  <c:v>68</c:v>
                </c:pt>
                <c:pt idx="3">
                  <c:v>68</c:v>
                </c:pt>
                <c:pt idx="4">
                  <c:v>68</c:v>
                </c:pt>
                <c:pt idx="5">
                  <c:v>20</c:v>
                </c:pt>
                <c:pt idx="6" formatCode="#,##0;[Red]\-#,##0;">
                  <c:v>20</c:v>
                </c:pt>
                <c:pt idx="7" formatCode="#,##0;[Red]\-#,##0;">
                  <c:v>20</c:v>
                </c:pt>
                <c:pt idx="8" formatCode="#,##0;[Red]\-#,##0;">
                  <c:v>84</c:v>
                </c:pt>
              </c:numCache>
            </c:numRef>
          </c:val>
          <c:extLst>
            <c:ext xmlns:c16="http://schemas.microsoft.com/office/drawing/2014/chart" uri="{C3380CC4-5D6E-409C-BE32-E72D297353CC}">
              <c16:uniqueId val="{00000007-01B3-4E8F-B767-78010623635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(構想区域別必要量との比較!$F$2456,構想区域別必要量との比較!$H$2456:$M$2456,構想区域別必要量との比較!$P$2456:$Q$2456)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(構想区域別必要量との比較!$F$2457,構想区域別必要量との比較!$H$2457:$M$2457,構想区域別必要量との比較!$P$2457:$Q$2457)</c:f>
              <c:numCache>
                <c:formatCode>#,##0_);[Red]\(#,##0\)</c:formatCode>
                <c:ptCount val="9"/>
                <c:pt idx="0" formatCode="#,##0;[Red]\-#,##0;">
                  <c:v>1095</c:v>
                </c:pt>
                <c:pt idx="1">
                  <c:v>1140</c:v>
                </c:pt>
                <c:pt idx="2">
                  <c:v>1118</c:v>
                </c:pt>
                <c:pt idx="3">
                  <c:v>1082</c:v>
                </c:pt>
                <c:pt idx="4">
                  <c:v>1029</c:v>
                </c:pt>
                <c:pt idx="5">
                  <c:v>1029</c:v>
                </c:pt>
                <c:pt idx="6" formatCode="#,##0;[Red]\-#,##0;">
                  <c:v>1027</c:v>
                </c:pt>
                <c:pt idx="7" formatCode="#,##0;[Red]\-#,##0;">
                  <c:v>1027</c:v>
                </c:pt>
                <c:pt idx="8" formatCode="#,##0;[Red]\-#,##0;">
                  <c:v>1068</c:v>
                </c:pt>
              </c:numCache>
            </c:numRef>
          </c:val>
          <c:smooth val="0"/>
          <c:extLst>
            <c:ext xmlns:c16="http://schemas.microsoft.com/office/drawing/2014/chart" uri="{C3380CC4-5D6E-409C-BE32-E72D297353CC}">
              <c16:uniqueId val="{00000008-01B3-4E8F-B767-78010623635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(構想区域別必要量との比較!$F$2471,構想区域別必要量との比較!$H$2471:$M$2471,構想区域別必要量との比較!$P$2471:$Q$2471)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(構想区域別必要量との比較!$F$2476,構想区域別必要量との比較!$H$2476:$M$2476,構想区域別必要量との比較!$P$2476:$Q$2476)</c:f>
              <c:numCache>
                <c:formatCode>#,##0_);[Red]\(#,##0\)</c:formatCode>
                <c:ptCount val="9"/>
                <c:pt idx="0" formatCode="#,##0;[Red]\-#,##0;">
                  <c:v>2204</c:v>
                </c:pt>
                <c:pt idx="1">
                  <c:v>2090</c:v>
                </c:pt>
                <c:pt idx="2">
                  <c:v>1938</c:v>
                </c:pt>
                <c:pt idx="3">
                  <c:v>1765</c:v>
                </c:pt>
                <c:pt idx="4">
                  <c:v>2026</c:v>
                </c:pt>
                <c:pt idx="5">
                  <c:v>1955</c:v>
                </c:pt>
                <c:pt idx="6" formatCode="#,##0;[Red]\-#,##0;">
                  <c:v>1955</c:v>
                </c:pt>
                <c:pt idx="7" formatCode="#,##0;[Red]\-#,##0;">
                  <c:v>1762</c:v>
                </c:pt>
                <c:pt idx="8" formatCode="#,##0;[Red]\-#,##0;">
                  <c:v>1160</c:v>
                </c:pt>
              </c:numCache>
            </c:numRef>
          </c:val>
          <c:extLst>
            <c:ext xmlns:c16="http://schemas.microsoft.com/office/drawing/2014/chart" uri="{C3380CC4-5D6E-409C-BE32-E72D297353CC}">
              <c16:uniqueId val="{00000000-7FF8-4D9B-B9B0-7871FAF5A32F}"/>
            </c:ext>
          </c:extLst>
        </c:ser>
        <c:ser>
          <c:idx val="2"/>
          <c:order val="2"/>
          <c:tx>
            <c:strRef>
              <c:f>構想区域別必要量との比較!$E$2475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(構想区域別必要量との比較!$F$2471,構想区域別必要量との比較!$H$2471:$M$2471,構想区域別必要量との比較!$P$2471:$Q$2471)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(構想区域別必要量との比較!$F$2475,構想区域別必要量との比較!$H$2475:$M$2475,構想区域別必要量との比較!$P$2475:$Q$2475)</c:f>
              <c:numCache>
                <c:formatCode>#,##0_);[Red]\(#,##0\)</c:formatCode>
                <c:ptCount val="9"/>
                <c:pt idx="0" formatCode="#,##0;[Red]\-#,##0;">
                  <c:v>580</c:v>
                </c:pt>
                <c:pt idx="1">
                  <c:v>764</c:v>
                </c:pt>
                <c:pt idx="2">
                  <c:v>1016</c:v>
                </c:pt>
                <c:pt idx="3">
                  <c:v>896</c:v>
                </c:pt>
                <c:pt idx="4">
                  <c:v>968</c:v>
                </c:pt>
                <c:pt idx="5">
                  <c:v>980</c:v>
                </c:pt>
                <c:pt idx="6" formatCode="#,##0;[Red]\-#,##0;">
                  <c:v>986</c:v>
                </c:pt>
                <c:pt idx="7" formatCode="#,##0;[Red]\-#,##0;">
                  <c:v>1035</c:v>
                </c:pt>
                <c:pt idx="8" formatCode="#,##0;[Red]\-#,##0;">
                  <c:v>1572</c:v>
                </c:pt>
              </c:numCache>
            </c:numRef>
          </c:val>
          <c:extLst>
            <c:ext xmlns:c16="http://schemas.microsoft.com/office/drawing/2014/chart" uri="{C3380CC4-5D6E-409C-BE32-E72D297353CC}">
              <c16:uniqueId val="{00000001-7FF8-4D9B-B9B0-7871FAF5A32F}"/>
            </c:ext>
          </c:extLst>
        </c:ser>
        <c:ser>
          <c:idx val="1"/>
          <c:order val="3"/>
          <c:tx>
            <c:strRef>
              <c:f>構想区域別必要量との比較!$E$2474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FF8-4D9B-B9B0-7871FAF5A32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FF8-4D9B-B9B0-7871FAF5A3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(構想区域別必要量との比較!$F$2471,構想区域別必要量との比較!$H$2471:$M$2471,構想区域別必要量との比較!$P$2471:$Q$2471)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(構想区域別必要量との比較!$F$2474,構想区域別必要量との比較!$H$2474:$M$2474,構想区域別必要量との比較!$P$2474:$Q$2474)</c:f>
              <c:numCache>
                <c:formatCode>#,##0_);[Red]\(#,##0\)</c:formatCode>
                <c:ptCount val="9"/>
                <c:pt idx="0" formatCode="#,##0;[Red]\-#,##0;">
                  <c:v>3302</c:v>
                </c:pt>
                <c:pt idx="1">
                  <c:v>3294</c:v>
                </c:pt>
                <c:pt idx="2">
                  <c:v>2938</c:v>
                </c:pt>
                <c:pt idx="3">
                  <c:v>2822</c:v>
                </c:pt>
                <c:pt idx="4">
                  <c:v>2738</c:v>
                </c:pt>
                <c:pt idx="5">
                  <c:v>2767</c:v>
                </c:pt>
                <c:pt idx="6" formatCode="#,##0;[Red]\-#,##0;">
                  <c:v>2823</c:v>
                </c:pt>
                <c:pt idx="7" formatCode="#,##0;[Red]\-#,##0;">
                  <c:v>2910</c:v>
                </c:pt>
                <c:pt idx="8" formatCode="#,##0;[Red]\-#,##0;">
                  <c:v>1588</c:v>
                </c:pt>
              </c:numCache>
            </c:numRef>
          </c:val>
          <c:extLst>
            <c:ext xmlns:c16="http://schemas.microsoft.com/office/drawing/2014/chart" uri="{C3380CC4-5D6E-409C-BE32-E72D297353CC}">
              <c16:uniqueId val="{00000006-7FF8-4D9B-B9B0-7871FAF5A32F}"/>
            </c:ext>
          </c:extLst>
        </c:ser>
        <c:ser>
          <c:idx val="0"/>
          <c:order val="4"/>
          <c:tx>
            <c:strRef>
              <c:f>構想区域別必要量との比較!$E$2473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(構想区域別必要量との比較!$F$2471,構想区域別必要量との比較!$H$2471:$M$2471,構想区域別必要量との比較!$P$2471:$Q$2471)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(構想区域別必要量との比較!$F$2473,構想区域別必要量との比較!$H$2473:$M$2473,構想区域別必要量との比較!$P$2473:$Q$2473)</c:f>
              <c:numCache>
                <c:formatCode>#,##0_);[Red]\(#,##0\)</c:formatCode>
                <c:ptCount val="9"/>
                <c:pt idx="0" formatCode="#,##0;[Red]\-#,##0;">
                  <c:v>734</c:v>
                </c:pt>
                <c:pt idx="1">
                  <c:v>748</c:v>
                </c:pt>
                <c:pt idx="2">
                  <c:v>869</c:v>
                </c:pt>
                <c:pt idx="3">
                  <c:v>869</c:v>
                </c:pt>
                <c:pt idx="4">
                  <c:v>739</c:v>
                </c:pt>
                <c:pt idx="5">
                  <c:v>740</c:v>
                </c:pt>
                <c:pt idx="6" formatCode="#,##0;[Red]\-#,##0;">
                  <c:v>684</c:v>
                </c:pt>
                <c:pt idx="7" formatCode="#,##0;[Red]\-#,##0;">
                  <c:v>684</c:v>
                </c:pt>
                <c:pt idx="8" formatCode="#,##0;[Red]\-#,##0;">
                  <c:v>609</c:v>
                </c:pt>
              </c:numCache>
            </c:numRef>
          </c:val>
          <c:extLst>
            <c:ext xmlns:c16="http://schemas.microsoft.com/office/drawing/2014/chart" uri="{C3380CC4-5D6E-409C-BE32-E72D297353CC}">
              <c16:uniqueId val="{00000007-7FF8-4D9B-B9B0-7871FAF5A32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(構想区域別必要量との比較!$F$2471,構想区域別必要量との比較!$H$2471:$M$2471,構想区域別必要量との比較!$P$2471:$Q$2471)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(構想区域別必要量との比較!$F$2472,構想区域別必要量との比較!$H$2472:$M$2472,構想区域別必要量との比較!$P$2472:$Q$2472)</c:f>
              <c:numCache>
                <c:formatCode>#,##0_);[Red]\(#,##0\)</c:formatCode>
                <c:ptCount val="9"/>
                <c:pt idx="0" formatCode="#,##0;[Red]\-#,##0;">
                  <c:v>6820</c:v>
                </c:pt>
                <c:pt idx="1">
                  <c:v>6896</c:v>
                </c:pt>
                <c:pt idx="2">
                  <c:v>6761</c:v>
                </c:pt>
                <c:pt idx="3">
                  <c:v>6352</c:v>
                </c:pt>
                <c:pt idx="4">
                  <c:v>6471</c:v>
                </c:pt>
                <c:pt idx="5">
                  <c:v>6442</c:v>
                </c:pt>
                <c:pt idx="6" formatCode="#,##0;[Red]\-#,##0;">
                  <c:v>6448</c:v>
                </c:pt>
                <c:pt idx="7" formatCode="#,##0;[Red]\-#,##0;">
                  <c:v>6391</c:v>
                </c:pt>
                <c:pt idx="8" formatCode="#,##0;[Red]\-#,##0;">
                  <c:v>4929</c:v>
                </c:pt>
              </c:numCache>
            </c:numRef>
          </c:val>
          <c:smooth val="0"/>
          <c:extLst>
            <c:ext xmlns:c16="http://schemas.microsoft.com/office/drawing/2014/chart" uri="{C3380CC4-5D6E-409C-BE32-E72D297353CC}">
              <c16:uniqueId val="{00000008-7FF8-4D9B-B9B0-7871FAF5A32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(構想区域別必要量との比較!$F$2486,構想区域別必要量との比較!$H$2486:$M$2486,構想区域別必要量との比較!$P$2486:$Q$2486)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(構想区域別必要量との比較!$F$2491,構想区域別必要量との比較!$H$2491:$M$2491,構想区域別必要量との比較!$P$2491:$Q$2491)</c:f>
              <c:numCache>
                <c:formatCode>#,##0_);[Red]\(#,##0\)</c:formatCode>
                <c:ptCount val="9"/>
                <c:pt idx="0" formatCode="#,##0;[Red]\-#,##0;">
                  <c:v>818</c:v>
                </c:pt>
                <c:pt idx="1">
                  <c:v>594</c:v>
                </c:pt>
                <c:pt idx="2">
                  <c:v>555</c:v>
                </c:pt>
                <c:pt idx="3">
                  <c:v>555</c:v>
                </c:pt>
                <c:pt idx="4">
                  <c:v>555</c:v>
                </c:pt>
                <c:pt idx="5">
                  <c:v>555</c:v>
                </c:pt>
                <c:pt idx="6" formatCode="#,##0;[Red]\-#,##0;">
                  <c:v>555</c:v>
                </c:pt>
                <c:pt idx="7" formatCode="#,##0;[Red]\-#,##0;">
                  <c:v>449</c:v>
                </c:pt>
                <c:pt idx="8" formatCode="#,##0;[Red]\-#,##0;">
                  <c:v>676</c:v>
                </c:pt>
              </c:numCache>
            </c:numRef>
          </c:val>
          <c:extLst>
            <c:ext xmlns:c16="http://schemas.microsoft.com/office/drawing/2014/chart" uri="{C3380CC4-5D6E-409C-BE32-E72D297353CC}">
              <c16:uniqueId val="{00000000-D903-4A81-AA18-2DB6571F4CEB}"/>
            </c:ext>
          </c:extLst>
        </c:ser>
        <c:ser>
          <c:idx val="2"/>
          <c:order val="2"/>
          <c:tx>
            <c:strRef>
              <c:f>構想区域別必要量との比較!$E$2490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(構想区域別必要量との比較!$F$2486,構想区域別必要量との比較!$H$2486:$M$2486,構想区域別必要量との比較!$P$2486:$Q$2486)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(構想区域別必要量との比較!$F$2490,構想区域別必要量との比較!$H$2490:$M$2490,構想区域別必要量との比較!$P$2490:$Q$2490)</c:f>
              <c:numCache>
                <c:formatCode>#,##0_);[Red]\(#,##0\)</c:formatCode>
                <c:ptCount val="9"/>
                <c:pt idx="0" formatCode="#,##0;[Red]\-#,##0;">
                  <c:v>375</c:v>
                </c:pt>
                <c:pt idx="1">
                  <c:v>470</c:v>
                </c:pt>
                <c:pt idx="2">
                  <c:v>572</c:v>
                </c:pt>
                <c:pt idx="3">
                  <c:v>538</c:v>
                </c:pt>
                <c:pt idx="4">
                  <c:v>545</c:v>
                </c:pt>
                <c:pt idx="5">
                  <c:v>509</c:v>
                </c:pt>
                <c:pt idx="6" formatCode="#,##0;[Red]\-#,##0;">
                  <c:v>509</c:v>
                </c:pt>
                <c:pt idx="7" formatCode="#,##0;[Red]\-#,##0;">
                  <c:v>596</c:v>
                </c:pt>
                <c:pt idx="8" formatCode="#,##0;[Red]\-#,##0;">
                  <c:v>859</c:v>
                </c:pt>
              </c:numCache>
            </c:numRef>
          </c:val>
          <c:extLst>
            <c:ext xmlns:c16="http://schemas.microsoft.com/office/drawing/2014/chart" uri="{C3380CC4-5D6E-409C-BE32-E72D297353CC}">
              <c16:uniqueId val="{00000001-D903-4A81-AA18-2DB6571F4CEB}"/>
            </c:ext>
          </c:extLst>
        </c:ser>
        <c:ser>
          <c:idx val="1"/>
          <c:order val="3"/>
          <c:tx>
            <c:strRef>
              <c:f>構想区域別必要量との比較!$E$2489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903-4A81-AA18-2DB6571F4CE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903-4A81-AA18-2DB6571F4CE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(構想区域別必要量との比較!$F$2486,構想区域別必要量との比較!$H$2486:$M$2486,構想区域別必要量との比較!$P$2486:$Q$2486)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(構想区域別必要量との比較!$F$2489,構想区域別必要量との比較!$H$2489:$M$2489,構想区域別必要量との比較!$P$2489:$Q$2489)</c:f>
              <c:numCache>
                <c:formatCode>#,##0_);[Red]\(#,##0\)</c:formatCode>
                <c:ptCount val="9"/>
                <c:pt idx="0" formatCode="#,##0;[Red]\-#,##0;">
                  <c:v>1610</c:v>
                </c:pt>
                <c:pt idx="1">
                  <c:v>1470</c:v>
                </c:pt>
                <c:pt idx="2">
                  <c:v>1006</c:v>
                </c:pt>
                <c:pt idx="3">
                  <c:v>1223</c:v>
                </c:pt>
                <c:pt idx="4">
                  <c:v>1196</c:v>
                </c:pt>
                <c:pt idx="5">
                  <c:v>1213</c:v>
                </c:pt>
                <c:pt idx="6" formatCode="#,##0;[Red]\-#,##0;">
                  <c:v>1215</c:v>
                </c:pt>
                <c:pt idx="7" formatCode="#,##0;[Red]\-#,##0;">
                  <c:v>1207</c:v>
                </c:pt>
                <c:pt idx="8" formatCode="#,##0;[Red]\-#,##0;">
                  <c:v>867</c:v>
                </c:pt>
              </c:numCache>
            </c:numRef>
          </c:val>
          <c:extLst>
            <c:ext xmlns:c16="http://schemas.microsoft.com/office/drawing/2014/chart" uri="{C3380CC4-5D6E-409C-BE32-E72D297353CC}">
              <c16:uniqueId val="{00000006-D903-4A81-AA18-2DB6571F4CEB}"/>
            </c:ext>
          </c:extLst>
        </c:ser>
        <c:ser>
          <c:idx val="0"/>
          <c:order val="4"/>
          <c:tx>
            <c:strRef>
              <c:f>構想区域別必要量との比較!$E$2488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(構想区域別必要量との比較!$F$2486,構想区域別必要量との比較!$H$2486:$M$2486,構想区域別必要量との比較!$P$2486:$Q$2486)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(構想区域別必要量との比較!$F$2488,構想区域別必要量との比較!$H$2488:$M$2488,構想区域別必要量との比較!$P$2488:$Q$2488)</c:f>
              <c:numCache>
                <c:formatCode>#,##0_);[Red]\(#,##0\)</c:formatCode>
                <c:ptCount val="9"/>
                <c:pt idx="0" formatCode="#,##0;[Red]\-#,##0;">
                  <c:v>68</c:v>
                </c:pt>
                <c:pt idx="1">
                  <c:v>68</c:v>
                </c:pt>
                <c:pt idx="2">
                  <c:v>405</c:v>
                </c:pt>
                <c:pt idx="3">
                  <c:v>260</c:v>
                </c:pt>
                <c:pt idx="4">
                  <c:v>260</c:v>
                </c:pt>
                <c:pt idx="5">
                  <c:v>260</c:v>
                </c:pt>
                <c:pt idx="6" formatCode="#,##0;[Red]\-#,##0;">
                  <c:v>260</c:v>
                </c:pt>
                <c:pt idx="7" formatCode="#,##0;[Red]\-#,##0;">
                  <c:v>260</c:v>
                </c:pt>
                <c:pt idx="8" formatCode="#,##0;[Red]\-#,##0;">
                  <c:v>208</c:v>
                </c:pt>
              </c:numCache>
            </c:numRef>
          </c:val>
          <c:extLst>
            <c:ext xmlns:c16="http://schemas.microsoft.com/office/drawing/2014/chart" uri="{C3380CC4-5D6E-409C-BE32-E72D297353CC}">
              <c16:uniqueId val="{00000007-D903-4A81-AA18-2DB6571F4CE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(構想区域別必要量との比較!$F$2486,構想区域別必要量との比較!$H$2486:$M$2486,構想区域別必要量との比較!$P$2486:$Q$2486)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(構想区域別必要量との比較!$F$2487,構想区域別必要量との比較!$H$2487:$M$2487,構想区域別必要量との比較!$P$2487:$Q$2487)</c:f>
              <c:numCache>
                <c:formatCode>#,##0_);[Red]\(#,##0\)</c:formatCode>
                <c:ptCount val="9"/>
                <c:pt idx="0" formatCode="#,##0;[Red]\-#,##0;">
                  <c:v>2871</c:v>
                </c:pt>
                <c:pt idx="1">
                  <c:v>2602</c:v>
                </c:pt>
                <c:pt idx="2">
                  <c:v>2538</c:v>
                </c:pt>
                <c:pt idx="3">
                  <c:v>2576</c:v>
                </c:pt>
                <c:pt idx="4">
                  <c:v>2556</c:v>
                </c:pt>
                <c:pt idx="5">
                  <c:v>2537</c:v>
                </c:pt>
                <c:pt idx="6" formatCode="#,##0;[Red]\-#,##0;">
                  <c:v>2539</c:v>
                </c:pt>
                <c:pt idx="7" formatCode="#,##0;[Red]\-#,##0;">
                  <c:v>2512</c:v>
                </c:pt>
                <c:pt idx="8" formatCode="#,##0;[Red]\-#,##0;">
                  <c:v>2610</c:v>
                </c:pt>
              </c:numCache>
            </c:numRef>
          </c:val>
          <c:smooth val="0"/>
          <c:extLst>
            <c:ext xmlns:c16="http://schemas.microsoft.com/office/drawing/2014/chart" uri="{C3380CC4-5D6E-409C-BE32-E72D297353CC}">
              <c16:uniqueId val="{00000008-D903-4A81-AA18-2DB6571F4CE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(構想区域別必要量との比較!$F$2501,構想区域別必要量との比較!$H$2501:$M$2501,構想区域別必要量との比較!$P$2501:$Q$2501)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(構想区域別必要量との比較!$F$2506,構想区域別必要量との比較!$H$2506:$M$2506,構想区域別必要量との比較!$P$2506:$Q$2506)</c:f>
              <c:numCache>
                <c:formatCode>#,##0_);[Red]\(#,##0\)</c:formatCode>
                <c:ptCount val="9"/>
                <c:pt idx="0" formatCode="#,##0;[Red]\-#,##0;">
                  <c:v>2031</c:v>
                </c:pt>
                <c:pt idx="1">
                  <c:v>2016</c:v>
                </c:pt>
                <c:pt idx="2">
                  <c:v>1676</c:v>
                </c:pt>
                <c:pt idx="3">
                  <c:v>1784</c:v>
                </c:pt>
                <c:pt idx="4">
                  <c:v>1696</c:v>
                </c:pt>
                <c:pt idx="5">
                  <c:v>1711</c:v>
                </c:pt>
                <c:pt idx="6" formatCode="#,##0;[Red]\-#,##0;">
                  <c:v>1668</c:v>
                </c:pt>
                <c:pt idx="7" formatCode="#,##0;[Red]\-#,##0;">
                  <c:v>1614</c:v>
                </c:pt>
                <c:pt idx="8" formatCode="#,##0;[Red]\-#,##0;">
                  <c:v>1299</c:v>
                </c:pt>
              </c:numCache>
            </c:numRef>
          </c:val>
          <c:extLst>
            <c:ext xmlns:c16="http://schemas.microsoft.com/office/drawing/2014/chart" uri="{C3380CC4-5D6E-409C-BE32-E72D297353CC}">
              <c16:uniqueId val="{00000000-153A-4B8A-833A-22665C112FB8}"/>
            </c:ext>
          </c:extLst>
        </c:ser>
        <c:ser>
          <c:idx val="2"/>
          <c:order val="2"/>
          <c:tx>
            <c:strRef>
              <c:f>構想区域別必要量との比較!$E$2505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(構想区域別必要量との比較!$F$2501,構想区域別必要量との比較!$H$2501:$M$2501,構想区域別必要量との比較!$P$2501:$Q$2501)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(構想区域別必要量との比較!$F$2505,構想区域別必要量との比較!$H$2505:$M$2505,構想区域別必要量との比較!$P$2505:$Q$2505)</c:f>
              <c:numCache>
                <c:formatCode>#,##0_);[Red]\(#,##0\)</c:formatCode>
                <c:ptCount val="9"/>
                <c:pt idx="0" formatCode="#,##0;[Red]\-#,##0;">
                  <c:v>547</c:v>
                </c:pt>
                <c:pt idx="1">
                  <c:v>835</c:v>
                </c:pt>
                <c:pt idx="2">
                  <c:v>879</c:v>
                </c:pt>
                <c:pt idx="3">
                  <c:v>883</c:v>
                </c:pt>
                <c:pt idx="4">
                  <c:v>895</c:v>
                </c:pt>
                <c:pt idx="5">
                  <c:v>950</c:v>
                </c:pt>
                <c:pt idx="6" formatCode="#,##0;[Red]\-#,##0;">
                  <c:v>932</c:v>
                </c:pt>
                <c:pt idx="7" formatCode="#,##0;[Red]\-#,##0;">
                  <c:v>955</c:v>
                </c:pt>
                <c:pt idx="8" formatCode="#,##0;[Red]\-#,##0;">
                  <c:v>1370</c:v>
                </c:pt>
              </c:numCache>
            </c:numRef>
          </c:val>
          <c:extLst>
            <c:ext xmlns:c16="http://schemas.microsoft.com/office/drawing/2014/chart" uri="{C3380CC4-5D6E-409C-BE32-E72D297353CC}">
              <c16:uniqueId val="{00000001-153A-4B8A-833A-22665C112FB8}"/>
            </c:ext>
          </c:extLst>
        </c:ser>
        <c:ser>
          <c:idx val="1"/>
          <c:order val="3"/>
          <c:tx>
            <c:strRef>
              <c:f>構想区域別必要量との比較!$E$2504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53A-4B8A-833A-22665C112FB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53A-4B8A-833A-22665C112FB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(構想区域別必要量との比較!$F$2501,構想区域別必要量との比較!$H$2501:$M$2501,構想区域別必要量との比較!$P$2501:$Q$2501)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(構想区域別必要量との比較!$F$2504,構想区域別必要量との比較!$H$2504:$M$2504,構想区域別必要量との比較!$P$2504:$Q$2504)</c:f>
              <c:numCache>
                <c:formatCode>#,##0_);[Red]\(#,##0\)</c:formatCode>
                <c:ptCount val="9"/>
                <c:pt idx="0" formatCode="#,##0;[Red]\-#,##0;">
                  <c:v>2085</c:v>
                </c:pt>
                <c:pt idx="1">
                  <c:v>2350</c:v>
                </c:pt>
                <c:pt idx="2">
                  <c:v>2445</c:v>
                </c:pt>
                <c:pt idx="3">
                  <c:v>2202</c:v>
                </c:pt>
                <c:pt idx="4">
                  <c:v>2137</c:v>
                </c:pt>
                <c:pt idx="5">
                  <c:v>1995</c:v>
                </c:pt>
                <c:pt idx="6" formatCode="#,##0;[Red]\-#,##0;">
                  <c:v>2198</c:v>
                </c:pt>
                <c:pt idx="7" formatCode="#,##0;[Red]\-#,##0;">
                  <c:v>2156</c:v>
                </c:pt>
                <c:pt idx="8" formatCode="#,##0;[Red]\-#,##0;">
                  <c:v>1760</c:v>
                </c:pt>
              </c:numCache>
            </c:numRef>
          </c:val>
          <c:extLst>
            <c:ext xmlns:c16="http://schemas.microsoft.com/office/drawing/2014/chart" uri="{C3380CC4-5D6E-409C-BE32-E72D297353CC}">
              <c16:uniqueId val="{00000006-153A-4B8A-833A-22665C112FB8}"/>
            </c:ext>
          </c:extLst>
        </c:ser>
        <c:ser>
          <c:idx val="0"/>
          <c:order val="4"/>
          <c:tx>
            <c:strRef>
              <c:f>構想区域別必要量との比較!$E$2503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(構想区域別必要量との比較!$F$2501,構想区域別必要量との比較!$H$2501:$M$2501,構想区域別必要量との比較!$P$2501:$Q$2501)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(構想区域別必要量との比較!$F$2503,構想区域別必要量との比較!$H$2503:$M$2503,構想区域別必要量との比較!$P$2503:$Q$2503)</c:f>
              <c:numCache>
                <c:formatCode>#,##0_);[Red]\(#,##0\)</c:formatCode>
                <c:ptCount val="9"/>
                <c:pt idx="0" formatCode="#,##0;[Red]\-#,##0;">
                  <c:v>1615</c:v>
                </c:pt>
                <c:pt idx="1">
                  <c:v>1381</c:v>
                </c:pt>
                <c:pt idx="2">
                  <c:v>1252</c:v>
                </c:pt>
                <c:pt idx="3">
                  <c:v>1509</c:v>
                </c:pt>
                <c:pt idx="4">
                  <c:v>1572</c:v>
                </c:pt>
                <c:pt idx="5">
                  <c:v>1649</c:v>
                </c:pt>
                <c:pt idx="6" formatCode="#,##0;[Red]\-#,##0;">
                  <c:v>1438</c:v>
                </c:pt>
                <c:pt idx="7" formatCode="#,##0;[Red]\-#,##0;">
                  <c:v>1485</c:v>
                </c:pt>
                <c:pt idx="8" formatCode="#,##0;[Red]\-#,##0;">
                  <c:v>773</c:v>
                </c:pt>
              </c:numCache>
            </c:numRef>
          </c:val>
          <c:extLst>
            <c:ext xmlns:c16="http://schemas.microsoft.com/office/drawing/2014/chart" uri="{C3380CC4-5D6E-409C-BE32-E72D297353CC}">
              <c16:uniqueId val="{00000007-153A-4B8A-833A-22665C112FB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(構想区域別必要量との比較!$F$2501,構想区域別必要量との比較!$H$2501:$M$2501,構想区域別必要量との比較!$P$2501:$Q$2501)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(構想区域別必要量との比較!$F$2502,構想区域別必要量との比較!$H$2502:$M$2502,構想区域別必要量との比較!$P$2502:$Q$2502)</c:f>
              <c:numCache>
                <c:formatCode>#,##0_);[Red]\(#,##0\)</c:formatCode>
                <c:ptCount val="9"/>
                <c:pt idx="0" formatCode="#,##0;[Red]\-#,##0;">
                  <c:v>6278</c:v>
                </c:pt>
                <c:pt idx="1">
                  <c:v>6582</c:v>
                </c:pt>
                <c:pt idx="2">
                  <c:v>6252</c:v>
                </c:pt>
                <c:pt idx="3">
                  <c:v>6378</c:v>
                </c:pt>
                <c:pt idx="4">
                  <c:v>6300</c:v>
                </c:pt>
                <c:pt idx="5">
                  <c:v>6305</c:v>
                </c:pt>
                <c:pt idx="6" formatCode="#,##0;[Red]\-#,##0;">
                  <c:v>6236</c:v>
                </c:pt>
                <c:pt idx="7" formatCode="#,##0;[Red]\-#,##0;">
                  <c:v>6210</c:v>
                </c:pt>
                <c:pt idx="8" formatCode="#,##0;[Red]\-#,##0;">
                  <c:v>5202</c:v>
                </c:pt>
              </c:numCache>
            </c:numRef>
          </c:val>
          <c:smooth val="0"/>
          <c:extLst>
            <c:ext xmlns:c16="http://schemas.microsoft.com/office/drawing/2014/chart" uri="{C3380CC4-5D6E-409C-BE32-E72D297353CC}">
              <c16:uniqueId val="{00000008-153A-4B8A-833A-22665C112FB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(構想区域別必要量との比較!$F$2516,構想区域別必要量との比較!$H$2516:$M$2516,構想区域別必要量との比較!$P$2516:$Q$2516)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(構想区域別必要量との比較!$F$2521,構想区域別必要量との比較!$H$2521:$M$2521,構想区域別必要量との比較!$P$2521:$Q$2521)</c:f>
              <c:numCache>
                <c:formatCode>#,##0_);[Red]\(#,##0\)</c:formatCode>
                <c:ptCount val="9"/>
                <c:pt idx="0" formatCode="#,##0;[Red]\-#,##0;">
                  <c:v>967</c:v>
                </c:pt>
                <c:pt idx="1">
                  <c:v>857</c:v>
                </c:pt>
                <c:pt idx="2">
                  <c:v>768</c:v>
                </c:pt>
                <c:pt idx="3">
                  <c:v>713</c:v>
                </c:pt>
                <c:pt idx="4">
                  <c:v>690</c:v>
                </c:pt>
                <c:pt idx="5">
                  <c:v>724</c:v>
                </c:pt>
                <c:pt idx="6" formatCode="#,##0;[Red]\-#,##0;">
                  <c:v>740</c:v>
                </c:pt>
                <c:pt idx="7" formatCode="#,##0;[Red]\-#,##0;">
                  <c:v>663</c:v>
                </c:pt>
                <c:pt idx="8" formatCode="#,##0;[Red]\-#,##0;">
                  <c:v>738</c:v>
                </c:pt>
              </c:numCache>
            </c:numRef>
          </c:val>
          <c:extLst>
            <c:ext xmlns:c16="http://schemas.microsoft.com/office/drawing/2014/chart" uri="{C3380CC4-5D6E-409C-BE32-E72D297353CC}">
              <c16:uniqueId val="{00000000-C146-4535-85D3-AC560A1C97AF}"/>
            </c:ext>
          </c:extLst>
        </c:ser>
        <c:ser>
          <c:idx val="2"/>
          <c:order val="2"/>
          <c:tx>
            <c:strRef>
              <c:f>構想区域別必要量との比較!$E$2520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(構想区域別必要量との比較!$F$2516,構想区域別必要量との比較!$H$2516:$M$2516,構想区域別必要量との比較!$P$2516:$Q$2516)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(構想区域別必要量との比較!$F$2520,構想区域別必要量との比較!$H$2520:$M$2520,構想区域別必要量との比較!$P$2520:$Q$2520)</c:f>
              <c:numCache>
                <c:formatCode>#,##0_);[Red]\(#,##0\)</c:formatCode>
                <c:ptCount val="9"/>
                <c:pt idx="0" formatCode="#,##0;[Red]\-#,##0;">
                  <c:v>367</c:v>
                </c:pt>
                <c:pt idx="1">
                  <c:v>561</c:v>
                </c:pt>
                <c:pt idx="2">
                  <c:v>588</c:v>
                </c:pt>
                <c:pt idx="3">
                  <c:v>607</c:v>
                </c:pt>
                <c:pt idx="4">
                  <c:v>563</c:v>
                </c:pt>
                <c:pt idx="5">
                  <c:v>475</c:v>
                </c:pt>
                <c:pt idx="6" formatCode="#,##0;[Red]\-#,##0;">
                  <c:v>458</c:v>
                </c:pt>
                <c:pt idx="7" formatCode="#,##0;[Red]\-#,##0;">
                  <c:v>464</c:v>
                </c:pt>
                <c:pt idx="8" formatCode="#,##0;[Red]\-#,##0;">
                  <c:v>1054</c:v>
                </c:pt>
              </c:numCache>
            </c:numRef>
          </c:val>
          <c:extLst>
            <c:ext xmlns:c16="http://schemas.microsoft.com/office/drawing/2014/chart" uri="{C3380CC4-5D6E-409C-BE32-E72D297353CC}">
              <c16:uniqueId val="{00000001-C146-4535-85D3-AC560A1C97AF}"/>
            </c:ext>
          </c:extLst>
        </c:ser>
        <c:ser>
          <c:idx val="1"/>
          <c:order val="3"/>
          <c:tx>
            <c:strRef>
              <c:f>構想区域別必要量との比較!$E$2519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146-4535-85D3-AC560A1C97A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146-4535-85D3-AC560A1C97A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(構想区域別必要量との比較!$F$2516,構想区域別必要量との比較!$H$2516:$M$2516,構想区域別必要量との比較!$P$2516:$Q$2516)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(構想区域別必要量との比較!$F$2519,構想区域別必要量との比較!$H$2519:$M$2519,構想区域別必要量との比較!$P$2519:$Q$2519)</c:f>
              <c:numCache>
                <c:formatCode>#,##0_);[Red]\(#,##0\)</c:formatCode>
                <c:ptCount val="9"/>
                <c:pt idx="0" formatCode="#,##0;[Red]\-#,##0;">
                  <c:v>1858</c:v>
                </c:pt>
                <c:pt idx="1">
                  <c:v>1758</c:v>
                </c:pt>
                <c:pt idx="2">
                  <c:v>1727</c:v>
                </c:pt>
                <c:pt idx="3">
                  <c:v>1620</c:v>
                </c:pt>
                <c:pt idx="4">
                  <c:v>1618</c:v>
                </c:pt>
                <c:pt idx="5">
                  <c:v>1913</c:v>
                </c:pt>
                <c:pt idx="6" formatCode="#,##0;[Red]\-#,##0;">
                  <c:v>1887</c:v>
                </c:pt>
                <c:pt idx="7" formatCode="#,##0;[Red]\-#,##0;">
                  <c:v>1920</c:v>
                </c:pt>
                <c:pt idx="8" formatCode="#,##0;[Red]\-#,##0;">
                  <c:v>1133</c:v>
                </c:pt>
              </c:numCache>
            </c:numRef>
          </c:val>
          <c:extLst>
            <c:ext xmlns:c16="http://schemas.microsoft.com/office/drawing/2014/chart" uri="{C3380CC4-5D6E-409C-BE32-E72D297353CC}">
              <c16:uniqueId val="{00000006-C146-4535-85D3-AC560A1C97AF}"/>
            </c:ext>
          </c:extLst>
        </c:ser>
        <c:ser>
          <c:idx val="0"/>
          <c:order val="4"/>
          <c:tx>
            <c:strRef>
              <c:f>構想区域別必要量との比較!$E$2518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(構想区域別必要量との比較!$F$2516,構想区域別必要量との比較!$H$2516:$M$2516,構想区域別必要量との比較!$P$2516:$Q$2516)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(構想区域別必要量との比較!$F$2518,構想区域別必要量との比較!$H$2518:$M$2518,構想区域別必要量との比較!$P$2518:$Q$2518)</c:f>
              <c:numCache>
                <c:formatCode>#,##0_);[Red]\(#,##0\)</c:formatCode>
                <c:ptCount val="9"/>
                <c:pt idx="0" formatCode="#,##0;[Red]\-#,##0;">
                  <c:v>251</c:v>
                </c:pt>
                <c:pt idx="1">
                  <c:v>251</c:v>
                </c:pt>
                <c:pt idx="2">
                  <c:v>375</c:v>
                </c:pt>
                <c:pt idx="3">
                  <c:v>469</c:v>
                </c:pt>
                <c:pt idx="4">
                  <c:v>540</c:v>
                </c:pt>
                <c:pt idx="5">
                  <c:v>258</c:v>
                </c:pt>
                <c:pt idx="6" formatCode="#,##0;[Red]\-#,##0;">
                  <c:v>205</c:v>
                </c:pt>
                <c:pt idx="7" formatCode="#,##0;[Red]\-#,##0;">
                  <c:v>213</c:v>
                </c:pt>
                <c:pt idx="8" formatCode="#,##0;[Red]\-#,##0;">
                  <c:v>321</c:v>
                </c:pt>
              </c:numCache>
            </c:numRef>
          </c:val>
          <c:extLst>
            <c:ext xmlns:c16="http://schemas.microsoft.com/office/drawing/2014/chart" uri="{C3380CC4-5D6E-409C-BE32-E72D297353CC}">
              <c16:uniqueId val="{00000007-C146-4535-85D3-AC560A1C97A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(構想区域別必要量との比較!$F$2516,構想区域別必要量との比較!$H$2516:$M$2516,構想区域別必要量との比較!$P$2516:$Q$2516)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(構想区域別必要量との比較!$F$2517,構想区域別必要量との比較!$H$2517:$M$2517,構想区域別必要量との比較!$P$2517:$Q$2517)</c:f>
              <c:numCache>
                <c:formatCode>#,##0_);[Red]\(#,##0\)</c:formatCode>
                <c:ptCount val="9"/>
                <c:pt idx="0" formatCode="#,##0;[Red]\-#,##0;">
                  <c:v>3443</c:v>
                </c:pt>
                <c:pt idx="1">
                  <c:v>3427</c:v>
                </c:pt>
                <c:pt idx="2">
                  <c:v>3458</c:v>
                </c:pt>
                <c:pt idx="3">
                  <c:v>3409</c:v>
                </c:pt>
                <c:pt idx="4">
                  <c:v>3411</c:v>
                </c:pt>
                <c:pt idx="5">
                  <c:v>3370</c:v>
                </c:pt>
                <c:pt idx="6" formatCode="#,##0;[Red]\-#,##0;">
                  <c:v>3290</c:v>
                </c:pt>
                <c:pt idx="7" formatCode="#,##0;[Red]\-#,##0;">
                  <c:v>3260</c:v>
                </c:pt>
                <c:pt idx="8" formatCode="#,##0;[Red]\-#,##0;">
                  <c:v>3246</c:v>
                </c:pt>
              </c:numCache>
            </c:numRef>
          </c:val>
          <c:smooth val="0"/>
          <c:extLst>
            <c:ext xmlns:c16="http://schemas.microsoft.com/office/drawing/2014/chart" uri="{C3380CC4-5D6E-409C-BE32-E72D297353CC}">
              <c16:uniqueId val="{00000008-C146-4535-85D3-AC560A1C97A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(構想区域別必要量との比較!$F$2531,構想区域別必要量との比較!$H$2531:$M$2531,構想区域別必要量との比較!$P$2531:$Q$2531)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(構想区域別必要量との比較!$F$2536,構想区域別必要量との比較!$H$2536:$M$2536,構想区域別必要量との比較!$P$2536:$Q$2536)</c:f>
              <c:numCache>
                <c:formatCode>#,##0_);[Red]\(#,##0\)</c:formatCode>
                <c:ptCount val="9"/>
                <c:pt idx="0" formatCode="#,##0;[Red]\-#,##0;">
                  <c:v>1100</c:v>
                </c:pt>
                <c:pt idx="1">
                  <c:v>1130</c:v>
                </c:pt>
                <c:pt idx="2">
                  <c:v>1006</c:v>
                </c:pt>
                <c:pt idx="3">
                  <c:v>847</c:v>
                </c:pt>
                <c:pt idx="4">
                  <c:v>777</c:v>
                </c:pt>
                <c:pt idx="5">
                  <c:v>733</c:v>
                </c:pt>
                <c:pt idx="6" formatCode="#,##0;[Red]\-#,##0;">
                  <c:v>737</c:v>
                </c:pt>
                <c:pt idx="7" formatCode="#,##0;[Red]\-#,##0;">
                  <c:v>737</c:v>
                </c:pt>
                <c:pt idx="8" formatCode="#,##0;[Red]\-#,##0;">
                  <c:v>698</c:v>
                </c:pt>
              </c:numCache>
            </c:numRef>
          </c:val>
          <c:extLst>
            <c:ext xmlns:c16="http://schemas.microsoft.com/office/drawing/2014/chart" uri="{C3380CC4-5D6E-409C-BE32-E72D297353CC}">
              <c16:uniqueId val="{00000000-1157-49BF-A923-B27AB6F85302}"/>
            </c:ext>
          </c:extLst>
        </c:ser>
        <c:ser>
          <c:idx val="2"/>
          <c:order val="2"/>
          <c:tx>
            <c:strRef>
              <c:f>構想区域別必要量との比較!$E$2535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(構想区域別必要量との比較!$F$2531,構想区域別必要量との比較!$H$2531:$M$2531,構想区域別必要量との比較!$P$2531:$Q$2531)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(構想区域別必要量との比較!$F$2535,構想区域別必要量との比較!$H$2535:$M$2535,構想区域別必要量との比較!$P$2535:$Q$2535)</c:f>
              <c:numCache>
                <c:formatCode>#,##0_);[Red]\(#,##0\)</c:formatCode>
                <c:ptCount val="9"/>
                <c:pt idx="0" formatCode="#,##0;[Red]\-#,##0;">
                  <c:v>359</c:v>
                </c:pt>
                <c:pt idx="1">
                  <c:v>511</c:v>
                </c:pt>
                <c:pt idx="2">
                  <c:v>561</c:v>
                </c:pt>
                <c:pt idx="3">
                  <c:v>565</c:v>
                </c:pt>
                <c:pt idx="4">
                  <c:v>633</c:v>
                </c:pt>
                <c:pt idx="5">
                  <c:v>687</c:v>
                </c:pt>
                <c:pt idx="6" formatCode="#,##0;[Red]\-#,##0;">
                  <c:v>673</c:v>
                </c:pt>
                <c:pt idx="7" formatCode="#,##0;[Red]\-#,##0;">
                  <c:v>673</c:v>
                </c:pt>
                <c:pt idx="8" formatCode="#,##0;[Red]\-#,##0;">
                  <c:v>821</c:v>
                </c:pt>
              </c:numCache>
            </c:numRef>
          </c:val>
          <c:extLst>
            <c:ext xmlns:c16="http://schemas.microsoft.com/office/drawing/2014/chart" uri="{C3380CC4-5D6E-409C-BE32-E72D297353CC}">
              <c16:uniqueId val="{00000001-1157-49BF-A923-B27AB6F85302}"/>
            </c:ext>
          </c:extLst>
        </c:ser>
        <c:ser>
          <c:idx val="1"/>
          <c:order val="3"/>
          <c:tx>
            <c:strRef>
              <c:f>構想区域別必要量との比較!$E$2534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157-49BF-A923-B27AB6F8530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157-49BF-A923-B27AB6F8530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(構想区域別必要量との比較!$F$2531,構想区域別必要量との比較!$H$2531:$M$2531,構想区域別必要量との比較!$P$2531:$Q$2531)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(構想区域別必要量との比較!$F$2534,構想区域別必要量との比較!$H$2534:$M$2534,構想区域別必要量との比較!$P$2534:$Q$2534)</c:f>
              <c:numCache>
                <c:formatCode>#,##0_);[Red]\(#,##0\)</c:formatCode>
                <c:ptCount val="9"/>
                <c:pt idx="0" formatCode="#,##0;[Red]\-#,##0;">
                  <c:v>1183</c:v>
                </c:pt>
                <c:pt idx="1">
                  <c:v>999</c:v>
                </c:pt>
                <c:pt idx="2">
                  <c:v>995</c:v>
                </c:pt>
                <c:pt idx="3">
                  <c:v>1003</c:v>
                </c:pt>
                <c:pt idx="4">
                  <c:v>1013</c:v>
                </c:pt>
                <c:pt idx="5">
                  <c:v>1003</c:v>
                </c:pt>
                <c:pt idx="6" formatCode="#,##0;[Red]\-#,##0;">
                  <c:v>967</c:v>
                </c:pt>
                <c:pt idx="7" formatCode="#,##0;[Red]\-#,##0;">
                  <c:v>961</c:v>
                </c:pt>
                <c:pt idx="8" formatCode="#,##0;[Red]\-#,##0;">
                  <c:v>1081</c:v>
                </c:pt>
              </c:numCache>
            </c:numRef>
          </c:val>
          <c:extLst>
            <c:ext xmlns:c16="http://schemas.microsoft.com/office/drawing/2014/chart" uri="{C3380CC4-5D6E-409C-BE32-E72D297353CC}">
              <c16:uniqueId val="{00000006-1157-49BF-A923-B27AB6F85302}"/>
            </c:ext>
          </c:extLst>
        </c:ser>
        <c:ser>
          <c:idx val="0"/>
          <c:order val="4"/>
          <c:tx>
            <c:strRef>
              <c:f>構想区域別必要量との比較!$E$2533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(構想区域別必要量との比較!$F$2531,構想区域別必要量との比較!$H$2531:$M$2531,構想区域別必要量との比較!$P$2531:$Q$2531)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(構想区域別必要量との比較!$F$2533,構想区域別必要量との比較!$H$2533:$M$2533,構想区域別必要量との比較!$P$2533:$Q$2533)</c:f>
              <c:numCache>
                <c:formatCode>#,##0_);[Red]\(#,##0\)</c:formatCode>
                <c:ptCount val="9"/>
                <c:pt idx="0" formatCode="#,##0;[Red]\-#,##0;">
                  <c:v>290</c:v>
                </c:pt>
                <c:pt idx="1">
                  <c:v>388</c:v>
                </c:pt>
                <c:pt idx="2">
                  <c:v>388</c:v>
                </c:pt>
                <c:pt idx="3">
                  <c:v>388</c:v>
                </c:pt>
                <c:pt idx="4">
                  <c:v>388</c:v>
                </c:pt>
                <c:pt idx="5">
                  <c:v>388</c:v>
                </c:pt>
                <c:pt idx="6" formatCode="#,##0;[Red]\-#,##0;">
                  <c:v>388</c:v>
                </c:pt>
                <c:pt idx="7" formatCode="#,##0;[Red]\-#,##0;">
                  <c:v>438</c:v>
                </c:pt>
                <c:pt idx="8" formatCode="#,##0;[Red]\-#,##0;">
                  <c:v>256</c:v>
                </c:pt>
              </c:numCache>
            </c:numRef>
          </c:val>
          <c:extLst>
            <c:ext xmlns:c16="http://schemas.microsoft.com/office/drawing/2014/chart" uri="{C3380CC4-5D6E-409C-BE32-E72D297353CC}">
              <c16:uniqueId val="{00000007-1157-49BF-A923-B27AB6F8530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(構想区域別必要量との比較!$F$2531,構想区域別必要量との比較!$H$2531:$M$2531,構想区域別必要量との比較!$P$2531:$Q$2531)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(構想区域別必要量との比較!$F$2532,構想区域別必要量との比較!$H$2532:$M$2532,構想区域別必要量との比較!$P$2532:$Q$2532)</c:f>
              <c:numCache>
                <c:formatCode>#,##0_);[Red]\(#,##0\)</c:formatCode>
                <c:ptCount val="9"/>
                <c:pt idx="0" formatCode="#,##0;[Red]\-#,##0;">
                  <c:v>2932</c:v>
                </c:pt>
                <c:pt idx="1">
                  <c:v>3028</c:v>
                </c:pt>
                <c:pt idx="2">
                  <c:v>2950</c:v>
                </c:pt>
                <c:pt idx="3">
                  <c:v>2803</c:v>
                </c:pt>
                <c:pt idx="4">
                  <c:v>2811</c:v>
                </c:pt>
                <c:pt idx="5">
                  <c:v>2811</c:v>
                </c:pt>
                <c:pt idx="6" formatCode="#,##0;[Red]\-#,##0;">
                  <c:v>2765</c:v>
                </c:pt>
                <c:pt idx="7" formatCode="#,##0;[Red]\-#,##0;">
                  <c:v>2809</c:v>
                </c:pt>
                <c:pt idx="8" formatCode="#,##0;[Red]\-#,##0;">
                  <c:v>2856</c:v>
                </c:pt>
              </c:numCache>
            </c:numRef>
          </c:val>
          <c:smooth val="0"/>
          <c:extLst>
            <c:ext xmlns:c16="http://schemas.microsoft.com/office/drawing/2014/chart" uri="{C3380CC4-5D6E-409C-BE32-E72D297353CC}">
              <c16:uniqueId val="{00000008-1157-49BF-A923-B27AB6F8530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(構想区域別必要量との比較!$F$251,構想区域別必要量との比較!$H$251:$M$251,構想区域別必要量との比較!$P$251:$Q$251)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(構想区域別必要量との比較!$F$256,構想区域別必要量との比較!$H$256:$M$256,構想区域別必要量との比較!$P$256:$Q$256)</c:f>
              <c:numCache>
                <c:formatCode>#,##0_);[Red]\(#,##0\)</c:formatCode>
                <c:ptCount val="9"/>
                <c:pt idx="0" formatCode="#,##0;[Red]\-#,##0;">
                  <c:v>798</c:v>
                </c:pt>
                <c:pt idx="1">
                  <c:v>742</c:v>
                </c:pt>
                <c:pt idx="2">
                  <c:v>773</c:v>
                </c:pt>
                <c:pt idx="3">
                  <c:v>792</c:v>
                </c:pt>
                <c:pt idx="4">
                  <c:v>744</c:v>
                </c:pt>
                <c:pt idx="5">
                  <c:v>644</c:v>
                </c:pt>
                <c:pt idx="6" formatCode="#,##0;[Red]\-#,##0;">
                  <c:v>805</c:v>
                </c:pt>
                <c:pt idx="7" formatCode="#,##0;[Red]\-#,##0;">
                  <c:v>801</c:v>
                </c:pt>
                <c:pt idx="8" formatCode="#,##0;[Red]\-#,##0;">
                  <c:v>641</c:v>
                </c:pt>
              </c:numCache>
            </c:numRef>
          </c:val>
          <c:extLst>
            <c:ext xmlns:c16="http://schemas.microsoft.com/office/drawing/2014/chart" uri="{C3380CC4-5D6E-409C-BE32-E72D297353CC}">
              <c16:uniqueId val="{00000000-C675-4B17-A486-9EEC64AF4281}"/>
            </c:ext>
          </c:extLst>
        </c:ser>
        <c:ser>
          <c:idx val="2"/>
          <c:order val="2"/>
          <c:tx>
            <c:strRef>
              <c:f>構想区域別必要量との比較!$E$255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(構想区域別必要量との比較!$F$251,構想区域別必要量との比較!$H$251:$M$251,構想区域別必要量との比較!$P$251:$Q$251)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(構想区域別必要量との比較!$F$255,構想区域別必要量との比較!$H$255:$M$255,構想区域別必要量との比較!$P$255:$Q$255)</c:f>
              <c:numCache>
                <c:formatCode>#,##0_);[Red]\(#,##0\)</c:formatCode>
                <c:ptCount val="9"/>
                <c:pt idx="0" formatCode="#,##0;[Red]\-#,##0;">
                  <c:v>203</c:v>
                </c:pt>
                <c:pt idx="1">
                  <c:v>147</c:v>
                </c:pt>
                <c:pt idx="2">
                  <c:v>148</c:v>
                </c:pt>
                <c:pt idx="3">
                  <c:v>129</c:v>
                </c:pt>
                <c:pt idx="4">
                  <c:v>173</c:v>
                </c:pt>
                <c:pt idx="5">
                  <c:v>198</c:v>
                </c:pt>
                <c:pt idx="6" formatCode="#,##0;[Red]\-#,##0;">
                  <c:v>198</c:v>
                </c:pt>
                <c:pt idx="7" formatCode="#,##0;[Red]\-#,##0;">
                  <c:v>248</c:v>
                </c:pt>
                <c:pt idx="8" formatCode="#,##0;[Red]\-#,##0;">
                  <c:v>744</c:v>
                </c:pt>
              </c:numCache>
            </c:numRef>
          </c:val>
          <c:extLst>
            <c:ext xmlns:c16="http://schemas.microsoft.com/office/drawing/2014/chart" uri="{C3380CC4-5D6E-409C-BE32-E72D297353CC}">
              <c16:uniqueId val="{00000001-C675-4B17-A486-9EEC64AF4281}"/>
            </c:ext>
          </c:extLst>
        </c:ser>
        <c:ser>
          <c:idx val="1"/>
          <c:order val="3"/>
          <c:tx>
            <c:strRef>
              <c:f>構想区域別必要量との比較!$E$254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675-4B17-A486-9EEC64AF428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675-4B17-A486-9EEC64AF428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(構想区域別必要量との比較!$F$251,構想区域別必要量との比較!$H$251:$M$251,構想区域別必要量との比較!$P$251:$Q$251)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(構想区域別必要量との比較!$F$254,構想区域別必要量との比較!$H$254:$M$254,構想区域別必要量との比較!$P$254:$Q$254)</c:f>
              <c:numCache>
                <c:formatCode>#,##0_);[Red]\(#,##0\)</c:formatCode>
                <c:ptCount val="9"/>
                <c:pt idx="0" formatCode="#,##0;[Red]\-#,##0;">
                  <c:v>1396</c:v>
                </c:pt>
                <c:pt idx="1">
                  <c:v>1282</c:v>
                </c:pt>
                <c:pt idx="2">
                  <c:v>1240</c:v>
                </c:pt>
                <c:pt idx="3">
                  <c:v>1138</c:v>
                </c:pt>
                <c:pt idx="4">
                  <c:v>1191</c:v>
                </c:pt>
                <c:pt idx="5">
                  <c:v>998</c:v>
                </c:pt>
                <c:pt idx="6" formatCode="#,##0;[Red]\-#,##0;">
                  <c:v>1127</c:v>
                </c:pt>
                <c:pt idx="7" formatCode="#,##0;[Red]\-#,##0;">
                  <c:v>1205</c:v>
                </c:pt>
                <c:pt idx="8" formatCode="#,##0;[Red]\-#,##0;">
                  <c:v>790</c:v>
                </c:pt>
              </c:numCache>
            </c:numRef>
          </c:val>
          <c:extLst>
            <c:ext xmlns:c16="http://schemas.microsoft.com/office/drawing/2014/chart" uri="{C3380CC4-5D6E-409C-BE32-E72D297353CC}">
              <c16:uniqueId val="{00000006-C675-4B17-A486-9EEC64AF4281}"/>
            </c:ext>
          </c:extLst>
        </c:ser>
        <c:ser>
          <c:idx val="0"/>
          <c:order val="4"/>
          <c:tx>
            <c:strRef>
              <c:f>構想区域別必要量との比較!$E$253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(構想区域別必要量との比較!$F$251,構想区域別必要量との比較!$H$251:$M$251,構想区域別必要量との比較!$P$251:$Q$251)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(構想区域別必要量との比較!$F$253,構想区域別必要量との比較!$H$253:$M$253,構想区域別必要量との比較!$P$253:$Q$253)</c:f>
              <c:numCache>
                <c:formatCode>#,##0_);[Red]\(#,##0\)</c:formatCode>
                <c:ptCount val="9"/>
                <c:pt idx="0" formatCode="#,##0;[Red]\-#,##0;">
                  <c:v>270</c:v>
                </c:pt>
                <c:pt idx="1">
                  <c:v>312</c:v>
                </c:pt>
                <c:pt idx="2">
                  <c:v>337</c:v>
                </c:pt>
                <c:pt idx="3">
                  <c:v>341</c:v>
                </c:pt>
                <c:pt idx="4">
                  <c:v>341</c:v>
                </c:pt>
                <c:pt idx="5">
                  <c:v>378</c:v>
                </c:pt>
                <c:pt idx="6" formatCode="#,##0;[Red]\-#,##0;">
                  <c:v>408</c:v>
                </c:pt>
                <c:pt idx="7" formatCode="#,##0;[Red]\-#,##0;">
                  <c:v>408</c:v>
                </c:pt>
                <c:pt idx="8" formatCode="#,##0;[Red]\-#,##0;">
                  <c:v>275</c:v>
                </c:pt>
              </c:numCache>
            </c:numRef>
          </c:val>
          <c:extLst>
            <c:ext xmlns:c16="http://schemas.microsoft.com/office/drawing/2014/chart" uri="{C3380CC4-5D6E-409C-BE32-E72D297353CC}">
              <c16:uniqueId val="{00000007-C675-4B17-A486-9EEC64AF428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(構想区域別必要量との比較!$F$251,構想区域別必要量との比較!$H$251:$M$251,構想区域別必要量との比較!$P$251:$Q$251)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(構想区域別必要量との比較!$F$252,構想区域別必要量との比較!$H$252:$M$252,構想区域別必要量との比較!$P$252:$Q$252)</c:f>
              <c:numCache>
                <c:formatCode>#,##0_);[Red]\(#,##0\)</c:formatCode>
                <c:ptCount val="9"/>
                <c:pt idx="0" formatCode="#,##0;[Red]\-#,##0;">
                  <c:v>2667</c:v>
                </c:pt>
                <c:pt idx="1">
                  <c:v>2483</c:v>
                </c:pt>
                <c:pt idx="2">
                  <c:v>2498</c:v>
                </c:pt>
                <c:pt idx="3">
                  <c:v>2400</c:v>
                </c:pt>
                <c:pt idx="4">
                  <c:v>2449</c:v>
                </c:pt>
                <c:pt idx="5">
                  <c:v>2218</c:v>
                </c:pt>
                <c:pt idx="6" formatCode="#,##0;[Red]\-#,##0;">
                  <c:v>2538</c:v>
                </c:pt>
                <c:pt idx="7" formatCode="#,##0;[Red]\-#,##0;">
                  <c:v>2662</c:v>
                </c:pt>
                <c:pt idx="8" formatCode="#,##0;[Red]\-#,##0;">
                  <c:v>2450</c:v>
                </c:pt>
              </c:numCache>
            </c:numRef>
          </c:val>
          <c:smooth val="0"/>
          <c:extLst>
            <c:ext xmlns:c16="http://schemas.microsoft.com/office/drawing/2014/chart" uri="{C3380CC4-5D6E-409C-BE32-E72D297353CC}">
              <c16:uniqueId val="{00000008-C675-4B17-A486-9EEC64AF428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(構想区域別必要量との比較!$F$2546,構想区域別必要量との比較!$H$2546:$M$2546,構想区域別必要量との比較!$P$2546:$Q$2546)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(構想区域別必要量との比較!$F$2551,構想区域別必要量との比較!$H$2551:$M$2551,構想区域別必要量との比較!$P$2551:$Q$2551)</c:f>
              <c:numCache>
                <c:formatCode>#,##0_);[Red]\(#,##0\)</c:formatCode>
                <c:ptCount val="9"/>
                <c:pt idx="0" formatCode="#,##0;[Red]\-#,##0;">
                  <c:v>2664</c:v>
                </c:pt>
                <c:pt idx="1">
                  <c:v>2421</c:v>
                </c:pt>
                <c:pt idx="2">
                  <c:v>2172</c:v>
                </c:pt>
                <c:pt idx="3">
                  <c:v>1890</c:v>
                </c:pt>
                <c:pt idx="4">
                  <c:v>1768</c:v>
                </c:pt>
                <c:pt idx="5">
                  <c:v>1717</c:v>
                </c:pt>
                <c:pt idx="6" formatCode="#,##0;[Red]\-#,##0;">
                  <c:v>1717</c:v>
                </c:pt>
                <c:pt idx="7" formatCode="#,##0;[Red]\-#,##0;">
                  <c:v>1699</c:v>
                </c:pt>
                <c:pt idx="8" formatCode="#,##0;[Red]\-#,##0;">
                  <c:v>1449</c:v>
                </c:pt>
              </c:numCache>
            </c:numRef>
          </c:val>
          <c:extLst>
            <c:ext xmlns:c16="http://schemas.microsoft.com/office/drawing/2014/chart" uri="{C3380CC4-5D6E-409C-BE32-E72D297353CC}">
              <c16:uniqueId val="{00000000-9026-4F61-852D-085D2B92BC2B}"/>
            </c:ext>
          </c:extLst>
        </c:ser>
        <c:ser>
          <c:idx val="2"/>
          <c:order val="2"/>
          <c:tx>
            <c:strRef>
              <c:f>構想区域別必要量との比較!$E$2550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(構想区域別必要量との比較!$F$2546,構想区域別必要量との比較!$H$2546:$M$2546,構想区域別必要量との比較!$P$2546:$Q$2546)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(構想区域別必要量との比較!$F$2550,構想区域別必要量との比較!$H$2550:$M$2550,構想区域別必要量との比較!$P$2550:$Q$2550)</c:f>
              <c:numCache>
                <c:formatCode>#,##0_);[Red]\(#,##0\)</c:formatCode>
                <c:ptCount val="9"/>
                <c:pt idx="0" formatCode="#,##0;[Red]\-#,##0;">
                  <c:v>693</c:v>
                </c:pt>
                <c:pt idx="1">
                  <c:v>815</c:v>
                </c:pt>
                <c:pt idx="2">
                  <c:v>928</c:v>
                </c:pt>
                <c:pt idx="3">
                  <c:v>876</c:v>
                </c:pt>
                <c:pt idx="4">
                  <c:v>934</c:v>
                </c:pt>
                <c:pt idx="5">
                  <c:v>997</c:v>
                </c:pt>
                <c:pt idx="6" formatCode="#,##0;[Red]\-#,##0;">
                  <c:v>955</c:v>
                </c:pt>
                <c:pt idx="7" formatCode="#,##0;[Red]\-#,##0;">
                  <c:v>935</c:v>
                </c:pt>
                <c:pt idx="8" formatCode="#,##0;[Red]\-#,##0;">
                  <c:v>1572</c:v>
                </c:pt>
              </c:numCache>
            </c:numRef>
          </c:val>
          <c:extLst>
            <c:ext xmlns:c16="http://schemas.microsoft.com/office/drawing/2014/chart" uri="{C3380CC4-5D6E-409C-BE32-E72D297353CC}">
              <c16:uniqueId val="{00000001-9026-4F61-852D-085D2B92BC2B}"/>
            </c:ext>
          </c:extLst>
        </c:ser>
        <c:ser>
          <c:idx val="1"/>
          <c:order val="3"/>
          <c:tx>
            <c:strRef>
              <c:f>構想区域別必要量との比較!$E$2549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026-4F61-852D-085D2B92BC2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026-4F61-852D-085D2B92BC2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(構想区域別必要量との比較!$F$2546,構想区域別必要量との比較!$H$2546:$M$2546,構想区域別必要量との比較!$P$2546:$Q$2546)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(構想区域別必要量との比較!$F$2549,構想区域別必要量との比較!$H$2549:$M$2549,構想区域別必要量との比較!$P$2549:$Q$2549)</c:f>
              <c:numCache>
                <c:formatCode>#,##0_);[Red]\(#,##0\)</c:formatCode>
                <c:ptCount val="9"/>
                <c:pt idx="0" formatCode="#,##0;[Red]\-#,##0;">
                  <c:v>2531</c:v>
                </c:pt>
                <c:pt idx="1">
                  <c:v>2270</c:v>
                </c:pt>
                <c:pt idx="2">
                  <c:v>2836</c:v>
                </c:pt>
                <c:pt idx="3">
                  <c:v>2674</c:v>
                </c:pt>
                <c:pt idx="4">
                  <c:v>2657</c:v>
                </c:pt>
                <c:pt idx="5">
                  <c:v>2464</c:v>
                </c:pt>
                <c:pt idx="6" formatCode="#,##0;[Red]\-#,##0;">
                  <c:v>2406</c:v>
                </c:pt>
                <c:pt idx="7" formatCode="#,##0;[Red]\-#,##0;">
                  <c:v>2511</c:v>
                </c:pt>
                <c:pt idx="8" formatCode="#,##0;[Red]\-#,##0;">
                  <c:v>2104</c:v>
                </c:pt>
              </c:numCache>
            </c:numRef>
          </c:val>
          <c:extLst>
            <c:ext xmlns:c16="http://schemas.microsoft.com/office/drawing/2014/chart" uri="{C3380CC4-5D6E-409C-BE32-E72D297353CC}">
              <c16:uniqueId val="{00000006-9026-4F61-852D-085D2B92BC2B}"/>
            </c:ext>
          </c:extLst>
        </c:ser>
        <c:ser>
          <c:idx val="0"/>
          <c:order val="4"/>
          <c:tx>
            <c:strRef>
              <c:f>構想区域別必要量との比較!$E$2548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(構想区域別必要量との比較!$F$2546,構想区域別必要量との比較!$H$2546:$M$2546,構想区域別必要量との比較!$P$2546:$Q$2546)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(構想区域別必要量との比較!$F$2548,構想区域別必要量との比較!$H$2548:$M$2548,構想区域別必要量との比較!$P$2548:$Q$2548)</c:f>
              <c:numCache>
                <c:formatCode>#,##0_);[Red]\(#,##0\)</c:formatCode>
                <c:ptCount val="9"/>
                <c:pt idx="0" formatCode="#,##0;[Red]\-#,##0;">
                  <c:v>1936</c:v>
                </c:pt>
                <c:pt idx="1">
                  <c:v>2065</c:v>
                </c:pt>
                <c:pt idx="2">
                  <c:v>1493</c:v>
                </c:pt>
                <c:pt idx="3">
                  <c:v>1730</c:v>
                </c:pt>
                <c:pt idx="4">
                  <c:v>1733</c:v>
                </c:pt>
                <c:pt idx="5">
                  <c:v>1920</c:v>
                </c:pt>
                <c:pt idx="6" formatCode="#,##0;[Red]\-#,##0;">
                  <c:v>1977</c:v>
                </c:pt>
                <c:pt idx="7" formatCode="#,##0;[Red]\-#,##0;">
                  <c:v>1545</c:v>
                </c:pt>
                <c:pt idx="8" formatCode="#,##0;[Red]\-#,##0;">
                  <c:v>889</c:v>
                </c:pt>
              </c:numCache>
            </c:numRef>
          </c:val>
          <c:extLst>
            <c:ext xmlns:c16="http://schemas.microsoft.com/office/drawing/2014/chart" uri="{C3380CC4-5D6E-409C-BE32-E72D297353CC}">
              <c16:uniqueId val="{00000007-9026-4F61-852D-085D2B92BC2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(構想区域別必要量との比較!$F$2546,構想区域別必要量との比較!$H$2546:$M$2546,構想区域別必要量との比較!$P$2546:$Q$2546)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(構想区域別必要量との比較!$F$2547,構想区域別必要量との比較!$H$2547:$M$2547,構想区域別必要量との比較!$P$2547:$Q$2547)</c:f>
              <c:numCache>
                <c:formatCode>#,##0_);[Red]\(#,##0\)</c:formatCode>
                <c:ptCount val="9"/>
                <c:pt idx="0" formatCode="#,##0;[Red]\-#,##0;">
                  <c:v>7824</c:v>
                </c:pt>
                <c:pt idx="1">
                  <c:v>7571</c:v>
                </c:pt>
                <c:pt idx="2">
                  <c:v>7429</c:v>
                </c:pt>
                <c:pt idx="3">
                  <c:v>7170</c:v>
                </c:pt>
                <c:pt idx="4">
                  <c:v>7092</c:v>
                </c:pt>
                <c:pt idx="5">
                  <c:v>7098</c:v>
                </c:pt>
                <c:pt idx="6" formatCode="#,##0;[Red]\-#,##0;">
                  <c:v>7055</c:v>
                </c:pt>
                <c:pt idx="7" formatCode="#,##0;[Red]\-#,##0;">
                  <c:v>6690</c:v>
                </c:pt>
                <c:pt idx="8" formatCode="#,##0;[Red]\-#,##0;">
                  <c:v>6014</c:v>
                </c:pt>
              </c:numCache>
            </c:numRef>
          </c:val>
          <c:smooth val="0"/>
          <c:extLst>
            <c:ext xmlns:c16="http://schemas.microsoft.com/office/drawing/2014/chart" uri="{C3380CC4-5D6E-409C-BE32-E72D297353CC}">
              <c16:uniqueId val="{00000008-9026-4F61-852D-085D2B92BC2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(構想区域別必要量との比較!$F$2561,構想区域別必要量との比較!$H$2561:$M$2561,構想区域別必要量との比較!$P$2561:$Q$2561)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(構想区域別必要量との比較!$F$2566,構想区域別必要量との比較!$H$2566:$M$2566,構想区域別必要量との比較!$P$2566:$Q$2566)</c:f>
              <c:numCache>
                <c:formatCode>#,##0_);[Red]\(#,##0\)</c:formatCode>
                <c:ptCount val="9"/>
                <c:pt idx="0" formatCode="#,##0;[Red]\-#,##0;">
                  <c:v>386</c:v>
                </c:pt>
                <c:pt idx="1">
                  <c:v>532</c:v>
                </c:pt>
                <c:pt idx="2">
                  <c:v>414</c:v>
                </c:pt>
                <c:pt idx="3">
                  <c:v>344</c:v>
                </c:pt>
                <c:pt idx="4">
                  <c:v>363</c:v>
                </c:pt>
                <c:pt idx="5">
                  <c:v>363</c:v>
                </c:pt>
                <c:pt idx="6" formatCode="#,##0;[Red]\-#,##0;">
                  <c:v>363</c:v>
                </c:pt>
                <c:pt idx="7" formatCode="#,##0;[Red]\-#,##0;">
                  <c:v>331</c:v>
                </c:pt>
                <c:pt idx="8" formatCode="#,##0;[Red]\-#,##0;">
                  <c:v>377</c:v>
                </c:pt>
              </c:numCache>
            </c:numRef>
          </c:val>
          <c:extLst>
            <c:ext xmlns:c16="http://schemas.microsoft.com/office/drawing/2014/chart" uri="{C3380CC4-5D6E-409C-BE32-E72D297353CC}">
              <c16:uniqueId val="{00000000-1168-4DB6-AF24-5D2814E7B973}"/>
            </c:ext>
          </c:extLst>
        </c:ser>
        <c:ser>
          <c:idx val="2"/>
          <c:order val="2"/>
          <c:tx>
            <c:strRef>
              <c:f>構想区域別必要量との比較!$E$2565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(構想区域別必要量との比較!$F$2561,構想区域別必要量との比較!$H$2561:$M$2561,構想区域別必要量との比較!$P$2561:$Q$2561)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(構想区域別必要量との比較!$F$2565,構想区域別必要量との比較!$H$2565:$M$2565,構想区域別必要量との比較!$P$2565:$Q$2565)</c:f>
              <c:numCache>
                <c:formatCode>#,##0_);[Red]\(#,##0\)</c:formatCode>
                <c:ptCount val="9"/>
                <c:pt idx="0" formatCode="#,##0;[Red]\-#,##0;">
                  <c:v>295</c:v>
                </c:pt>
                <c:pt idx="1">
                  <c:v>432</c:v>
                </c:pt>
                <c:pt idx="2">
                  <c:v>432</c:v>
                </c:pt>
                <c:pt idx="3">
                  <c:v>449</c:v>
                </c:pt>
                <c:pt idx="4">
                  <c:v>430</c:v>
                </c:pt>
                <c:pt idx="5">
                  <c:v>431</c:v>
                </c:pt>
                <c:pt idx="6" formatCode="#,##0;[Red]\-#,##0;">
                  <c:v>423</c:v>
                </c:pt>
                <c:pt idx="7" formatCode="#,##0;[Red]\-#,##0;">
                  <c:v>448</c:v>
                </c:pt>
                <c:pt idx="8" formatCode="#,##0;[Red]\-#,##0;">
                  <c:v>772</c:v>
                </c:pt>
              </c:numCache>
            </c:numRef>
          </c:val>
          <c:extLst>
            <c:ext xmlns:c16="http://schemas.microsoft.com/office/drawing/2014/chart" uri="{C3380CC4-5D6E-409C-BE32-E72D297353CC}">
              <c16:uniqueId val="{00000001-1168-4DB6-AF24-5D2814E7B973}"/>
            </c:ext>
          </c:extLst>
        </c:ser>
        <c:ser>
          <c:idx val="1"/>
          <c:order val="3"/>
          <c:tx>
            <c:strRef>
              <c:f>構想区域別必要量との比較!$E$2564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168-4DB6-AF24-5D2814E7B97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168-4DB6-AF24-5D2814E7B97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(構想区域別必要量との比較!$F$2561,構想区域別必要量との比較!$H$2561:$M$2561,構想区域別必要量との比較!$P$2561:$Q$2561)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(構想区域別必要量との比較!$F$2564,構想区域別必要量との比較!$H$2564:$M$2564,構想区域別必要量との比較!$P$2564:$Q$2564)</c:f>
              <c:numCache>
                <c:formatCode>#,##0_);[Red]\(#,##0\)</c:formatCode>
                <c:ptCount val="9"/>
                <c:pt idx="0" formatCode="#,##0;[Red]\-#,##0;">
                  <c:v>1176</c:v>
                </c:pt>
                <c:pt idx="1">
                  <c:v>776</c:v>
                </c:pt>
                <c:pt idx="2">
                  <c:v>781</c:v>
                </c:pt>
                <c:pt idx="3">
                  <c:v>781</c:v>
                </c:pt>
                <c:pt idx="4">
                  <c:v>791</c:v>
                </c:pt>
                <c:pt idx="5">
                  <c:v>788</c:v>
                </c:pt>
                <c:pt idx="6" formatCode="#,##0;[Red]\-#,##0;">
                  <c:v>788</c:v>
                </c:pt>
                <c:pt idx="7" formatCode="#,##0;[Red]\-#,##0;">
                  <c:v>788</c:v>
                </c:pt>
                <c:pt idx="8" formatCode="#,##0;[Red]\-#,##0;">
                  <c:v>640</c:v>
                </c:pt>
              </c:numCache>
            </c:numRef>
          </c:val>
          <c:extLst>
            <c:ext xmlns:c16="http://schemas.microsoft.com/office/drawing/2014/chart" uri="{C3380CC4-5D6E-409C-BE32-E72D297353CC}">
              <c16:uniqueId val="{00000006-1168-4DB6-AF24-5D2814E7B973}"/>
            </c:ext>
          </c:extLst>
        </c:ser>
        <c:ser>
          <c:idx val="0"/>
          <c:order val="4"/>
          <c:tx>
            <c:strRef>
              <c:f>構想区域別必要量との比較!$E$2563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(構想区域別必要量との比較!$F$2561,構想区域別必要量との比較!$H$2561:$M$2561,構想区域別必要量との比較!$P$2561:$Q$2561)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(構想区域別必要量との比較!$F$2563,構想区域別必要量との比較!$H$2563:$M$2563,構想区域別必要量との比較!$P$2563:$Q$2563)</c:f>
              <c:numCache>
                <c:formatCode>#,##0_);[Red]\(#,##0\)</c:formatCode>
                <c:ptCount val="9"/>
                <c:pt idx="0" formatCode="#,##0;[Red]\-#,##0;">
                  <c:v>31</c:v>
                </c:pt>
                <c:pt idx="1">
                  <c:v>194</c:v>
                </c:pt>
                <c:pt idx="2">
                  <c:v>194</c:v>
                </c:pt>
                <c:pt idx="3">
                  <c:v>194</c:v>
                </c:pt>
                <c:pt idx="4">
                  <c:v>194</c:v>
                </c:pt>
                <c:pt idx="5">
                  <c:v>194</c:v>
                </c:pt>
                <c:pt idx="6" formatCode="#,##0;[Red]\-#,##0;">
                  <c:v>194</c:v>
                </c:pt>
                <c:pt idx="7" formatCode="#,##0;[Red]\-#,##0;">
                  <c:v>194</c:v>
                </c:pt>
                <c:pt idx="8" formatCode="#,##0;[Red]\-#,##0;">
                  <c:v>192</c:v>
                </c:pt>
              </c:numCache>
            </c:numRef>
          </c:val>
          <c:extLst>
            <c:ext xmlns:c16="http://schemas.microsoft.com/office/drawing/2014/chart" uri="{C3380CC4-5D6E-409C-BE32-E72D297353CC}">
              <c16:uniqueId val="{00000007-1168-4DB6-AF24-5D2814E7B97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(構想区域別必要量との比較!$F$2561,構想区域別必要量との比較!$H$2561:$M$2561,構想区域別必要量との比較!$P$2561:$Q$2561)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(構想区域別必要量との比較!$F$2562,構想区域別必要量との比較!$H$2562:$M$2562,構想区域別必要量との比較!$P$2562:$Q$2562)</c:f>
              <c:numCache>
                <c:formatCode>#,##0_);[Red]\(#,##0\)</c:formatCode>
                <c:ptCount val="9"/>
                <c:pt idx="0" formatCode="#,##0;[Red]\-#,##0;">
                  <c:v>1888</c:v>
                </c:pt>
                <c:pt idx="1">
                  <c:v>1934</c:v>
                </c:pt>
                <c:pt idx="2">
                  <c:v>1821</c:v>
                </c:pt>
                <c:pt idx="3">
                  <c:v>1768</c:v>
                </c:pt>
                <c:pt idx="4">
                  <c:v>1778</c:v>
                </c:pt>
                <c:pt idx="5">
                  <c:v>1776</c:v>
                </c:pt>
                <c:pt idx="6" formatCode="#,##0;[Red]\-#,##0;">
                  <c:v>1768</c:v>
                </c:pt>
                <c:pt idx="7" formatCode="#,##0;[Red]\-#,##0;">
                  <c:v>1761</c:v>
                </c:pt>
                <c:pt idx="8" formatCode="#,##0;[Red]\-#,##0;">
                  <c:v>1981</c:v>
                </c:pt>
              </c:numCache>
            </c:numRef>
          </c:val>
          <c:smooth val="0"/>
          <c:extLst>
            <c:ext xmlns:c16="http://schemas.microsoft.com/office/drawing/2014/chart" uri="{C3380CC4-5D6E-409C-BE32-E72D297353CC}">
              <c16:uniqueId val="{00000008-1168-4DB6-AF24-5D2814E7B97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(構想区域別必要量との比較!$F$2576,構想区域別必要量との比較!$H$2576:$M$2576,構想区域別必要量との比較!$P$2576:$Q$2576)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(構想区域別必要量との比較!$F$2581,構想区域別必要量との比較!$H$2581:$M$2581,構想区域別必要量との比較!$P$2581:$Q$2581)</c:f>
              <c:numCache>
                <c:formatCode>#,##0_);[Red]\(#,##0\)</c:formatCode>
                <c:ptCount val="9"/>
                <c:pt idx="0" formatCode="#,##0;[Red]\-#,##0;">
                  <c:v>791</c:v>
                </c:pt>
                <c:pt idx="1">
                  <c:v>811</c:v>
                </c:pt>
                <c:pt idx="2">
                  <c:v>875</c:v>
                </c:pt>
                <c:pt idx="3">
                  <c:v>835</c:v>
                </c:pt>
                <c:pt idx="4">
                  <c:v>756</c:v>
                </c:pt>
                <c:pt idx="5">
                  <c:v>796</c:v>
                </c:pt>
                <c:pt idx="6" formatCode="#,##0;[Red]\-#,##0;">
                  <c:v>727</c:v>
                </c:pt>
                <c:pt idx="7" formatCode="#,##0;[Red]\-#,##0;">
                  <c:v>1080</c:v>
                </c:pt>
                <c:pt idx="8" formatCode="#,##0;[Red]\-#,##0;">
                  <c:v>786</c:v>
                </c:pt>
              </c:numCache>
            </c:numRef>
          </c:val>
          <c:extLst>
            <c:ext xmlns:c16="http://schemas.microsoft.com/office/drawing/2014/chart" uri="{C3380CC4-5D6E-409C-BE32-E72D297353CC}">
              <c16:uniqueId val="{00000000-5F88-4650-B38E-A7BAD4739EB9}"/>
            </c:ext>
          </c:extLst>
        </c:ser>
        <c:ser>
          <c:idx val="2"/>
          <c:order val="2"/>
          <c:tx>
            <c:strRef>
              <c:f>構想区域別必要量との比較!$E$2580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(構想区域別必要量との比較!$F$2576,構想区域別必要量との比較!$H$2576:$M$2576,構想区域別必要量との比較!$P$2576:$Q$2576)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(構想区域別必要量との比較!$F$2580,構想区域別必要量との比較!$H$2580:$M$2580,構想区域別必要量との比較!$P$2580:$Q$2580)</c:f>
              <c:numCache>
                <c:formatCode>#,##0_);[Red]\(#,##0\)</c:formatCode>
                <c:ptCount val="9"/>
                <c:pt idx="0" formatCode="#,##0;[Red]\-#,##0;">
                  <c:v>142</c:v>
                </c:pt>
                <c:pt idx="1">
                  <c:v>176</c:v>
                </c:pt>
                <c:pt idx="2">
                  <c:v>158</c:v>
                </c:pt>
                <c:pt idx="3">
                  <c:v>243</c:v>
                </c:pt>
                <c:pt idx="4">
                  <c:v>215</c:v>
                </c:pt>
                <c:pt idx="5">
                  <c:v>216</c:v>
                </c:pt>
                <c:pt idx="6" formatCode="#,##0;[Red]\-#,##0;">
                  <c:v>212</c:v>
                </c:pt>
                <c:pt idx="7" formatCode="#,##0;[Red]\-#,##0;">
                  <c:v>212</c:v>
                </c:pt>
                <c:pt idx="8" formatCode="#,##0;[Red]\-#,##0;">
                  <c:v>1374</c:v>
                </c:pt>
              </c:numCache>
            </c:numRef>
          </c:val>
          <c:extLst>
            <c:ext xmlns:c16="http://schemas.microsoft.com/office/drawing/2014/chart" uri="{C3380CC4-5D6E-409C-BE32-E72D297353CC}">
              <c16:uniqueId val="{00000001-5F88-4650-B38E-A7BAD4739EB9}"/>
            </c:ext>
          </c:extLst>
        </c:ser>
        <c:ser>
          <c:idx val="1"/>
          <c:order val="3"/>
          <c:tx>
            <c:strRef>
              <c:f>構想区域別必要量との比較!$E$2579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F88-4650-B38E-A7BAD4739EB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F88-4650-B38E-A7BAD4739EB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(構想区域別必要量との比較!$F$2576,構想区域別必要量との比較!$H$2576:$M$2576,構想区域別必要量との比較!$P$2576:$Q$2576)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(構想区域別必要量との比較!$F$2579,構想区域別必要量との比較!$H$2579:$M$2579,構想区域別必要量との比較!$P$2579:$Q$2579)</c:f>
              <c:numCache>
                <c:formatCode>#,##0_);[Red]\(#,##0\)</c:formatCode>
                <c:ptCount val="9"/>
                <c:pt idx="0" formatCode="#,##0;[Red]\-#,##0;">
                  <c:v>1489</c:v>
                </c:pt>
                <c:pt idx="1">
                  <c:v>1438</c:v>
                </c:pt>
                <c:pt idx="2">
                  <c:v>1389</c:v>
                </c:pt>
                <c:pt idx="3">
                  <c:v>1343</c:v>
                </c:pt>
                <c:pt idx="4">
                  <c:v>1371</c:v>
                </c:pt>
                <c:pt idx="5">
                  <c:v>1341</c:v>
                </c:pt>
                <c:pt idx="6" formatCode="#,##0;[Red]\-#,##0;">
                  <c:v>1334</c:v>
                </c:pt>
                <c:pt idx="7" formatCode="#,##0;[Red]\-#,##0;">
                  <c:v>1317</c:v>
                </c:pt>
                <c:pt idx="8" formatCode="#,##0;[Red]\-#,##0;">
                  <c:v>2309</c:v>
                </c:pt>
              </c:numCache>
            </c:numRef>
          </c:val>
          <c:extLst>
            <c:ext xmlns:c16="http://schemas.microsoft.com/office/drawing/2014/chart" uri="{C3380CC4-5D6E-409C-BE32-E72D297353CC}">
              <c16:uniqueId val="{00000006-5F88-4650-B38E-A7BAD4739EB9}"/>
            </c:ext>
          </c:extLst>
        </c:ser>
        <c:ser>
          <c:idx val="0"/>
          <c:order val="4"/>
          <c:tx>
            <c:strRef>
              <c:f>構想区域別必要量との比較!$E$2578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(構想区域別必要量との比較!$F$2576,構想区域別必要量との比較!$H$2576:$M$2576,構想区域別必要量との比較!$P$2576:$Q$2576)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(構想区域別必要量との比較!$F$2578,構想区域別必要量との比較!$H$2578:$M$2578,構想区域別必要量との比較!$P$2578:$Q$2578)</c:f>
              <c:numCache>
                <c:formatCode>#,##0_);[Red]\(#,##0\)</c:formatCode>
                <c:ptCount val="9"/>
                <c:pt idx="0" formatCode="#,##0;[Red]\-#,##0;">
                  <c:v>1982</c:v>
                </c:pt>
                <c:pt idx="1">
                  <c:v>1992</c:v>
                </c:pt>
                <c:pt idx="2">
                  <c:v>2022</c:v>
                </c:pt>
                <c:pt idx="3">
                  <c:v>2022</c:v>
                </c:pt>
                <c:pt idx="4">
                  <c:v>2022</c:v>
                </c:pt>
                <c:pt idx="5">
                  <c:v>2022</c:v>
                </c:pt>
                <c:pt idx="6" formatCode="#,##0;[Red]\-#,##0;">
                  <c:v>2022</c:v>
                </c:pt>
                <c:pt idx="7" formatCode="#,##0;[Red]\-#,##0;">
                  <c:v>2026</c:v>
                </c:pt>
                <c:pt idx="8" formatCode="#,##0;[Red]\-#,##0;">
                  <c:v>799</c:v>
                </c:pt>
              </c:numCache>
            </c:numRef>
          </c:val>
          <c:extLst>
            <c:ext xmlns:c16="http://schemas.microsoft.com/office/drawing/2014/chart" uri="{C3380CC4-5D6E-409C-BE32-E72D297353CC}">
              <c16:uniqueId val="{00000007-5F88-4650-B38E-A7BAD4739EB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(構想区域別必要量との比較!$F$2576,構想区域別必要量との比較!$H$2576:$M$2576,構想区域別必要量との比較!$P$2576:$Q$2576)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(構想区域別必要量との比較!$F$2577,構想区域別必要量との比較!$H$2577:$M$2577,構想区域別必要量との比較!$P$2577:$Q$2577)</c:f>
              <c:numCache>
                <c:formatCode>#,##0_);[Red]\(#,##0\)</c:formatCode>
                <c:ptCount val="9"/>
                <c:pt idx="0" formatCode="#,##0;[Red]\-#,##0;">
                  <c:v>4404</c:v>
                </c:pt>
                <c:pt idx="1">
                  <c:v>4417</c:v>
                </c:pt>
                <c:pt idx="2">
                  <c:v>4444</c:v>
                </c:pt>
                <c:pt idx="3">
                  <c:v>4443</c:v>
                </c:pt>
                <c:pt idx="4">
                  <c:v>4364</c:v>
                </c:pt>
                <c:pt idx="5">
                  <c:v>4375</c:v>
                </c:pt>
                <c:pt idx="6" formatCode="#,##0;[Red]\-#,##0;">
                  <c:v>4295</c:v>
                </c:pt>
                <c:pt idx="7" formatCode="#,##0;[Red]\-#,##0;">
                  <c:v>4635</c:v>
                </c:pt>
                <c:pt idx="8" formatCode="#,##0;[Red]\-#,##0;">
                  <c:v>5268</c:v>
                </c:pt>
              </c:numCache>
            </c:numRef>
          </c:val>
          <c:smooth val="0"/>
          <c:extLst>
            <c:ext xmlns:c16="http://schemas.microsoft.com/office/drawing/2014/chart" uri="{C3380CC4-5D6E-409C-BE32-E72D297353CC}">
              <c16:uniqueId val="{00000008-5F88-4650-B38E-A7BAD4739EB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(構想区域別必要量との比較!$F$2591,構想区域別必要量との比較!$H$2591:$M$2591,構想区域別必要量との比較!$P$2591:$Q$2591)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(構想区域別必要量との比較!$F$2596,構想区域別必要量との比較!$H$2596:$M$2596,構想区域別必要量との比較!$P$2596:$Q$2596)</c:f>
              <c:numCache>
                <c:formatCode>#,##0_);[Red]\(#,##0\)</c:formatCode>
                <c:ptCount val="9"/>
                <c:pt idx="0" formatCode="#,##0;[Red]\-#,##0;">
                  <c:v>529</c:v>
                </c:pt>
                <c:pt idx="1">
                  <c:v>649</c:v>
                </c:pt>
                <c:pt idx="2">
                  <c:v>599</c:v>
                </c:pt>
                <c:pt idx="3">
                  <c:v>599</c:v>
                </c:pt>
                <c:pt idx="4">
                  <c:v>580</c:v>
                </c:pt>
                <c:pt idx="5">
                  <c:v>599</c:v>
                </c:pt>
                <c:pt idx="6" formatCode="#,##0;[Red]\-#,##0;">
                  <c:v>555</c:v>
                </c:pt>
                <c:pt idx="7" formatCode="#,##0;[Red]\-#,##0;">
                  <c:v>497</c:v>
                </c:pt>
                <c:pt idx="8" formatCode="#,##0;[Red]\-#,##0;">
                  <c:v>613</c:v>
                </c:pt>
              </c:numCache>
            </c:numRef>
          </c:val>
          <c:extLst>
            <c:ext xmlns:c16="http://schemas.microsoft.com/office/drawing/2014/chart" uri="{C3380CC4-5D6E-409C-BE32-E72D297353CC}">
              <c16:uniqueId val="{00000000-1EB9-4992-B539-32748E57BE36}"/>
            </c:ext>
          </c:extLst>
        </c:ser>
        <c:ser>
          <c:idx val="2"/>
          <c:order val="2"/>
          <c:tx>
            <c:strRef>
              <c:f>構想区域別必要量との比較!$E$2595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(構想区域別必要量との比較!$F$2591,構想区域別必要量との比較!$H$2591:$M$2591,構想区域別必要量との比較!$P$2591:$Q$2591)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(構想区域別必要量との比較!$F$2595,構想区域別必要量との比較!$H$2595:$M$2595,構想区域別必要量との比較!$P$2595:$Q$2595)</c:f>
              <c:numCache>
                <c:formatCode>#,##0_);[Red]\(#,##0\)</c:formatCode>
                <c:ptCount val="9"/>
                <c:pt idx="0" formatCode="#,##0;[Red]\-#,##0;">
                  <c:v>518</c:v>
                </c:pt>
                <c:pt idx="1">
                  <c:v>660</c:v>
                </c:pt>
                <c:pt idx="2">
                  <c:v>702</c:v>
                </c:pt>
                <c:pt idx="3">
                  <c:v>730</c:v>
                </c:pt>
                <c:pt idx="4">
                  <c:v>743</c:v>
                </c:pt>
                <c:pt idx="5">
                  <c:v>767</c:v>
                </c:pt>
                <c:pt idx="6" formatCode="#,##0;[Red]\-#,##0;">
                  <c:v>773</c:v>
                </c:pt>
                <c:pt idx="7" formatCode="#,##0;[Red]\-#,##0;">
                  <c:v>893</c:v>
                </c:pt>
                <c:pt idx="8" formatCode="#,##0;[Red]\-#,##0;">
                  <c:v>1508</c:v>
                </c:pt>
              </c:numCache>
            </c:numRef>
          </c:val>
          <c:extLst>
            <c:ext xmlns:c16="http://schemas.microsoft.com/office/drawing/2014/chart" uri="{C3380CC4-5D6E-409C-BE32-E72D297353CC}">
              <c16:uniqueId val="{00000001-1EB9-4992-B539-32748E57BE36}"/>
            </c:ext>
          </c:extLst>
        </c:ser>
        <c:ser>
          <c:idx val="1"/>
          <c:order val="3"/>
          <c:tx>
            <c:strRef>
              <c:f>構想区域別必要量との比較!$E$2594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EB9-4992-B539-32748E57BE3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EB9-4992-B539-32748E57BE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(構想区域別必要量との比較!$F$2591,構想区域別必要量との比較!$H$2591:$M$2591,構想区域別必要量との比較!$P$2591:$Q$2591)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(構想区域別必要量との比較!$F$2594,構想区域別必要量との比較!$H$2594:$M$2594,構想区域別必要量との比較!$P$2594:$Q$2594)</c:f>
              <c:numCache>
                <c:formatCode>#,##0_);[Red]\(#,##0\)</c:formatCode>
                <c:ptCount val="9"/>
                <c:pt idx="0" formatCode="#,##0;[Red]\-#,##0;">
                  <c:v>2458</c:v>
                </c:pt>
                <c:pt idx="1">
                  <c:v>2435</c:v>
                </c:pt>
                <c:pt idx="2">
                  <c:v>2410</c:v>
                </c:pt>
                <c:pt idx="3">
                  <c:v>2352</c:v>
                </c:pt>
                <c:pt idx="4">
                  <c:v>2403</c:v>
                </c:pt>
                <c:pt idx="5">
                  <c:v>2270</c:v>
                </c:pt>
                <c:pt idx="6" formatCode="#,##0;[Red]\-#,##0;">
                  <c:v>2327</c:v>
                </c:pt>
                <c:pt idx="7" formatCode="#,##0;[Red]\-#,##0;">
                  <c:v>2166</c:v>
                </c:pt>
                <c:pt idx="8" formatCode="#,##0;[Red]\-#,##0;">
                  <c:v>1394</c:v>
                </c:pt>
              </c:numCache>
            </c:numRef>
          </c:val>
          <c:extLst>
            <c:ext xmlns:c16="http://schemas.microsoft.com/office/drawing/2014/chart" uri="{C3380CC4-5D6E-409C-BE32-E72D297353CC}">
              <c16:uniqueId val="{00000006-1EB9-4992-B539-32748E57BE36}"/>
            </c:ext>
          </c:extLst>
        </c:ser>
        <c:ser>
          <c:idx val="0"/>
          <c:order val="4"/>
          <c:tx>
            <c:strRef>
              <c:f>構想区域別必要量との比較!$E$2593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(構想区域別必要量との比較!$F$2591,構想区域別必要量との比較!$H$2591:$M$2591,構想区域別必要量との比較!$P$2591:$Q$2591)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(構想区域別必要量との比較!$F$2593,構想区域別必要量との比較!$H$2593:$M$2593,構想区域別必要量との比較!$P$2593:$Q$2593)</c:f>
              <c:numCache>
                <c:formatCode>#,##0_);[Red]\(#,##0\)</c:formatCode>
                <c:ptCount val="9"/>
                <c:pt idx="0" formatCode="#,##0;[Red]\-#,##0;">
                  <c:v>94</c:v>
                </c:pt>
                <c:pt idx="1">
                  <c:v>92</c:v>
                </c:pt>
                <c:pt idx="2">
                  <c:v>102</c:v>
                </c:pt>
                <c:pt idx="3">
                  <c:v>98</c:v>
                </c:pt>
                <c:pt idx="4">
                  <c:v>119</c:v>
                </c:pt>
                <c:pt idx="5">
                  <c:v>174</c:v>
                </c:pt>
                <c:pt idx="6" formatCode="#,##0;[Red]\-#,##0;">
                  <c:v>169</c:v>
                </c:pt>
                <c:pt idx="7" formatCode="#,##0;[Red]\-#,##0;">
                  <c:v>263</c:v>
                </c:pt>
                <c:pt idx="8" formatCode="#,##0;[Red]\-#,##0;">
                  <c:v>407</c:v>
                </c:pt>
              </c:numCache>
            </c:numRef>
          </c:val>
          <c:extLst>
            <c:ext xmlns:c16="http://schemas.microsoft.com/office/drawing/2014/chart" uri="{C3380CC4-5D6E-409C-BE32-E72D297353CC}">
              <c16:uniqueId val="{00000007-1EB9-4992-B539-32748E57BE3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(構想区域別必要量との比較!$F$2591,構想区域別必要量との比較!$H$2591:$M$2591,構想区域別必要量との比較!$P$2591:$Q$2591)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(構想区域別必要量との比較!$F$2592,構想区域別必要量との比較!$H$2592:$M$2592,構想区域別必要量との比較!$P$2592:$Q$2592)</c:f>
              <c:numCache>
                <c:formatCode>#,##0_);[Red]\(#,##0\)</c:formatCode>
                <c:ptCount val="9"/>
                <c:pt idx="0" formatCode="#,##0;[Red]\-#,##0;">
                  <c:v>3599</c:v>
                </c:pt>
                <c:pt idx="1">
                  <c:v>3836</c:v>
                </c:pt>
                <c:pt idx="2">
                  <c:v>3813</c:v>
                </c:pt>
                <c:pt idx="3">
                  <c:v>3779</c:v>
                </c:pt>
                <c:pt idx="4">
                  <c:v>3845</c:v>
                </c:pt>
                <c:pt idx="5">
                  <c:v>3810</c:v>
                </c:pt>
                <c:pt idx="6" formatCode="#,##0;[Red]\-#,##0;">
                  <c:v>3824</c:v>
                </c:pt>
                <c:pt idx="7" formatCode="#,##0;[Red]\-#,##0;">
                  <c:v>3819</c:v>
                </c:pt>
                <c:pt idx="8" formatCode="#,##0;[Red]\-#,##0;">
                  <c:v>3922</c:v>
                </c:pt>
              </c:numCache>
            </c:numRef>
          </c:val>
          <c:smooth val="0"/>
          <c:extLst>
            <c:ext xmlns:c16="http://schemas.microsoft.com/office/drawing/2014/chart" uri="{C3380CC4-5D6E-409C-BE32-E72D297353CC}">
              <c16:uniqueId val="{00000008-1EB9-4992-B539-32748E57BE3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(構想区域別必要量との比較!$F$2606,構想区域別必要量との比較!$H$2606:$M$2606,構想区域別必要量との比較!$P$2606:$Q$2606)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(構想区域別必要量との比較!$F$2611,構想区域別必要量との比較!$H$2611:$M$2611,構想区域別必要量との比較!$P$2611:$Q$2611)</c:f>
              <c:numCache>
                <c:formatCode>#,##0_);[Red]\(#,##0\)</c:formatCode>
                <c:ptCount val="9"/>
                <c:pt idx="0" formatCode="#,##0;[Red]\-#,##0;">
                  <c:v>1351</c:v>
                </c:pt>
                <c:pt idx="1">
                  <c:v>1271</c:v>
                </c:pt>
                <c:pt idx="2">
                  <c:v>1219</c:v>
                </c:pt>
                <c:pt idx="3">
                  <c:v>1323</c:v>
                </c:pt>
                <c:pt idx="4">
                  <c:v>1348</c:v>
                </c:pt>
                <c:pt idx="5">
                  <c:v>1269</c:v>
                </c:pt>
                <c:pt idx="6" formatCode="#,##0;[Red]\-#,##0;">
                  <c:v>1269</c:v>
                </c:pt>
                <c:pt idx="7" formatCode="#,##0;[Red]\-#,##0;">
                  <c:v>1234</c:v>
                </c:pt>
                <c:pt idx="8" formatCode="#,##0;[Red]\-#,##0;">
                  <c:v>1209</c:v>
                </c:pt>
              </c:numCache>
            </c:numRef>
          </c:val>
          <c:extLst>
            <c:ext xmlns:c16="http://schemas.microsoft.com/office/drawing/2014/chart" uri="{C3380CC4-5D6E-409C-BE32-E72D297353CC}">
              <c16:uniqueId val="{00000000-6085-4D7C-BFDF-69E802BE413A}"/>
            </c:ext>
          </c:extLst>
        </c:ser>
        <c:ser>
          <c:idx val="2"/>
          <c:order val="2"/>
          <c:tx>
            <c:strRef>
              <c:f>構想区域別必要量との比較!$E$2610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(構想区域別必要量との比較!$F$2606,構想区域別必要量との比較!$H$2606:$M$2606,構想区域別必要量との比較!$P$2606:$Q$2606)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(構想区域別必要量との比較!$F$2610,構想区域別必要量との比較!$H$2610:$M$2610,構想区域別必要量との比較!$P$2610:$Q$2610)</c:f>
              <c:numCache>
                <c:formatCode>#,##0_);[Red]\(#,##0\)</c:formatCode>
                <c:ptCount val="9"/>
                <c:pt idx="0" formatCode="#,##0;[Red]\-#,##0;">
                  <c:v>510</c:v>
                </c:pt>
                <c:pt idx="1">
                  <c:v>705</c:v>
                </c:pt>
                <c:pt idx="2">
                  <c:v>907</c:v>
                </c:pt>
                <c:pt idx="3">
                  <c:v>824</c:v>
                </c:pt>
                <c:pt idx="4">
                  <c:v>782</c:v>
                </c:pt>
                <c:pt idx="5">
                  <c:v>878</c:v>
                </c:pt>
                <c:pt idx="6" formatCode="#,##0;[Red]\-#,##0;">
                  <c:v>873</c:v>
                </c:pt>
                <c:pt idx="7" formatCode="#,##0;[Red]\-#,##0;">
                  <c:v>819</c:v>
                </c:pt>
                <c:pt idx="8" formatCode="#,##0;[Red]\-#,##0;">
                  <c:v>1789</c:v>
                </c:pt>
              </c:numCache>
            </c:numRef>
          </c:val>
          <c:extLst>
            <c:ext xmlns:c16="http://schemas.microsoft.com/office/drawing/2014/chart" uri="{C3380CC4-5D6E-409C-BE32-E72D297353CC}">
              <c16:uniqueId val="{00000001-6085-4D7C-BFDF-69E802BE413A}"/>
            </c:ext>
          </c:extLst>
        </c:ser>
        <c:ser>
          <c:idx val="1"/>
          <c:order val="3"/>
          <c:tx>
            <c:strRef>
              <c:f>構想区域別必要量との比較!$E$2609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085-4D7C-BFDF-69E802BE413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085-4D7C-BFDF-69E802BE413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(構想区域別必要量との比較!$F$2606,構想区域別必要量との比較!$H$2606:$M$2606,構想区域別必要量との比較!$P$2606:$Q$2606)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(構想区域別必要量との比較!$F$2609,構想区域別必要量との比較!$H$2609:$M$2609,構想区域別必要量との比較!$P$2609:$Q$2609)</c:f>
              <c:numCache>
                <c:formatCode>#,##0_);[Red]\(#,##0\)</c:formatCode>
                <c:ptCount val="9"/>
                <c:pt idx="0" formatCode="#,##0;[Red]\-#,##0;">
                  <c:v>2663</c:v>
                </c:pt>
                <c:pt idx="1">
                  <c:v>2495</c:v>
                </c:pt>
                <c:pt idx="2">
                  <c:v>2506</c:v>
                </c:pt>
                <c:pt idx="3">
                  <c:v>2525</c:v>
                </c:pt>
                <c:pt idx="4">
                  <c:v>2479</c:v>
                </c:pt>
                <c:pt idx="5">
                  <c:v>2440</c:v>
                </c:pt>
                <c:pt idx="6" formatCode="#,##0;[Red]\-#,##0;">
                  <c:v>2454</c:v>
                </c:pt>
                <c:pt idx="7" formatCode="#,##0;[Red]\-#,##0;">
                  <c:v>2492</c:v>
                </c:pt>
                <c:pt idx="8" formatCode="#,##0;[Red]\-#,##0;">
                  <c:v>1822</c:v>
                </c:pt>
              </c:numCache>
            </c:numRef>
          </c:val>
          <c:extLst>
            <c:ext xmlns:c16="http://schemas.microsoft.com/office/drawing/2014/chart" uri="{C3380CC4-5D6E-409C-BE32-E72D297353CC}">
              <c16:uniqueId val="{00000006-6085-4D7C-BFDF-69E802BE413A}"/>
            </c:ext>
          </c:extLst>
        </c:ser>
        <c:ser>
          <c:idx val="0"/>
          <c:order val="4"/>
          <c:tx>
            <c:strRef>
              <c:f>構想区域別必要量との比較!$E$2608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(構想区域別必要量との比較!$F$2606,構想区域別必要量との比較!$H$2606:$M$2606,構想区域別必要量との比較!$P$2606:$Q$2606)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(構想区域別必要量との比較!$F$2608,構想区域別必要量との比較!$H$2608:$M$2608,構想区域別必要量との比較!$P$2608:$Q$2608)</c:f>
              <c:numCache>
                <c:formatCode>#,##0_);[Red]\(#,##0\)</c:formatCode>
                <c:ptCount val="9"/>
                <c:pt idx="0" formatCode="#,##0;[Red]\-#,##0;">
                  <c:v>679</c:v>
                </c:pt>
                <c:pt idx="1">
                  <c:v>722</c:v>
                </c:pt>
                <c:pt idx="2">
                  <c:v>664</c:v>
                </c:pt>
                <c:pt idx="3">
                  <c:v>664</c:v>
                </c:pt>
                <c:pt idx="4">
                  <c:v>664</c:v>
                </c:pt>
                <c:pt idx="5">
                  <c:v>683</c:v>
                </c:pt>
                <c:pt idx="6" formatCode="#,##0;[Red]\-#,##0;">
                  <c:v>664</c:v>
                </c:pt>
                <c:pt idx="7" formatCode="#,##0;[Red]\-#,##0;">
                  <c:v>664</c:v>
                </c:pt>
                <c:pt idx="8" formatCode="#,##0;[Red]\-#,##0;">
                  <c:v>565</c:v>
                </c:pt>
              </c:numCache>
            </c:numRef>
          </c:val>
          <c:extLst>
            <c:ext xmlns:c16="http://schemas.microsoft.com/office/drawing/2014/chart" uri="{C3380CC4-5D6E-409C-BE32-E72D297353CC}">
              <c16:uniqueId val="{00000007-6085-4D7C-BFDF-69E802BE413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(構想区域別必要量との比較!$F$2606,構想区域別必要量との比較!$H$2606:$M$2606,構想区域別必要量との比較!$P$2606:$Q$2606)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(構想区域別必要量との比較!$F$2607,構想区域別必要量との比較!$H$2607:$M$2607,構想区域別必要量との比較!$P$2607:$Q$2607)</c:f>
              <c:numCache>
                <c:formatCode>#,##0_);[Red]\(#,##0\)</c:formatCode>
                <c:ptCount val="9"/>
                <c:pt idx="0" formatCode="#,##0;[Red]\-#,##0;">
                  <c:v>5203</c:v>
                </c:pt>
                <c:pt idx="1">
                  <c:v>5193</c:v>
                </c:pt>
                <c:pt idx="2">
                  <c:v>5296</c:v>
                </c:pt>
                <c:pt idx="3">
                  <c:v>5336</c:v>
                </c:pt>
                <c:pt idx="4">
                  <c:v>5273</c:v>
                </c:pt>
                <c:pt idx="5">
                  <c:v>5270</c:v>
                </c:pt>
                <c:pt idx="6" formatCode="#,##0;[Red]\-#,##0;">
                  <c:v>5260</c:v>
                </c:pt>
                <c:pt idx="7" formatCode="#,##0;[Red]\-#,##0;">
                  <c:v>5209</c:v>
                </c:pt>
                <c:pt idx="8" formatCode="#,##0;[Red]\-#,##0;">
                  <c:v>5385</c:v>
                </c:pt>
              </c:numCache>
            </c:numRef>
          </c:val>
          <c:smooth val="0"/>
          <c:extLst>
            <c:ext xmlns:c16="http://schemas.microsoft.com/office/drawing/2014/chart" uri="{C3380CC4-5D6E-409C-BE32-E72D297353CC}">
              <c16:uniqueId val="{00000008-6085-4D7C-BFDF-69E802BE413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(構想区域別必要量との比較!$F$2621,構想区域別必要量との比較!$H$2621:$M$2621,構想区域別必要量との比較!$P$2621:$Q$2621)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(構想区域別必要量との比較!$F$2626,構想区域別必要量との比較!$H$2626:$M$2626,構想区域別必要量との比較!$P$2626:$Q$2626)</c:f>
              <c:numCache>
                <c:formatCode>#,##0_);[Red]\(#,##0\)</c:formatCode>
                <c:ptCount val="9"/>
                <c:pt idx="0" formatCode="#,##0;[Red]\-#,##0;">
                  <c:v>502</c:v>
                </c:pt>
                <c:pt idx="1">
                  <c:v>535</c:v>
                </c:pt>
                <c:pt idx="2">
                  <c:v>535</c:v>
                </c:pt>
                <c:pt idx="3">
                  <c:v>565</c:v>
                </c:pt>
                <c:pt idx="4">
                  <c:v>492</c:v>
                </c:pt>
                <c:pt idx="5">
                  <c:v>528</c:v>
                </c:pt>
                <c:pt idx="6" formatCode="#,##0;[Red]\-#,##0;">
                  <c:v>498</c:v>
                </c:pt>
                <c:pt idx="7" formatCode="#,##0;[Red]\-#,##0;">
                  <c:v>517</c:v>
                </c:pt>
                <c:pt idx="8" formatCode="#,##0;[Red]\-#,##0;">
                  <c:v>674</c:v>
                </c:pt>
              </c:numCache>
            </c:numRef>
          </c:val>
          <c:extLst>
            <c:ext xmlns:c16="http://schemas.microsoft.com/office/drawing/2014/chart" uri="{C3380CC4-5D6E-409C-BE32-E72D297353CC}">
              <c16:uniqueId val="{00000000-33C8-4E33-8AD9-90AF64F819EC}"/>
            </c:ext>
          </c:extLst>
        </c:ser>
        <c:ser>
          <c:idx val="2"/>
          <c:order val="2"/>
          <c:tx>
            <c:strRef>
              <c:f>構想区域別必要量との比較!$E$2625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(構想区域別必要量との比較!$F$2621,構想区域別必要量との比較!$H$2621:$M$2621,構想区域別必要量との比較!$P$2621:$Q$2621)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(構想区域別必要量との比較!$F$2625,構想区域別必要量との比較!$H$2625:$M$2625,構想区域別必要量との比較!$P$2625:$Q$2625)</c:f>
              <c:numCache>
                <c:formatCode>#,##0_);[Red]\(#,##0\)</c:formatCode>
                <c:ptCount val="9"/>
                <c:pt idx="0" formatCode="#,##0;[Red]\-#,##0;">
                  <c:v>399</c:v>
                </c:pt>
                <c:pt idx="1">
                  <c:v>635</c:v>
                </c:pt>
                <c:pt idx="2">
                  <c:v>655</c:v>
                </c:pt>
                <c:pt idx="3">
                  <c:v>583</c:v>
                </c:pt>
                <c:pt idx="4">
                  <c:v>691</c:v>
                </c:pt>
                <c:pt idx="5">
                  <c:v>754</c:v>
                </c:pt>
                <c:pt idx="6" formatCode="#,##0;[Red]\-#,##0;">
                  <c:v>700</c:v>
                </c:pt>
                <c:pt idx="7" formatCode="#,##0;[Red]\-#,##0;">
                  <c:v>855</c:v>
                </c:pt>
                <c:pt idx="8" formatCode="#,##0;[Red]\-#,##0;">
                  <c:v>1209</c:v>
                </c:pt>
              </c:numCache>
            </c:numRef>
          </c:val>
          <c:extLst>
            <c:ext xmlns:c16="http://schemas.microsoft.com/office/drawing/2014/chart" uri="{C3380CC4-5D6E-409C-BE32-E72D297353CC}">
              <c16:uniqueId val="{00000001-33C8-4E33-8AD9-90AF64F819EC}"/>
            </c:ext>
          </c:extLst>
        </c:ser>
        <c:ser>
          <c:idx val="1"/>
          <c:order val="3"/>
          <c:tx>
            <c:strRef>
              <c:f>構想区域別必要量との比較!$E$2624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3C8-4E33-8AD9-90AF64F819E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3C8-4E33-8AD9-90AF64F819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(構想区域別必要量との比較!$F$2621,構想区域別必要量との比較!$H$2621:$M$2621,構想区域別必要量との比較!$P$2621:$Q$2621)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(構想区域別必要量との比較!$F$2624,構想区域別必要量との比較!$H$2624:$M$2624,構想区域別必要量との比較!$P$2624:$Q$2624)</c:f>
              <c:numCache>
                <c:formatCode>#,##0_);[Red]\(#,##0\)</c:formatCode>
                <c:ptCount val="9"/>
                <c:pt idx="0" formatCode="#,##0;[Red]\-#,##0;">
                  <c:v>2025</c:v>
                </c:pt>
                <c:pt idx="1">
                  <c:v>1770</c:v>
                </c:pt>
                <c:pt idx="2">
                  <c:v>1681</c:v>
                </c:pt>
                <c:pt idx="3">
                  <c:v>1716</c:v>
                </c:pt>
                <c:pt idx="4">
                  <c:v>1717</c:v>
                </c:pt>
                <c:pt idx="5">
                  <c:v>1664</c:v>
                </c:pt>
                <c:pt idx="6" formatCode="#,##0;[Red]\-#,##0;">
                  <c:v>1703</c:v>
                </c:pt>
                <c:pt idx="7" formatCode="#,##0;[Red]\-#,##0;">
                  <c:v>1739</c:v>
                </c:pt>
                <c:pt idx="8" formatCode="#,##0;[Red]\-#,##0;">
                  <c:v>1108</c:v>
                </c:pt>
              </c:numCache>
            </c:numRef>
          </c:val>
          <c:extLst>
            <c:ext xmlns:c16="http://schemas.microsoft.com/office/drawing/2014/chart" uri="{C3380CC4-5D6E-409C-BE32-E72D297353CC}">
              <c16:uniqueId val="{00000006-33C8-4E33-8AD9-90AF64F819EC}"/>
            </c:ext>
          </c:extLst>
        </c:ser>
        <c:ser>
          <c:idx val="0"/>
          <c:order val="4"/>
          <c:tx>
            <c:strRef>
              <c:f>構想区域別必要量との比較!$E$2623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(構想区域別必要量との比較!$F$2621,構想区域別必要量との比較!$H$2621:$M$2621,構想区域別必要量との比較!$P$2621:$Q$2621)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(構想区域別必要量との比較!$F$2623,構想区域別必要量との比較!$H$2623:$M$2623,構想区域別必要量との比較!$P$2623:$Q$2623)</c:f>
              <c:numCache>
                <c:formatCode>#,##0_);[Red]\(#,##0\)</c:formatCode>
                <c:ptCount val="9"/>
                <c:pt idx="0" formatCode="#,##0;[Red]\-#,##0;">
                  <c:v>205</c:v>
                </c:pt>
                <c:pt idx="1">
                  <c:v>252</c:v>
                </c:pt>
                <c:pt idx="2">
                  <c:v>252</c:v>
                </c:pt>
                <c:pt idx="3">
                  <c:v>259</c:v>
                </c:pt>
                <c:pt idx="4">
                  <c:v>259</c:v>
                </c:pt>
                <c:pt idx="5">
                  <c:v>285</c:v>
                </c:pt>
                <c:pt idx="6" formatCode="#,##0;[Red]\-#,##0;">
                  <c:v>259</c:v>
                </c:pt>
                <c:pt idx="7" formatCode="#,##0;[Red]\-#,##0;">
                  <c:v>208</c:v>
                </c:pt>
                <c:pt idx="8" formatCode="#,##0;[Red]\-#,##0;">
                  <c:v>319</c:v>
                </c:pt>
              </c:numCache>
            </c:numRef>
          </c:val>
          <c:extLst>
            <c:ext xmlns:c16="http://schemas.microsoft.com/office/drawing/2014/chart" uri="{C3380CC4-5D6E-409C-BE32-E72D297353CC}">
              <c16:uniqueId val="{00000007-33C8-4E33-8AD9-90AF64F819E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(構想区域別必要量との比較!$F$2621,構想区域別必要量との比較!$H$2621:$M$2621,構想区域別必要量との比較!$P$2621:$Q$2621)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(構想区域別必要量との比較!$F$2622,構想区域別必要量との比較!$H$2622:$M$2622,構想区域別必要量との比較!$P$2622:$Q$2622)</c:f>
              <c:numCache>
                <c:formatCode>#,##0_);[Red]\(#,##0\)</c:formatCode>
                <c:ptCount val="9"/>
                <c:pt idx="0" formatCode="#,##0;[Red]\-#,##0;">
                  <c:v>3131</c:v>
                </c:pt>
                <c:pt idx="1">
                  <c:v>3192</c:v>
                </c:pt>
                <c:pt idx="2">
                  <c:v>3123</c:v>
                </c:pt>
                <c:pt idx="3">
                  <c:v>3123</c:v>
                </c:pt>
                <c:pt idx="4">
                  <c:v>3159</c:v>
                </c:pt>
                <c:pt idx="5">
                  <c:v>3231</c:v>
                </c:pt>
                <c:pt idx="6" formatCode="#,##0;[Red]\-#,##0;">
                  <c:v>3160</c:v>
                </c:pt>
                <c:pt idx="7" formatCode="#,##0;[Red]\-#,##0;">
                  <c:v>3319</c:v>
                </c:pt>
                <c:pt idx="8" formatCode="#,##0;[Red]\-#,##0;">
                  <c:v>3310</c:v>
                </c:pt>
              </c:numCache>
            </c:numRef>
          </c:val>
          <c:smooth val="0"/>
          <c:extLst>
            <c:ext xmlns:c16="http://schemas.microsoft.com/office/drawing/2014/chart" uri="{C3380CC4-5D6E-409C-BE32-E72D297353CC}">
              <c16:uniqueId val="{00000008-33C8-4E33-8AD9-90AF64F819E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(構想区域別必要量との比較!$F$2636,構想区域別必要量との比較!$H$2636:$M$2636,構想区域別必要量との比較!$P$2636:$Q$2636)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(構想区域別必要量との比較!$F$2641,構想区域別必要量との比較!$H$2641:$M$2641,構想区域別必要量との比較!$P$2641:$Q$2641)</c:f>
              <c:numCache>
                <c:formatCode>#,##0_);[Red]\(#,##0\)</c:formatCode>
                <c:ptCount val="9"/>
                <c:pt idx="0" formatCode="#,##0;[Red]\-#,##0;">
                  <c:v>586</c:v>
                </c:pt>
                <c:pt idx="1">
                  <c:v>699</c:v>
                </c:pt>
                <c:pt idx="2">
                  <c:v>588</c:v>
                </c:pt>
                <c:pt idx="3">
                  <c:v>578</c:v>
                </c:pt>
                <c:pt idx="4">
                  <c:v>588</c:v>
                </c:pt>
                <c:pt idx="5">
                  <c:v>638</c:v>
                </c:pt>
                <c:pt idx="6" formatCode="#,##0;[Red]\-#,##0;">
                  <c:v>638</c:v>
                </c:pt>
                <c:pt idx="7" formatCode="#,##0;[Red]\-#,##0;">
                  <c:v>638</c:v>
                </c:pt>
                <c:pt idx="8" formatCode="#,##0;[Red]\-#,##0;">
                  <c:v>578</c:v>
                </c:pt>
              </c:numCache>
            </c:numRef>
          </c:val>
          <c:extLst>
            <c:ext xmlns:c16="http://schemas.microsoft.com/office/drawing/2014/chart" uri="{C3380CC4-5D6E-409C-BE32-E72D297353CC}">
              <c16:uniqueId val="{00000000-4EAC-4527-8682-E060735AA93C}"/>
            </c:ext>
          </c:extLst>
        </c:ser>
        <c:ser>
          <c:idx val="2"/>
          <c:order val="2"/>
          <c:tx>
            <c:strRef>
              <c:f>構想区域別必要量との比較!$E$2640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(構想区域別必要量との比較!$F$2636,構想区域別必要量との比較!$H$2636:$M$2636,構想区域別必要量との比較!$P$2636:$Q$2636)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(構想区域別必要量との比較!$F$2640,構想区域別必要量との比較!$H$2640:$M$2640,構想区域別必要量との比較!$P$2640:$Q$2640)</c:f>
              <c:numCache>
                <c:formatCode>#,##0_);[Red]\(#,##0\)</c:formatCode>
                <c:ptCount val="9"/>
                <c:pt idx="0" formatCode="#,##0;[Red]\-#,##0;">
                  <c:v>261</c:v>
                </c:pt>
                <c:pt idx="1">
                  <c:v>287</c:v>
                </c:pt>
                <c:pt idx="2">
                  <c:v>388</c:v>
                </c:pt>
                <c:pt idx="3">
                  <c:v>423</c:v>
                </c:pt>
                <c:pt idx="4">
                  <c:v>477</c:v>
                </c:pt>
                <c:pt idx="5">
                  <c:v>323</c:v>
                </c:pt>
                <c:pt idx="6" formatCode="#,##0;[Red]\-#,##0;">
                  <c:v>427</c:v>
                </c:pt>
                <c:pt idx="7" formatCode="#,##0;[Red]\-#,##0;">
                  <c:v>442</c:v>
                </c:pt>
                <c:pt idx="8" formatCode="#,##0;[Red]\-#,##0;">
                  <c:v>990</c:v>
                </c:pt>
              </c:numCache>
            </c:numRef>
          </c:val>
          <c:extLst>
            <c:ext xmlns:c16="http://schemas.microsoft.com/office/drawing/2014/chart" uri="{C3380CC4-5D6E-409C-BE32-E72D297353CC}">
              <c16:uniqueId val="{00000001-4EAC-4527-8682-E060735AA93C}"/>
            </c:ext>
          </c:extLst>
        </c:ser>
        <c:ser>
          <c:idx val="1"/>
          <c:order val="3"/>
          <c:tx>
            <c:strRef>
              <c:f>構想区域別必要量との比較!$E$2639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EAC-4527-8682-E060735AA93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EAC-4527-8682-E060735AA93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(構想区域別必要量との比較!$F$2636,構想区域別必要量との比較!$H$2636:$M$2636,構想区域別必要量との比較!$P$2636:$Q$2636)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(構想区域別必要量との比較!$F$2639,構想区域別必要量との比較!$H$2639:$M$2639,構想区域別必要量との比較!$P$2639:$Q$2639)</c:f>
              <c:numCache>
                <c:formatCode>#,##0_);[Red]\(#,##0\)</c:formatCode>
                <c:ptCount val="9"/>
                <c:pt idx="0" formatCode="#,##0;[Red]\-#,##0;">
                  <c:v>1277</c:v>
                </c:pt>
                <c:pt idx="1">
                  <c:v>1479</c:v>
                </c:pt>
                <c:pt idx="2">
                  <c:v>1427</c:v>
                </c:pt>
                <c:pt idx="3">
                  <c:v>1434</c:v>
                </c:pt>
                <c:pt idx="4">
                  <c:v>1410</c:v>
                </c:pt>
                <c:pt idx="5">
                  <c:v>1410</c:v>
                </c:pt>
                <c:pt idx="6" formatCode="#,##0;[Red]\-#,##0;">
                  <c:v>1444</c:v>
                </c:pt>
                <c:pt idx="7" formatCode="#,##0;[Red]\-#,##0;">
                  <c:v>1414</c:v>
                </c:pt>
                <c:pt idx="8" formatCode="#,##0;[Red]\-#,##0;">
                  <c:v>1128</c:v>
                </c:pt>
              </c:numCache>
            </c:numRef>
          </c:val>
          <c:extLst>
            <c:ext xmlns:c16="http://schemas.microsoft.com/office/drawing/2014/chart" uri="{C3380CC4-5D6E-409C-BE32-E72D297353CC}">
              <c16:uniqueId val="{00000006-4EAC-4527-8682-E060735AA93C}"/>
            </c:ext>
          </c:extLst>
        </c:ser>
        <c:ser>
          <c:idx val="0"/>
          <c:order val="4"/>
          <c:tx>
            <c:strRef>
              <c:f>構想区域別必要量との比較!$E$2638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(構想区域別必要量との比較!$F$2636,構想区域別必要量との比較!$H$2636:$M$2636,構想区域別必要量との比較!$P$2636:$Q$2636)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(構想区域別必要量との比較!$F$2638,構想区域別必要量との比較!$H$2638:$M$2638,構想区域別必要量との比較!$P$2638:$Q$2638)</c:f>
              <c:numCache>
                <c:formatCode>#,##0_);[Red]\(#,##0\)</c:formatCode>
                <c:ptCount val="9"/>
                <c:pt idx="0" formatCode="#,##0;[Red]\-#,##0;">
                  <c:v>437</c:v>
                </c:pt>
                <c:pt idx="1">
                  <c:v>375</c:v>
                </c:pt>
                <c:pt idx="2">
                  <c:v>427</c:v>
                </c:pt>
                <c:pt idx="3">
                  <c:v>427</c:v>
                </c:pt>
                <c:pt idx="4">
                  <c:v>427</c:v>
                </c:pt>
                <c:pt idx="5">
                  <c:v>427</c:v>
                </c:pt>
                <c:pt idx="6" formatCode="#,##0;[Red]\-#,##0;">
                  <c:v>435</c:v>
                </c:pt>
                <c:pt idx="7" formatCode="#,##0;[Red]\-#,##0;">
                  <c:v>417</c:v>
                </c:pt>
                <c:pt idx="8" formatCode="#,##0;[Red]\-#,##0;">
                  <c:v>368</c:v>
                </c:pt>
              </c:numCache>
            </c:numRef>
          </c:val>
          <c:extLst>
            <c:ext xmlns:c16="http://schemas.microsoft.com/office/drawing/2014/chart" uri="{C3380CC4-5D6E-409C-BE32-E72D297353CC}">
              <c16:uniqueId val="{00000007-4EAC-4527-8682-E060735AA93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(構想区域別必要量との比較!$F$2636,構想区域別必要量との比較!$H$2636:$M$2636,構想区域別必要量との比較!$P$2636:$Q$2636)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(構想区域別必要量との比較!$F$2637,構想区域別必要量との比較!$H$2637:$M$2637,構想区域別必要量との比較!$P$2637:$Q$2637)</c:f>
              <c:numCache>
                <c:formatCode>#,##0_);[Red]\(#,##0\)</c:formatCode>
                <c:ptCount val="9"/>
                <c:pt idx="0" formatCode="#,##0;[Red]\-#,##0;">
                  <c:v>2561</c:v>
                </c:pt>
                <c:pt idx="1">
                  <c:v>2840</c:v>
                </c:pt>
                <c:pt idx="2">
                  <c:v>2830</c:v>
                </c:pt>
                <c:pt idx="3">
                  <c:v>2862</c:v>
                </c:pt>
                <c:pt idx="4">
                  <c:v>2902</c:v>
                </c:pt>
                <c:pt idx="5">
                  <c:v>2798</c:v>
                </c:pt>
                <c:pt idx="6" formatCode="#,##0;[Red]\-#,##0;">
                  <c:v>2944</c:v>
                </c:pt>
                <c:pt idx="7" formatCode="#,##0;[Red]\-#,##0;">
                  <c:v>2911</c:v>
                </c:pt>
                <c:pt idx="8" formatCode="#,##0;[Red]\-#,##0;">
                  <c:v>3064</c:v>
                </c:pt>
              </c:numCache>
            </c:numRef>
          </c:val>
          <c:smooth val="0"/>
          <c:extLst>
            <c:ext xmlns:c16="http://schemas.microsoft.com/office/drawing/2014/chart" uri="{C3380CC4-5D6E-409C-BE32-E72D297353CC}">
              <c16:uniqueId val="{00000008-4EAC-4527-8682-E060735AA93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(構想区域別必要量との比較!$F$2651,構想区域別必要量との比較!$H$2651:$M$2651,構想区域別必要量との比較!$P$2651:$Q$2651)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(構想区域別必要量との比較!$F$2656,構想区域別必要量との比較!$H$2656:$M$2656,構想区域別必要量との比較!$P$2656:$Q$2656)</c:f>
              <c:numCache>
                <c:formatCode>#,##0_);[Red]\(#,##0\)</c:formatCode>
                <c:ptCount val="9"/>
                <c:pt idx="0" formatCode="#,##0;[Red]\-#,##0;">
                  <c:v>967</c:v>
                </c:pt>
                <c:pt idx="1">
                  <c:v>1253</c:v>
                </c:pt>
                <c:pt idx="2">
                  <c:v>1010</c:v>
                </c:pt>
                <c:pt idx="3">
                  <c:v>1145</c:v>
                </c:pt>
                <c:pt idx="4">
                  <c:v>931</c:v>
                </c:pt>
                <c:pt idx="5">
                  <c:v>851</c:v>
                </c:pt>
                <c:pt idx="6" formatCode="#,##0;[Red]\-#,##0;">
                  <c:v>931</c:v>
                </c:pt>
                <c:pt idx="7" formatCode="#,##0;[Red]\-#,##0;">
                  <c:v>931</c:v>
                </c:pt>
                <c:pt idx="8" formatCode="#,##0;[Red]\-#,##0;">
                  <c:v>940</c:v>
                </c:pt>
              </c:numCache>
            </c:numRef>
          </c:val>
          <c:extLst>
            <c:ext xmlns:c16="http://schemas.microsoft.com/office/drawing/2014/chart" uri="{C3380CC4-5D6E-409C-BE32-E72D297353CC}">
              <c16:uniqueId val="{00000000-334C-4FE6-9CAF-D22177A2D0A2}"/>
            </c:ext>
          </c:extLst>
        </c:ser>
        <c:ser>
          <c:idx val="2"/>
          <c:order val="2"/>
          <c:tx>
            <c:strRef>
              <c:f>構想区域別必要量との比較!$E$2655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(構想区域別必要量との比較!$F$2651,構想区域別必要量との比較!$H$2651:$M$2651,構想区域別必要量との比較!$P$2651:$Q$2651)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(構想区域別必要量との比較!$F$2655,構想区域別必要量との比較!$H$2655:$M$2655,構想区域別必要量との比較!$P$2655:$Q$2655)</c:f>
              <c:numCache>
                <c:formatCode>#,##0_);[Red]\(#,##0\)</c:formatCode>
                <c:ptCount val="9"/>
                <c:pt idx="0" formatCode="#,##0;[Red]\-#,##0;">
                  <c:v>753</c:v>
                </c:pt>
                <c:pt idx="1">
                  <c:v>743</c:v>
                </c:pt>
                <c:pt idx="2">
                  <c:v>903</c:v>
                </c:pt>
                <c:pt idx="3">
                  <c:v>781</c:v>
                </c:pt>
                <c:pt idx="4">
                  <c:v>858</c:v>
                </c:pt>
                <c:pt idx="5">
                  <c:v>858</c:v>
                </c:pt>
                <c:pt idx="6" formatCode="#,##0;[Red]\-#,##0;">
                  <c:v>858</c:v>
                </c:pt>
                <c:pt idx="7" formatCode="#,##0;[Red]\-#,##0;">
                  <c:v>851</c:v>
                </c:pt>
                <c:pt idx="8" formatCode="#,##0;[Red]\-#,##0;">
                  <c:v>1770</c:v>
                </c:pt>
              </c:numCache>
            </c:numRef>
          </c:val>
          <c:extLst>
            <c:ext xmlns:c16="http://schemas.microsoft.com/office/drawing/2014/chart" uri="{C3380CC4-5D6E-409C-BE32-E72D297353CC}">
              <c16:uniqueId val="{00000001-334C-4FE6-9CAF-D22177A2D0A2}"/>
            </c:ext>
          </c:extLst>
        </c:ser>
        <c:ser>
          <c:idx val="1"/>
          <c:order val="3"/>
          <c:tx>
            <c:strRef>
              <c:f>構想区域別必要量との比較!$E$2654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34C-4FE6-9CAF-D22177A2D0A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34C-4FE6-9CAF-D22177A2D0A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(構想区域別必要量との比較!$F$2651,構想区域別必要量との比較!$H$2651:$M$2651,構想区域別必要量との比較!$P$2651:$Q$2651)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(構想区域別必要量との比較!$F$2654,構想区域別必要量との比較!$H$2654:$M$2654,構想区域別必要量との比較!$P$2654:$Q$2654)</c:f>
              <c:numCache>
                <c:formatCode>#,##0_);[Red]\(#,##0\)</c:formatCode>
                <c:ptCount val="9"/>
                <c:pt idx="0" formatCode="#,##0;[Red]\-#,##0;">
                  <c:v>1360</c:v>
                </c:pt>
                <c:pt idx="1">
                  <c:v>2362</c:v>
                </c:pt>
                <c:pt idx="2">
                  <c:v>2382</c:v>
                </c:pt>
                <c:pt idx="3">
                  <c:v>2401</c:v>
                </c:pt>
                <c:pt idx="4">
                  <c:v>2461</c:v>
                </c:pt>
                <c:pt idx="5">
                  <c:v>2439</c:v>
                </c:pt>
                <c:pt idx="6" formatCode="#,##0;[Red]\-#,##0;">
                  <c:v>2313</c:v>
                </c:pt>
                <c:pt idx="7" formatCode="#,##0;[Red]\-#,##0;">
                  <c:v>2349</c:v>
                </c:pt>
                <c:pt idx="8" formatCode="#,##0;[Red]\-#,##0;">
                  <c:v>1703</c:v>
                </c:pt>
              </c:numCache>
            </c:numRef>
          </c:val>
          <c:extLst>
            <c:ext xmlns:c16="http://schemas.microsoft.com/office/drawing/2014/chart" uri="{C3380CC4-5D6E-409C-BE32-E72D297353CC}">
              <c16:uniqueId val="{00000006-334C-4FE6-9CAF-D22177A2D0A2}"/>
            </c:ext>
          </c:extLst>
        </c:ser>
        <c:ser>
          <c:idx val="0"/>
          <c:order val="4"/>
          <c:tx>
            <c:strRef>
              <c:f>構想区域別必要量との比較!$E$2653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(構想区域別必要量との比較!$F$2651,構想区域別必要量との比較!$H$2651:$M$2651,構想区域別必要量との比較!$P$2651:$Q$2651)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(構想区域別必要量との比較!$F$2653,構想区域別必要量との比較!$H$2653:$M$2653,構想区域別必要量との比較!$P$2653:$Q$2653)</c:f>
              <c:numCache>
                <c:formatCode>#,##0_);[Red]\(#,##0\)</c:formatCode>
                <c:ptCount val="9"/>
                <c:pt idx="0" formatCode="#,##0;[Red]\-#,##0;">
                  <c:v>1523</c:v>
                </c:pt>
                <c:pt idx="1">
                  <c:v>405</c:v>
                </c:pt>
                <c:pt idx="2">
                  <c:v>347</c:v>
                </c:pt>
                <c:pt idx="3">
                  <c:v>347</c:v>
                </c:pt>
                <c:pt idx="4">
                  <c:v>347</c:v>
                </c:pt>
                <c:pt idx="5">
                  <c:v>387</c:v>
                </c:pt>
                <c:pt idx="6" formatCode="#,##0;[Red]\-#,##0;">
                  <c:v>387</c:v>
                </c:pt>
                <c:pt idx="7" formatCode="#,##0;[Red]\-#,##0;">
                  <c:v>390</c:v>
                </c:pt>
                <c:pt idx="8" formatCode="#,##0;[Red]\-#,##0;">
                  <c:v>585</c:v>
                </c:pt>
              </c:numCache>
            </c:numRef>
          </c:val>
          <c:extLst>
            <c:ext xmlns:c16="http://schemas.microsoft.com/office/drawing/2014/chart" uri="{C3380CC4-5D6E-409C-BE32-E72D297353CC}">
              <c16:uniqueId val="{00000007-334C-4FE6-9CAF-D22177A2D0A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(構想区域別必要量との比較!$F$2651,構想区域別必要量との比較!$H$2651:$M$2651,構想区域別必要量との比較!$P$2651:$Q$2651)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(構想区域別必要量との比較!$F$2652,構想区域別必要量との比較!$H$2652:$M$2652,構想区域別必要量との比較!$P$2652:$Q$2652)</c:f>
              <c:numCache>
                <c:formatCode>#,##0_);[Red]\(#,##0\)</c:formatCode>
                <c:ptCount val="9"/>
                <c:pt idx="0" formatCode="#,##0;[Red]\-#,##0;">
                  <c:v>4603</c:v>
                </c:pt>
                <c:pt idx="1">
                  <c:v>4763</c:v>
                </c:pt>
                <c:pt idx="2">
                  <c:v>4642</c:v>
                </c:pt>
                <c:pt idx="3">
                  <c:v>4674</c:v>
                </c:pt>
                <c:pt idx="4">
                  <c:v>4597</c:v>
                </c:pt>
                <c:pt idx="5">
                  <c:v>4535</c:v>
                </c:pt>
                <c:pt idx="6" formatCode="#,##0;[Red]\-#,##0;">
                  <c:v>4489</c:v>
                </c:pt>
                <c:pt idx="7" formatCode="#,##0;[Red]\-#,##0;">
                  <c:v>4521</c:v>
                </c:pt>
                <c:pt idx="8" formatCode="#,##0;[Red]\-#,##0;">
                  <c:v>4998</c:v>
                </c:pt>
              </c:numCache>
            </c:numRef>
          </c:val>
          <c:smooth val="0"/>
          <c:extLst>
            <c:ext xmlns:c16="http://schemas.microsoft.com/office/drawing/2014/chart" uri="{C3380CC4-5D6E-409C-BE32-E72D297353CC}">
              <c16:uniqueId val="{00000008-334C-4FE6-9CAF-D22177A2D0A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(構想区域別必要量との比較!$F$2666,構想区域別必要量との比較!$H$2666:$M$2666,構想区域別必要量との比較!$P$2666:$Q$2666)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(構想区域別必要量との比較!$F$2671,構想区域別必要量との比較!$H$2671:$M$2671,構想区域別必要量との比較!$P$2671:$Q$2671)</c:f>
              <c:numCache>
                <c:formatCode>#,##0_);[Red]\(#,##0\)</c:formatCode>
                <c:ptCount val="9"/>
                <c:pt idx="0" formatCode="#,##0;[Red]\-#,##0;">
                  <c:v>551</c:v>
                </c:pt>
                <c:pt idx="1">
                  <c:v>704</c:v>
                </c:pt>
                <c:pt idx="2">
                  <c:v>614</c:v>
                </c:pt>
                <c:pt idx="3">
                  <c:v>574</c:v>
                </c:pt>
                <c:pt idx="4">
                  <c:v>554</c:v>
                </c:pt>
                <c:pt idx="5">
                  <c:v>594</c:v>
                </c:pt>
                <c:pt idx="6" formatCode="#,##0;[Red]\-#,##0;">
                  <c:v>638</c:v>
                </c:pt>
                <c:pt idx="7" formatCode="#,##0;[Red]\-#,##0;">
                  <c:v>650</c:v>
                </c:pt>
                <c:pt idx="8" formatCode="#,##0;[Red]\-#,##0;">
                  <c:v>486</c:v>
                </c:pt>
              </c:numCache>
            </c:numRef>
          </c:val>
          <c:extLst>
            <c:ext xmlns:c16="http://schemas.microsoft.com/office/drawing/2014/chart" uri="{C3380CC4-5D6E-409C-BE32-E72D297353CC}">
              <c16:uniqueId val="{00000000-DDD6-46AA-8234-2D5E806BAD69}"/>
            </c:ext>
          </c:extLst>
        </c:ser>
        <c:ser>
          <c:idx val="2"/>
          <c:order val="2"/>
          <c:tx>
            <c:strRef>
              <c:f>構想区域別必要量との比較!$E$2670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(構想区域別必要量との比較!$F$2666,構想区域別必要量との比較!$H$2666:$M$2666,構想区域別必要量との比較!$P$2666:$Q$2666)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(構想区域別必要量との比較!$F$2670,構想区域別必要量との比較!$H$2670:$M$2670,構想区域別必要量との比較!$P$2670:$Q$2670)</c:f>
              <c:numCache>
                <c:formatCode>#,##0_);[Red]\(#,##0\)</c:formatCode>
                <c:ptCount val="9"/>
                <c:pt idx="0" formatCode="#,##0;[Red]\-#,##0;">
                  <c:v>479</c:v>
                </c:pt>
                <c:pt idx="1">
                  <c:v>340</c:v>
                </c:pt>
                <c:pt idx="2">
                  <c:v>372</c:v>
                </c:pt>
                <c:pt idx="3">
                  <c:v>437</c:v>
                </c:pt>
                <c:pt idx="4">
                  <c:v>297</c:v>
                </c:pt>
                <c:pt idx="5">
                  <c:v>378</c:v>
                </c:pt>
                <c:pt idx="6" formatCode="#,##0;[Red]\-#,##0;">
                  <c:v>351</c:v>
                </c:pt>
                <c:pt idx="7" formatCode="#,##0;[Red]\-#,##0;">
                  <c:v>431</c:v>
                </c:pt>
                <c:pt idx="8" formatCode="#,##0;[Red]\-#,##0;">
                  <c:v>902</c:v>
                </c:pt>
              </c:numCache>
            </c:numRef>
          </c:val>
          <c:extLst>
            <c:ext xmlns:c16="http://schemas.microsoft.com/office/drawing/2014/chart" uri="{C3380CC4-5D6E-409C-BE32-E72D297353CC}">
              <c16:uniqueId val="{00000001-DDD6-46AA-8234-2D5E806BAD69}"/>
            </c:ext>
          </c:extLst>
        </c:ser>
        <c:ser>
          <c:idx val="1"/>
          <c:order val="3"/>
          <c:tx>
            <c:strRef>
              <c:f>構想区域別必要量との比較!$E$2669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DD6-46AA-8234-2D5E806BAD6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DD6-46AA-8234-2D5E806BAD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(構想区域別必要量との比較!$F$2666,構想区域別必要量との比較!$H$2666:$M$2666,構想区域別必要量との比較!$P$2666:$Q$2666)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(構想区域別必要量との比較!$F$2669,構想区域別必要量との比較!$H$2669:$M$2669,構想区域別必要量との比較!$P$2669:$Q$2669)</c:f>
              <c:numCache>
                <c:formatCode>#,##0_);[Red]\(#,##0\)</c:formatCode>
                <c:ptCount val="9"/>
                <c:pt idx="0" formatCode="#,##0;[Red]\-#,##0;">
                  <c:v>716</c:v>
                </c:pt>
                <c:pt idx="1">
                  <c:v>1011</c:v>
                </c:pt>
                <c:pt idx="2">
                  <c:v>788</c:v>
                </c:pt>
                <c:pt idx="3">
                  <c:v>1031</c:v>
                </c:pt>
                <c:pt idx="4">
                  <c:v>931</c:v>
                </c:pt>
                <c:pt idx="5">
                  <c:v>1098</c:v>
                </c:pt>
                <c:pt idx="6" formatCode="#,##0;[Red]\-#,##0;">
                  <c:v>977</c:v>
                </c:pt>
                <c:pt idx="7" formatCode="#,##0;[Red]\-#,##0;">
                  <c:v>977</c:v>
                </c:pt>
                <c:pt idx="8" formatCode="#,##0;[Red]\-#,##0;">
                  <c:v>706</c:v>
                </c:pt>
              </c:numCache>
            </c:numRef>
          </c:val>
          <c:extLst>
            <c:ext xmlns:c16="http://schemas.microsoft.com/office/drawing/2014/chart" uri="{C3380CC4-5D6E-409C-BE32-E72D297353CC}">
              <c16:uniqueId val="{00000006-DDD6-46AA-8234-2D5E806BAD69}"/>
            </c:ext>
          </c:extLst>
        </c:ser>
        <c:ser>
          <c:idx val="0"/>
          <c:order val="4"/>
          <c:tx>
            <c:strRef>
              <c:f>構想区域別必要量との比較!$E$2668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(構想区域別必要量との比較!$F$2666,構想区域別必要量との比較!$H$2666:$M$2666,構想区域別必要量との比較!$P$2666:$Q$2666)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(構想区域別必要量との比較!$F$2668,構想区域別必要量との比較!$H$2668:$M$2668,構想区域別必要量との比較!$P$2668:$Q$2668)</c:f>
              <c:numCache>
                <c:formatCode>#,##0_);[Red]\(#,##0\)</c:formatCode>
                <c:ptCount val="9"/>
                <c:pt idx="0" formatCode="#,##0;[Red]\-#,##0;">
                  <c:v>545</c:v>
                </c:pt>
                <c:pt idx="1">
                  <c:v>247</c:v>
                </c:pt>
                <c:pt idx="2">
                  <c:v>406</c:v>
                </c:pt>
                <c:pt idx="3">
                  <c:v>446</c:v>
                </c:pt>
                <c:pt idx="4">
                  <c:v>499</c:v>
                </c:pt>
                <c:pt idx="5">
                  <c:v>395</c:v>
                </c:pt>
                <c:pt idx="6" formatCode="#,##0;[Red]\-#,##0;">
                  <c:v>446</c:v>
                </c:pt>
                <c:pt idx="7" formatCode="#,##0;[Red]\-#,##0;">
                  <c:v>446</c:v>
                </c:pt>
                <c:pt idx="8" formatCode="#,##0;[Red]\-#,##0;">
                  <c:v>231</c:v>
                </c:pt>
              </c:numCache>
            </c:numRef>
          </c:val>
          <c:extLst>
            <c:ext xmlns:c16="http://schemas.microsoft.com/office/drawing/2014/chart" uri="{C3380CC4-5D6E-409C-BE32-E72D297353CC}">
              <c16:uniqueId val="{00000007-DDD6-46AA-8234-2D5E806BAD6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(構想区域別必要量との比較!$F$2666,構想区域別必要量との比較!$H$2666:$M$2666,構想区域別必要量との比較!$P$2666:$Q$2666)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(構想区域別必要量との比較!$F$2667,構想区域別必要量との比較!$H$2667:$M$2667,構想区域別必要量との比較!$P$2667:$Q$2667)</c:f>
              <c:numCache>
                <c:formatCode>#,##0_);[Red]\(#,##0\)</c:formatCode>
                <c:ptCount val="9"/>
                <c:pt idx="0" formatCode="#,##0;[Red]\-#,##0;">
                  <c:v>2291</c:v>
                </c:pt>
                <c:pt idx="1">
                  <c:v>2302</c:v>
                </c:pt>
                <c:pt idx="2">
                  <c:v>2180</c:v>
                </c:pt>
                <c:pt idx="3">
                  <c:v>2488</c:v>
                </c:pt>
                <c:pt idx="4">
                  <c:v>2281</c:v>
                </c:pt>
                <c:pt idx="5">
                  <c:v>2465</c:v>
                </c:pt>
                <c:pt idx="6" formatCode="#,##0;[Red]\-#,##0;">
                  <c:v>2412</c:v>
                </c:pt>
                <c:pt idx="7" formatCode="#,##0;[Red]\-#,##0;">
                  <c:v>2504</c:v>
                </c:pt>
                <c:pt idx="8" formatCode="#,##0;[Red]\-#,##0;">
                  <c:v>2325</c:v>
                </c:pt>
              </c:numCache>
            </c:numRef>
          </c:val>
          <c:smooth val="0"/>
          <c:extLst>
            <c:ext xmlns:c16="http://schemas.microsoft.com/office/drawing/2014/chart" uri="{C3380CC4-5D6E-409C-BE32-E72D297353CC}">
              <c16:uniqueId val="{00000008-DDD6-46AA-8234-2D5E806BAD6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(構想区域別必要量との比較!$F$2681,構想区域別必要量との比較!$H$2681:$M$2681,構想区域別必要量との比較!$P$2681:$Q$2681)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(構想区域別必要量との比較!$F$2686,構想区域別必要量との比較!$H$2686:$M$2686,構想区域別必要量との比較!$P$2686:$Q$2686)</c:f>
              <c:numCache>
                <c:formatCode>#,##0_);[Red]\(#,##0\)</c:formatCode>
                <c:ptCount val="9"/>
                <c:pt idx="0" formatCode="#,##0;[Red]\-#,##0;">
                  <c:v>207</c:v>
                </c:pt>
                <c:pt idx="1">
                  <c:v>211</c:v>
                </c:pt>
                <c:pt idx="2">
                  <c:v>195</c:v>
                </c:pt>
                <c:pt idx="3">
                  <c:v>195</c:v>
                </c:pt>
                <c:pt idx="4">
                  <c:v>175</c:v>
                </c:pt>
                <c:pt idx="5">
                  <c:v>100</c:v>
                </c:pt>
                <c:pt idx="6" formatCode="#,##0;[Red]\-#,##0;">
                  <c:v>100</c:v>
                </c:pt>
                <c:pt idx="7" formatCode="#,##0;[Red]\-#,##0;">
                  <c:v>100</c:v>
                </c:pt>
                <c:pt idx="8" formatCode="#,##0;[Red]\-#,##0;">
                  <c:v>75</c:v>
                </c:pt>
              </c:numCache>
            </c:numRef>
          </c:val>
          <c:extLst>
            <c:ext xmlns:c16="http://schemas.microsoft.com/office/drawing/2014/chart" uri="{C3380CC4-5D6E-409C-BE32-E72D297353CC}">
              <c16:uniqueId val="{00000000-B2A2-4CD1-9955-148C6E5A0343}"/>
            </c:ext>
          </c:extLst>
        </c:ser>
        <c:ser>
          <c:idx val="2"/>
          <c:order val="2"/>
          <c:tx>
            <c:strRef>
              <c:f>構想区域別必要量との比較!$E$2685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(構想区域別必要量との比較!$F$2681,構想区域別必要量との比較!$H$2681:$M$2681,構想区域別必要量との比較!$P$2681:$Q$2681)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(構想区域別必要量との比較!$F$2685,構想区域別必要量との比較!$H$2685:$M$2685,構想区域別必要量との比較!$P$2685:$Q$2685)</c:f>
              <c:numCache>
                <c:formatCode>#,##0_);[Red]\(#,##0\)</c:formatCode>
                <c:ptCount val="9"/>
                <c:pt idx="0" formatCode="#,##0;[Red]\-#,##0;">
                  <c:v>13</c:v>
                </c:pt>
                <c:pt idx="1">
                  <c:v>67</c:v>
                </c:pt>
                <c:pt idx="2">
                  <c:v>67</c:v>
                </c:pt>
                <c:pt idx="3">
                  <c:v>67</c:v>
                </c:pt>
                <c:pt idx="4">
                  <c:v>167</c:v>
                </c:pt>
                <c:pt idx="5">
                  <c:v>67</c:v>
                </c:pt>
                <c:pt idx="6" formatCode="#,##0;[Red]\-#,##0;">
                  <c:v>61</c:v>
                </c:pt>
                <c:pt idx="7" formatCode="#,##0;[Red]\-#,##0;">
                  <c:v>87</c:v>
                </c:pt>
                <c:pt idx="8" formatCode="#,##0;[Red]\-#,##0;">
                  <c:v>70</c:v>
                </c:pt>
              </c:numCache>
            </c:numRef>
          </c:val>
          <c:extLst>
            <c:ext xmlns:c16="http://schemas.microsoft.com/office/drawing/2014/chart" uri="{C3380CC4-5D6E-409C-BE32-E72D297353CC}">
              <c16:uniqueId val="{00000001-B2A2-4CD1-9955-148C6E5A0343}"/>
            </c:ext>
          </c:extLst>
        </c:ser>
        <c:ser>
          <c:idx val="1"/>
          <c:order val="3"/>
          <c:tx>
            <c:strRef>
              <c:f>構想区域別必要量との比較!$E$2684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2A2-4CD1-9955-148C6E5A034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2A2-4CD1-9955-148C6E5A034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(構想区域別必要量との比較!$F$2681,構想区域別必要量との比較!$H$2681:$M$2681,構想区域別必要量との比較!$P$2681:$Q$2681)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(構想区域別必要量との比較!$F$2684,構想区域別必要量との比較!$H$2684:$M$2684,構想区域別必要量との比較!$P$2684:$Q$2684)</c:f>
              <c:numCache>
                <c:formatCode>#,##0_);[Red]\(#,##0\)</c:formatCode>
                <c:ptCount val="9"/>
                <c:pt idx="0" formatCode="#,##0;[Red]\-#,##0;">
                  <c:v>225</c:v>
                </c:pt>
                <c:pt idx="1">
                  <c:v>158</c:v>
                </c:pt>
                <c:pt idx="2">
                  <c:v>137</c:v>
                </c:pt>
                <c:pt idx="3">
                  <c:v>137</c:v>
                </c:pt>
                <c:pt idx="4">
                  <c:v>187</c:v>
                </c:pt>
                <c:pt idx="5">
                  <c:v>118</c:v>
                </c:pt>
                <c:pt idx="6" formatCode="#,##0;[Red]\-#,##0;">
                  <c:v>118</c:v>
                </c:pt>
                <c:pt idx="7" formatCode="#,##0;[Red]\-#,##0;">
                  <c:v>118</c:v>
                </c:pt>
                <c:pt idx="8" formatCode="#,##0;[Red]\-#,##0;">
                  <c:v>103</c:v>
                </c:pt>
              </c:numCache>
            </c:numRef>
          </c:val>
          <c:extLst>
            <c:ext xmlns:c16="http://schemas.microsoft.com/office/drawing/2014/chart" uri="{C3380CC4-5D6E-409C-BE32-E72D297353CC}">
              <c16:uniqueId val="{00000006-B2A2-4CD1-9955-148C6E5A0343}"/>
            </c:ext>
          </c:extLst>
        </c:ser>
        <c:ser>
          <c:idx val="0"/>
          <c:order val="4"/>
          <c:tx>
            <c:strRef>
              <c:f>構想区域別必要量との比較!$E$2683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(構想区域別必要量との比較!$F$2681,構想区域別必要量との比較!$H$2681:$M$2681,構想区域別必要量との比較!$P$2681:$Q$2681)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(構想区域別必要量との比較!$F$2683,構想区域別必要量との比較!$H$2683:$M$2683,構想区域別必要量との比較!$P$2683:$Q$2683)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19</c:v>
                </c:pt>
              </c:numCache>
            </c:numRef>
          </c:val>
          <c:extLst>
            <c:ext xmlns:c16="http://schemas.microsoft.com/office/drawing/2014/chart" uri="{C3380CC4-5D6E-409C-BE32-E72D297353CC}">
              <c16:uniqueId val="{00000007-B2A2-4CD1-9955-148C6E5A034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(構想区域別必要量との比較!$F$2681,構想区域別必要量との比較!$H$2681:$M$2681,構想区域別必要量との比較!$P$2681:$Q$2681)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(構想区域別必要量との比較!$F$2682,構想区域別必要量との比較!$H$2682:$M$2682,構想区域別必要量との比較!$P$2682:$Q$2682)</c:f>
              <c:numCache>
                <c:formatCode>#,##0_);[Red]\(#,##0\)</c:formatCode>
                <c:ptCount val="9"/>
                <c:pt idx="0" formatCode="#,##0;[Red]\-#,##0;">
                  <c:v>445</c:v>
                </c:pt>
                <c:pt idx="1">
                  <c:v>436</c:v>
                </c:pt>
                <c:pt idx="2">
                  <c:v>399</c:v>
                </c:pt>
                <c:pt idx="3">
                  <c:v>399</c:v>
                </c:pt>
                <c:pt idx="4">
                  <c:v>529</c:v>
                </c:pt>
                <c:pt idx="5">
                  <c:v>285</c:v>
                </c:pt>
                <c:pt idx="6" formatCode="#,##0;[Red]\-#,##0;">
                  <c:v>279</c:v>
                </c:pt>
                <c:pt idx="7" formatCode="#,##0;[Red]\-#,##0;">
                  <c:v>305</c:v>
                </c:pt>
                <c:pt idx="8" formatCode="#,##0;[Red]\-#,##0;">
                  <c:v>267</c:v>
                </c:pt>
              </c:numCache>
            </c:numRef>
          </c:val>
          <c:smooth val="0"/>
          <c:extLst>
            <c:ext xmlns:c16="http://schemas.microsoft.com/office/drawing/2014/chart" uri="{C3380CC4-5D6E-409C-BE32-E72D297353CC}">
              <c16:uniqueId val="{00000008-B2A2-4CD1-9955-148C6E5A034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(構想区域別必要量との比較!$F$266,構想区域別必要量との比較!$H$266:$M$266,構想区域別必要量との比較!$P$266:$Q$266)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(構想区域別必要量との比較!$F$271,構想区域別必要量との比較!$H$271:$M$271,構想区域別必要量との比較!$P$271:$Q$271)</c:f>
              <c:numCache>
                <c:formatCode>#,##0_);[Red]\(#,##0\)</c:formatCode>
                <c:ptCount val="9"/>
                <c:pt idx="0" formatCode="#,##0;[Red]\-#,##0;">
                  <c:v>430</c:v>
                </c:pt>
                <c:pt idx="1">
                  <c:v>367</c:v>
                </c:pt>
                <c:pt idx="2">
                  <c:v>367</c:v>
                </c:pt>
                <c:pt idx="3">
                  <c:v>349</c:v>
                </c:pt>
                <c:pt idx="4">
                  <c:v>196</c:v>
                </c:pt>
                <c:pt idx="5">
                  <c:v>146</c:v>
                </c:pt>
                <c:pt idx="6" formatCode="#,##0;[Red]\-#,##0;">
                  <c:v>108</c:v>
                </c:pt>
                <c:pt idx="7" formatCode="#,##0;[Red]\-#,##0;">
                  <c:v>108</c:v>
                </c:pt>
                <c:pt idx="8" formatCode="#,##0;[Red]\-#,##0;">
                  <c:v>261</c:v>
                </c:pt>
              </c:numCache>
            </c:numRef>
          </c:val>
          <c:extLst>
            <c:ext xmlns:c16="http://schemas.microsoft.com/office/drawing/2014/chart" uri="{C3380CC4-5D6E-409C-BE32-E72D297353CC}">
              <c16:uniqueId val="{00000000-246D-4B75-B26E-C0D666268B40}"/>
            </c:ext>
          </c:extLst>
        </c:ser>
        <c:ser>
          <c:idx val="2"/>
          <c:order val="2"/>
          <c:tx>
            <c:strRef>
              <c:f>構想区域別必要量との比較!$E$270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(構想区域別必要量との比較!$F$266,構想区域別必要量との比較!$H$266:$M$266,構想区域別必要量との比較!$P$266:$Q$266)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(構想区域別必要量との比較!$F$270,構想区域別必要量との比較!$H$270:$M$270,構想区域別必要量との比較!$P$270:$Q$270)</c:f>
              <c:numCache>
                <c:formatCode>#,##0_);[Red]\(#,##0\)</c:formatCode>
                <c:ptCount val="9"/>
                <c:pt idx="0" formatCode="#,##0;[Red]\-#,##0;">
                  <c:v>0</c:v>
                </c:pt>
                <c:pt idx="1">
                  <c:v>86</c:v>
                </c:pt>
                <c:pt idx="2">
                  <c:v>107</c:v>
                </c:pt>
                <c:pt idx="3">
                  <c:v>139</c:v>
                </c:pt>
                <c:pt idx="4">
                  <c:v>139</c:v>
                </c:pt>
                <c:pt idx="5">
                  <c:v>189</c:v>
                </c:pt>
                <c:pt idx="6" formatCode="#,##0;[Red]\-#,##0;">
                  <c:v>189</c:v>
                </c:pt>
                <c:pt idx="7" formatCode="#,##0;[Red]\-#,##0;">
                  <c:v>150</c:v>
                </c:pt>
                <c:pt idx="8" formatCode="#,##0;[Red]\-#,##0;">
                  <c:v>285</c:v>
                </c:pt>
              </c:numCache>
            </c:numRef>
          </c:val>
          <c:extLst>
            <c:ext xmlns:c16="http://schemas.microsoft.com/office/drawing/2014/chart" uri="{C3380CC4-5D6E-409C-BE32-E72D297353CC}">
              <c16:uniqueId val="{00000001-246D-4B75-B26E-C0D666268B40}"/>
            </c:ext>
          </c:extLst>
        </c:ser>
        <c:ser>
          <c:idx val="1"/>
          <c:order val="3"/>
          <c:tx>
            <c:strRef>
              <c:f>構想区域別必要量との比較!$E$269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46D-4B75-B26E-C0D666268B4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46D-4B75-B26E-C0D666268B4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(構想区域別必要量との比較!$F$266,構想区域別必要量との比較!$H$266:$M$266,構想区域別必要量との比較!$P$266:$Q$266)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(構想区域別必要量との比較!$F$269,構想区域別必要量との比較!$H$269:$M$269,構想区域別必要量との比較!$P$269:$Q$269)</c:f>
              <c:numCache>
                <c:formatCode>#,##0_);[Red]\(#,##0\)</c:formatCode>
                <c:ptCount val="9"/>
                <c:pt idx="0" formatCode="#,##0;[Red]\-#,##0;">
                  <c:v>564</c:v>
                </c:pt>
                <c:pt idx="1">
                  <c:v>439</c:v>
                </c:pt>
                <c:pt idx="2">
                  <c:v>348</c:v>
                </c:pt>
                <c:pt idx="3">
                  <c:v>190</c:v>
                </c:pt>
                <c:pt idx="4">
                  <c:v>352</c:v>
                </c:pt>
                <c:pt idx="5">
                  <c:v>283</c:v>
                </c:pt>
                <c:pt idx="6" formatCode="#,##0;[Red]\-#,##0;">
                  <c:v>302</c:v>
                </c:pt>
                <c:pt idx="7" formatCode="#,##0;[Red]\-#,##0;">
                  <c:v>290</c:v>
                </c:pt>
                <c:pt idx="8" formatCode="#,##0;[Red]\-#,##0;">
                  <c:v>186</c:v>
                </c:pt>
              </c:numCache>
            </c:numRef>
          </c:val>
          <c:extLst>
            <c:ext xmlns:c16="http://schemas.microsoft.com/office/drawing/2014/chart" uri="{C3380CC4-5D6E-409C-BE32-E72D297353CC}">
              <c16:uniqueId val="{00000006-246D-4B75-B26E-C0D666268B40}"/>
            </c:ext>
          </c:extLst>
        </c:ser>
        <c:ser>
          <c:idx val="0"/>
          <c:order val="4"/>
          <c:tx>
            <c:strRef>
              <c:f>構想区域別必要量との比較!$E$268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(構想区域別必要量との比較!$F$266,構想区域別必要量との比較!$H$266:$M$266,構想区域別必要量との比較!$P$266:$Q$266)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(構想区域別必要量との比較!$F$268,構想区域別必要量との比較!$H$268:$M$268,構想区域別必要量との比較!$P$268:$Q$268)</c:f>
              <c:numCache>
                <c:formatCode>#,##0_);[Red]\(#,##0\)</c:formatCode>
                <c:ptCount val="9"/>
                <c:pt idx="0" formatCode="#,##0;[Red]\-#,##0;">
                  <c:v>92</c:v>
                </c:pt>
                <c:pt idx="1">
                  <c:v>44</c:v>
                </c:pt>
                <c:pt idx="2">
                  <c:v>92</c:v>
                </c:pt>
                <c:pt idx="3">
                  <c:v>92</c:v>
                </c:pt>
                <c:pt idx="4">
                  <c:v>92</c:v>
                </c:pt>
                <c:pt idx="5">
                  <c:v>92</c:v>
                </c:pt>
                <c:pt idx="6" formatCode="#,##0;[Red]\-#,##0;">
                  <c:v>92</c:v>
                </c:pt>
                <c:pt idx="7" formatCode="#,##0;[Red]\-#,##0;">
                  <c:v>92</c:v>
                </c:pt>
                <c:pt idx="8" formatCode="#,##0;[Red]\-#,##0;">
                  <c:v>46</c:v>
                </c:pt>
              </c:numCache>
            </c:numRef>
          </c:val>
          <c:extLst>
            <c:ext xmlns:c16="http://schemas.microsoft.com/office/drawing/2014/chart" uri="{C3380CC4-5D6E-409C-BE32-E72D297353CC}">
              <c16:uniqueId val="{00000007-246D-4B75-B26E-C0D666268B4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(構想区域別必要量との比較!$F$266,構想区域別必要量との比較!$H$266:$M$266,構想区域別必要量との比較!$P$266:$Q$266)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(構想区域別必要量との比較!$F$267,構想区域別必要量との比較!$H$267:$M$267,構想区域別必要量との比較!$P$267:$Q$267)</c:f>
              <c:numCache>
                <c:formatCode>#,##0_);[Red]\(#,##0\)</c:formatCode>
                <c:ptCount val="9"/>
                <c:pt idx="0" formatCode="#,##0;[Red]\-#,##0;">
                  <c:v>1086</c:v>
                </c:pt>
                <c:pt idx="1">
                  <c:v>936</c:v>
                </c:pt>
                <c:pt idx="2">
                  <c:v>914</c:v>
                </c:pt>
                <c:pt idx="3">
                  <c:v>770</c:v>
                </c:pt>
                <c:pt idx="4">
                  <c:v>779</c:v>
                </c:pt>
                <c:pt idx="5">
                  <c:v>710</c:v>
                </c:pt>
                <c:pt idx="6" formatCode="#,##0;[Red]\-#,##0;">
                  <c:v>691</c:v>
                </c:pt>
                <c:pt idx="7" formatCode="#,##0;[Red]\-#,##0;">
                  <c:v>640</c:v>
                </c:pt>
                <c:pt idx="8" formatCode="#,##0;[Red]\-#,##0;">
                  <c:v>778</c:v>
                </c:pt>
              </c:numCache>
            </c:numRef>
          </c:val>
          <c:smooth val="0"/>
          <c:extLst>
            <c:ext xmlns:c16="http://schemas.microsoft.com/office/drawing/2014/chart" uri="{C3380CC4-5D6E-409C-BE32-E72D297353CC}">
              <c16:uniqueId val="{00000008-246D-4B75-B26E-C0D666268B4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(構想区域別必要量との比較!$F$2696,構想区域別必要量との比較!$H$2696:$M$2696,構想区域別必要量との比較!$P$2696:$Q$2696)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(構想区域別必要量との比較!$F$2701,構想区域別必要量との比較!$H$2701:$M$2701,構想区域別必要量との比較!$P$2701:$Q$2701)</c:f>
              <c:numCache>
                <c:formatCode>#,##0_);[Red]\(#,##0\)</c:formatCode>
                <c:ptCount val="9"/>
                <c:pt idx="0" formatCode="#,##0;[Red]\-#,##0;">
                  <c:v>2722</c:v>
                </c:pt>
                <c:pt idx="1">
                  <c:v>2862</c:v>
                </c:pt>
                <c:pt idx="2">
                  <c:v>2745</c:v>
                </c:pt>
                <c:pt idx="3">
                  <c:v>2357</c:v>
                </c:pt>
                <c:pt idx="4">
                  <c:v>2338</c:v>
                </c:pt>
                <c:pt idx="5">
                  <c:v>2338</c:v>
                </c:pt>
                <c:pt idx="6" formatCode="#,##0;[Red]\-#,##0;">
                  <c:v>2338</c:v>
                </c:pt>
                <c:pt idx="7" formatCode="#,##0;[Red]\-#,##0;">
                  <c:v>2376</c:v>
                </c:pt>
                <c:pt idx="8" formatCode="#,##0;[Red]\-#,##0;">
                  <c:v>1457</c:v>
                </c:pt>
              </c:numCache>
            </c:numRef>
          </c:val>
          <c:extLst>
            <c:ext xmlns:c16="http://schemas.microsoft.com/office/drawing/2014/chart" uri="{C3380CC4-5D6E-409C-BE32-E72D297353CC}">
              <c16:uniqueId val="{00000000-DC53-4663-B952-9BF7B4884AFB}"/>
            </c:ext>
          </c:extLst>
        </c:ser>
        <c:ser>
          <c:idx val="2"/>
          <c:order val="2"/>
          <c:tx>
            <c:strRef>
              <c:f>構想区域別必要量との比較!$E$2700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(構想区域別必要量との比較!$F$2696,構想区域別必要量との比較!$H$2696:$M$2696,構想区域別必要量との比較!$P$2696:$Q$2696)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(構想区域別必要量との比較!$F$2700,構想区域別必要量との比較!$H$2700:$M$2700,構想区域別必要量との比較!$P$2700:$Q$2700)</c:f>
              <c:numCache>
                <c:formatCode>#,##0_);[Red]\(#,##0\)</c:formatCode>
                <c:ptCount val="9"/>
                <c:pt idx="0" formatCode="#,##0;[Red]\-#,##0;">
                  <c:v>548</c:v>
                </c:pt>
                <c:pt idx="1">
                  <c:v>640</c:v>
                </c:pt>
                <c:pt idx="2">
                  <c:v>604</c:v>
                </c:pt>
                <c:pt idx="3">
                  <c:v>620</c:v>
                </c:pt>
                <c:pt idx="4">
                  <c:v>564</c:v>
                </c:pt>
                <c:pt idx="5">
                  <c:v>578</c:v>
                </c:pt>
                <c:pt idx="6" formatCode="#,##0;[Red]\-#,##0;">
                  <c:v>578</c:v>
                </c:pt>
                <c:pt idx="7" formatCode="#,##0;[Red]\-#,##0;">
                  <c:v>578</c:v>
                </c:pt>
                <c:pt idx="8" formatCode="#,##0;[Red]\-#,##0;">
                  <c:v>1587</c:v>
                </c:pt>
              </c:numCache>
            </c:numRef>
          </c:val>
          <c:extLst>
            <c:ext xmlns:c16="http://schemas.microsoft.com/office/drawing/2014/chart" uri="{C3380CC4-5D6E-409C-BE32-E72D297353CC}">
              <c16:uniqueId val="{00000001-DC53-4663-B952-9BF7B4884AFB}"/>
            </c:ext>
          </c:extLst>
        </c:ser>
        <c:ser>
          <c:idx val="1"/>
          <c:order val="3"/>
          <c:tx>
            <c:strRef>
              <c:f>構想区域別必要量との比較!$E$2699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C53-4663-B952-9BF7B4884AF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C53-4663-B952-9BF7B4884AF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(構想区域別必要量との比較!$F$2696,構想区域別必要量との比較!$H$2696:$M$2696,構想区域別必要量との比較!$P$2696:$Q$2696)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(構想区域別必要量との比較!$F$2699,構想区域別必要量との比較!$H$2699:$M$2699,構想区域別必要量との比較!$P$2699:$Q$2699)</c:f>
              <c:numCache>
                <c:formatCode>#,##0_);[Red]\(#,##0\)</c:formatCode>
                <c:ptCount val="9"/>
                <c:pt idx="0" formatCode="#,##0;[Red]\-#,##0;">
                  <c:v>2364</c:v>
                </c:pt>
                <c:pt idx="1">
                  <c:v>2376</c:v>
                </c:pt>
                <c:pt idx="2">
                  <c:v>2405</c:v>
                </c:pt>
                <c:pt idx="3">
                  <c:v>2404</c:v>
                </c:pt>
                <c:pt idx="4">
                  <c:v>2460</c:v>
                </c:pt>
                <c:pt idx="5">
                  <c:v>2393</c:v>
                </c:pt>
                <c:pt idx="6" formatCode="#,##0;[Red]\-#,##0;">
                  <c:v>2356</c:v>
                </c:pt>
                <c:pt idx="7" formatCode="#,##0;[Red]\-#,##0;">
                  <c:v>2396</c:v>
                </c:pt>
                <c:pt idx="8" formatCode="#,##0;[Red]\-#,##0;">
                  <c:v>1633</c:v>
                </c:pt>
              </c:numCache>
            </c:numRef>
          </c:val>
          <c:extLst>
            <c:ext xmlns:c16="http://schemas.microsoft.com/office/drawing/2014/chart" uri="{C3380CC4-5D6E-409C-BE32-E72D297353CC}">
              <c16:uniqueId val="{00000006-DC53-4663-B952-9BF7B4884AFB}"/>
            </c:ext>
          </c:extLst>
        </c:ser>
        <c:ser>
          <c:idx val="0"/>
          <c:order val="4"/>
          <c:tx>
            <c:strRef>
              <c:f>構想区域別必要量との比較!$E$2698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(構想区域別必要量との比較!$F$2696,構想区域別必要量との比較!$H$2696:$M$2696,構想区域別必要量との比較!$P$2696:$Q$2696)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(構想区域別必要量との比較!$F$2698,構想区域別必要量との比較!$H$2698:$M$2698,構想区域別必要量との比較!$P$2698:$Q$2698)</c:f>
              <c:numCache>
                <c:formatCode>#,##0_);[Red]\(#,##0\)</c:formatCode>
                <c:ptCount val="9"/>
                <c:pt idx="0" formatCode="#,##0;[Red]\-#,##0;">
                  <c:v>799</c:v>
                </c:pt>
                <c:pt idx="1">
                  <c:v>739</c:v>
                </c:pt>
                <c:pt idx="2">
                  <c:v>739</c:v>
                </c:pt>
                <c:pt idx="3">
                  <c:v>739</c:v>
                </c:pt>
                <c:pt idx="4">
                  <c:v>744</c:v>
                </c:pt>
                <c:pt idx="5">
                  <c:v>789</c:v>
                </c:pt>
                <c:pt idx="6" formatCode="#,##0;[Red]\-#,##0;">
                  <c:v>789</c:v>
                </c:pt>
                <c:pt idx="7" formatCode="#,##0;[Red]\-#,##0;">
                  <c:v>789</c:v>
                </c:pt>
                <c:pt idx="8" formatCode="#,##0;[Red]\-#,##0;">
                  <c:v>537</c:v>
                </c:pt>
              </c:numCache>
            </c:numRef>
          </c:val>
          <c:extLst>
            <c:ext xmlns:c16="http://schemas.microsoft.com/office/drawing/2014/chart" uri="{C3380CC4-5D6E-409C-BE32-E72D297353CC}">
              <c16:uniqueId val="{00000007-DC53-4663-B952-9BF7B4884AF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(構想区域別必要量との比較!$F$2696,構想区域別必要量との比較!$H$2696:$M$2696,構想区域別必要量との比較!$P$2696:$Q$2696)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(構想区域別必要量との比較!$F$2697,構想区域別必要量との比較!$H$2697:$M$2697,構想区域別必要量との比較!$P$2697:$Q$2697)</c:f>
              <c:numCache>
                <c:formatCode>#,##0_);[Red]\(#,##0\)</c:formatCode>
                <c:ptCount val="9"/>
                <c:pt idx="0" formatCode="#,##0;[Red]\-#,##0;">
                  <c:v>6433</c:v>
                </c:pt>
                <c:pt idx="1">
                  <c:v>6617</c:v>
                </c:pt>
                <c:pt idx="2">
                  <c:v>6493</c:v>
                </c:pt>
                <c:pt idx="3">
                  <c:v>6120</c:v>
                </c:pt>
                <c:pt idx="4">
                  <c:v>6106</c:v>
                </c:pt>
                <c:pt idx="5">
                  <c:v>6098</c:v>
                </c:pt>
                <c:pt idx="6" formatCode="#,##0;[Red]\-#,##0;">
                  <c:v>6061</c:v>
                </c:pt>
                <c:pt idx="7" formatCode="#,##0;[Red]\-#,##0;">
                  <c:v>6139</c:v>
                </c:pt>
                <c:pt idx="8" formatCode="#,##0;[Red]\-#,##0;">
                  <c:v>5214</c:v>
                </c:pt>
              </c:numCache>
            </c:numRef>
          </c:val>
          <c:smooth val="0"/>
          <c:extLst>
            <c:ext xmlns:c16="http://schemas.microsoft.com/office/drawing/2014/chart" uri="{C3380CC4-5D6E-409C-BE32-E72D297353CC}">
              <c16:uniqueId val="{00000008-DC53-4663-B952-9BF7B4884AF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(構想区域別必要量との比較!$F$2711,構想区域別必要量との比較!$H$2711:$M$2711,構想区域別必要量との比較!$P$2711:$Q$2711)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(構想区域別必要量との比較!$F$2716,構想区域別必要量との比較!$H$2716:$M$2716,構想区域別必要量との比較!$P$2716:$Q$2716)</c:f>
              <c:numCache>
                <c:formatCode>#,##0_);[Red]\(#,##0\)</c:formatCode>
                <c:ptCount val="9"/>
                <c:pt idx="0" formatCode="#,##0;[Red]\-#,##0;">
                  <c:v>4353</c:v>
                </c:pt>
                <c:pt idx="1">
                  <c:v>4488</c:v>
                </c:pt>
                <c:pt idx="2">
                  <c:v>4143</c:v>
                </c:pt>
                <c:pt idx="3">
                  <c:v>4072</c:v>
                </c:pt>
                <c:pt idx="4">
                  <c:v>3743</c:v>
                </c:pt>
                <c:pt idx="5">
                  <c:v>3890</c:v>
                </c:pt>
                <c:pt idx="6" formatCode="#,##0;[Red]\-#,##0;">
                  <c:v>3799</c:v>
                </c:pt>
                <c:pt idx="7" formatCode="#,##0;[Red]\-#,##0;">
                  <c:v>3643</c:v>
                </c:pt>
                <c:pt idx="8" formatCode="#,##0;[Red]\-#,##0;">
                  <c:v>3578</c:v>
                </c:pt>
              </c:numCache>
            </c:numRef>
          </c:val>
          <c:extLst>
            <c:ext xmlns:c16="http://schemas.microsoft.com/office/drawing/2014/chart" uri="{C3380CC4-5D6E-409C-BE32-E72D297353CC}">
              <c16:uniqueId val="{00000000-FFFA-4095-AC9F-5CC17D6379E2}"/>
            </c:ext>
          </c:extLst>
        </c:ser>
        <c:ser>
          <c:idx val="2"/>
          <c:order val="2"/>
          <c:tx>
            <c:strRef>
              <c:f>構想区域別必要量との比較!$E$2715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(構想区域別必要量との比較!$F$2711,構想区域別必要量との比較!$H$2711:$M$2711,構想区域別必要量との比較!$P$2711:$Q$2711)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(構想区域別必要量との比較!$F$2715,構想区域別必要量との比較!$H$2715:$M$2715,構想区域別必要量との比較!$P$2715:$Q$2715)</c:f>
              <c:numCache>
                <c:formatCode>#,##0_);[Red]\(#,##0\)</c:formatCode>
                <c:ptCount val="9"/>
                <c:pt idx="0" formatCode="#,##0;[Red]\-#,##0;">
                  <c:v>1932</c:v>
                </c:pt>
                <c:pt idx="1">
                  <c:v>2928</c:v>
                </c:pt>
                <c:pt idx="2">
                  <c:v>3227</c:v>
                </c:pt>
                <c:pt idx="3">
                  <c:v>3243</c:v>
                </c:pt>
                <c:pt idx="4">
                  <c:v>3267</c:v>
                </c:pt>
                <c:pt idx="5">
                  <c:v>3224</c:v>
                </c:pt>
                <c:pt idx="6" formatCode="#,##0;[Red]\-#,##0;">
                  <c:v>3093</c:v>
                </c:pt>
                <c:pt idx="7" formatCode="#,##0;[Red]\-#,##0;">
                  <c:v>3237</c:v>
                </c:pt>
                <c:pt idx="8" formatCode="#,##0;[Red]\-#,##0;">
                  <c:v>7509</c:v>
                </c:pt>
              </c:numCache>
            </c:numRef>
          </c:val>
          <c:extLst>
            <c:ext xmlns:c16="http://schemas.microsoft.com/office/drawing/2014/chart" uri="{C3380CC4-5D6E-409C-BE32-E72D297353CC}">
              <c16:uniqueId val="{00000001-FFFA-4095-AC9F-5CC17D6379E2}"/>
            </c:ext>
          </c:extLst>
        </c:ser>
        <c:ser>
          <c:idx val="1"/>
          <c:order val="3"/>
          <c:tx>
            <c:strRef>
              <c:f>構想区域別必要量との比較!$E$2714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FFA-4095-AC9F-5CC17D6379E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FFA-4095-AC9F-5CC17D6379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(構想区域別必要量との比較!$F$2711,構想区域別必要量との比較!$H$2711:$M$2711,構想区域別必要量との比較!$P$2711:$Q$2711)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(構想区域別必要量との比較!$F$2714,構想区域別必要量との比較!$H$2714:$M$2714,構想区域別必要量との比較!$P$2714:$Q$2714)</c:f>
              <c:numCache>
                <c:formatCode>#,##0_);[Red]\(#,##0\)</c:formatCode>
                <c:ptCount val="9"/>
                <c:pt idx="0" formatCode="#,##0;[Red]\-#,##0;">
                  <c:v>8899</c:v>
                </c:pt>
                <c:pt idx="1">
                  <c:v>7927</c:v>
                </c:pt>
                <c:pt idx="2">
                  <c:v>7655</c:v>
                </c:pt>
                <c:pt idx="3">
                  <c:v>7564</c:v>
                </c:pt>
                <c:pt idx="4">
                  <c:v>7542</c:v>
                </c:pt>
                <c:pt idx="5">
                  <c:v>7596</c:v>
                </c:pt>
                <c:pt idx="6" formatCode="#,##0;[Red]\-#,##0;">
                  <c:v>7277</c:v>
                </c:pt>
                <c:pt idx="7" formatCode="#,##0;[Red]\-#,##0;">
                  <c:v>7309</c:v>
                </c:pt>
                <c:pt idx="8" formatCode="#,##0;[Red]\-#,##0;">
                  <c:v>8067</c:v>
                </c:pt>
              </c:numCache>
            </c:numRef>
          </c:val>
          <c:extLst>
            <c:ext xmlns:c16="http://schemas.microsoft.com/office/drawing/2014/chart" uri="{C3380CC4-5D6E-409C-BE32-E72D297353CC}">
              <c16:uniqueId val="{00000006-FFFA-4095-AC9F-5CC17D6379E2}"/>
            </c:ext>
          </c:extLst>
        </c:ser>
        <c:ser>
          <c:idx val="0"/>
          <c:order val="4"/>
          <c:tx>
            <c:strRef>
              <c:f>構想区域別必要量との比較!$E$2713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(構想区域別必要量との比較!$F$2711,構想区域別必要量との比較!$H$2711:$M$2711,構想区域別必要量との比較!$P$2711:$Q$2711)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(構想区域別必要量との比較!$F$2713,構想区域別必要量との比較!$H$2713:$M$2713,構想区域別必要量との比較!$P$2713:$Q$2713)</c:f>
              <c:numCache>
                <c:formatCode>#,##0_);[Red]\(#,##0\)</c:formatCode>
                <c:ptCount val="9"/>
                <c:pt idx="0" formatCode="#,##0;[Red]\-#,##0;">
                  <c:v>6395</c:v>
                </c:pt>
                <c:pt idx="1">
                  <c:v>6009</c:v>
                </c:pt>
                <c:pt idx="2">
                  <c:v>6008</c:v>
                </c:pt>
                <c:pt idx="3">
                  <c:v>5915</c:v>
                </c:pt>
                <c:pt idx="4">
                  <c:v>5954</c:v>
                </c:pt>
                <c:pt idx="5">
                  <c:v>5727</c:v>
                </c:pt>
                <c:pt idx="6" formatCode="#,##0;[Red]\-#,##0;">
                  <c:v>6091</c:v>
                </c:pt>
                <c:pt idx="7" formatCode="#,##0;[Red]\-#,##0;">
                  <c:v>6086</c:v>
                </c:pt>
                <c:pt idx="8" formatCode="#,##0;[Red]\-#,##0;">
                  <c:v>2885</c:v>
                </c:pt>
              </c:numCache>
            </c:numRef>
          </c:val>
          <c:extLst>
            <c:ext xmlns:c16="http://schemas.microsoft.com/office/drawing/2014/chart" uri="{C3380CC4-5D6E-409C-BE32-E72D297353CC}">
              <c16:uniqueId val="{00000007-FFFA-4095-AC9F-5CC17D6379E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(構想区域別必要量との比較!$F$2711,構想区域別必要量との比較!$H$2711:$M$2711,構想区域別必要量との比較!$P$2711:$Q$2711)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(構想区域別必要量との比較!$F$2712,構想区域別必要量との比較!$H$2712:$M$2712,構想区域別必要量との比較!$P$2712:$Q$2712)</c:f>
              <c:numCache>
                <c:formatCode>#,##0_);[Red]\(#,##0\)</c:formatCode>
                <c:ptCount val="9"/>
                <c:pt idx="0" formatCode="#,##0;[Red]\-#,##0;">
                  <c:v>21579</c:v>
                </c:pt>
                <c:pt idx="1">
                  <c:v>21352</c:v>
                </c:pt>
                <c:pt idx="2">
                  <c:v>21033</c:v>
                </c:pt>
                <c:pt idx="3">
                  <c:v>20794</c:v>
                </c:pt>
                <c:pt idx="4">
                  <c:v>20506</c:v>
                </c:pt>
                <c:pt idx="5">
                  <c:v>20437</c:v>
                </c:pt>
                <c:pt idx="6" formatCode="#,##0;[Red]\-#,##0;">
                  <c:v>20260</c:v>
                </c:pt>
                <c:pt idx="7" formatCode="#,##0;[Red]\-#,##0;">
                  <c:v>20275</c:v>
                </c:pt>
                <c:pt idx="8" formatCode="#,##0;[Red]\-#,##0;">
                  <c:v>22039</c:v>
                </c:pt>
              </c:numCache>
            </c:numRef>
          </c:val>
          <c:smooth val="0"/>
          <c:extLst>
            <c:ext xmlns:c16="http://schemas.microsoft.com/office/drawing/2014/chart" uri="{C3380CC4-5D6E-409C-BE32-E72D297353CC}">
              <c16:uniqueId val="{00000008-FFFA-4095-AC9F-5CC17D6379E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(構想区域別必要量との比較!$F$2726,構想区域別必要量との比較!$H$2726:$M$2726,構想区域別必要量との比較!$P$2726:$Q$2726)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(構想区域別必要量との比較!$F$2731,構想区域別必要量との比較!$H$2731:$M$2731,構想区域別必要量との比較!$P$2731:$Q$2731)</c:f>
              <c:numCache>
                <c:formatCode>#,##0_);[Red]\(#,##0\)</c:formatCode>
                <c:ptCount val="9"/>
                <c:pt idx="0" formatCode="#,##0;[Red]\-#,##0;">
                  <c:v>551</c:v>
                </c:pt>
                <c:pt idx="1">
                  <c:v>551</c:v>
                </c:pt>
                <c:pt idx="2">
                  <c:v>551</c:v>
                </c:pt>
                <c:pt idx="3">
                  <c:v>369</c:v>
                </c:pt>
                <c:pt idx="4">
                  <c:v>436</c:v>
                </c:pt>
                <c:pt idx="5">
                  <c:v>421</c:v>
                </c:pt>
                <c:pt idx="6" formatCode="#,##0;[Red]\-#,##0;">
                  <c:v>417</c:v>
                </c:pt>
                <c:pt idx="7" formatCode="#,##0;[Red]\-#,##0;">
                  <c:v>399</c:v>
                </c:pt>
                <c:pt idx="8" formatCode="#,##0;[Red]\-#,##0;">
                  <c:v>383</c:v>
                </c:pt>
              </c:numCache>
            </c:numRef>
          </c:val>
          <c:extLst>
            <c:ext xmlns:c16="http://schemas.microsoft.com/office/drawing/2014/chart" uri="{C3380CC4-5D6E-409C-BE32-E72D297353CC}">
              <c16:uniqueId val="{00000000-7060-41D3-BC72-D1B8502C74D0}"/>
            </c:ext>
          </c:extLst>
        </c:ser>
        <c:ser>
          <c:idx val="2"/>
          <c:order val="2"/>
          <c:tx>
            <c:strRef>
              <c:f>構想区域別必要量との比較!$E$2730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(構想区域別必要量との比較!$F$2726,構想区域別必要量との比較!$H$2726:$M$2726,構想区域別必要量との比較!$P$2726:$Q$2726)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(構想区域別必要量との比較!$F$2730,構想区域別必要量との比較!$H$2730:$M$2730,構想区域別必要量との比較!$P$2730:$Q$2730)</c:f>
              <c:numCache>
                <c:formatCode>#,##0_);[Red]\(#,##0\)</c:formatCode>
                <c:ptCount val="9"/>
                <c:pt idx="0" formatCode="#,##0;[Red]\-#,##0;">
                  <c:v>71</c:v>
                </c:pt>
                <c:pt idx="1">
                  <c:v>91</c:v>
                </c:pt>
                <c:pt idx="2">
                  <c:v>110</c:v>
                </c:pt>
                <c:pt idx="3">
                  <c:v>129</c:v>
                </c:pt>
                <c:pt idx="4">
                  <c:v>216</c:v>
                </c:pt>
                <c:pt idx="5">
                  <c:v>216</c:v>
                </c:pt>
                <c:pt idx="6" formatCode="#,##0;[Red]\-#,##0;">
                  <c:v>216</c:v>
                </c:pt>
                <c:pt idx="7" formatCode="#,##0;[Red]\-#,##0;">
                  <c:v>178</c:v>
                </c:pt>
                <c:pt idx="8" formatCode="#,##0;[Red]\-#,##0;">
                  <c:v>554</c:v>
                </c:pt>
              </c:numCache>
            </c:numRef>
          </c:val>
          <c:extLst>
            <c:ext xmlns:c16="http://schemas.microsoft.com/office/drawing/2014/chart" uri="{C3380CC4-5D6E-409C-BE32-E72D297353CC}">
              <c16:uniqueId val="{00000001-7060-41D3-BC72-D1B8502C74D0}"/>
            </c:ext>
          </c:extLst>
        </c:ser>
        <c:ser>
          <c:idx val="1"/>
          <c:order val="3"/>
          <c:tx>
            <c:strRef>
              <c:f>構想区域別必要量との比較!$E$2729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060-41D3-BC72-D1B8502C74D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060-41D3-BC72-D1B8502C74D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(構想区域別必要量との比較!$F$2726,構想区域別必要量との比較!$H$2726:$M$2726,構想区域別必要量との比較!$P$2726:$Q$2726)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(構想区域別必要量との比較!$F$2729,構想区域別必要量との比較!$H$2729:$M$2729,構想区域別必要量との比較!$P$2729:$Q$2729)</c:f>
              <c:numCache>
                <c:formatCode>#,##0_);[Red]\(#,##0\)</c:formatCode>
                <c:ptCount val="9"/>
                <c:pt idx="0" formatCode="#,##0;[Red]\-#,##0;">
                  <c:v>1142</c:v>
                </c:pt>
                <c:pt idx="1">
                  <c:v>902</c:v>
                </c:pt>
                <c:pt idx="2">
                  <c:v>938</c:v>
                </c:pt>
                <c:pt idx="3">
                  <c:v>926</c:v>
                </c:pt>
                <c:pt idx="4">
                  <c:v>822</c:v>
                </c:pt>
                <c:pt idx="5">
                  <c:v>821</c:v>
                </c:pt>
                <c:pt idx="6" formatCode="#,##0;[Red]\-#,##0;">
                  <c:v>750</c:v>
                </c:pt>
                <c:pt idx="7" formatCode="#,##0;[Red]\-#,##0;">
                  <c:v>842</c:v>
                </c:pt>
                <c:pt idx="8" formatCode="#,##0;[Red]\-#,##0;">
                  <c:v>497</c:v>
                </c:pt>
              </c:numCache>
            </c:numRef>
          </c:val>
          <c:extLst>
            <c:ext xmlns:c16="http://schemas.microsoft.com/office/drawing/2014/chart" uri="{C3380CC4-5D6E-409C-BE32-E72D297353CC}">
              <c16:uniqueId val="{00000006-7060-41D3-BC72-D1B8502C74D0}"/>
            </c:ext>
          </c:extLst>
        </c:ser>
        <c:ser>
          <c:idx val="0"/>
          <c:order val="4"/>
          <c:tx>
            <c:strRef>
              <c:f>構想区域別必要量との比較!$E$2728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(構想区域別必要量との比較!$F$2726,構想区域別必要量との比較!$H$2726:$M$2726,構想区域別必要量との比較!$P$2726:$Q$2726)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(構想区域別必要量との比較!$F$2728,構想区域別必要量との比較!$H$2728:$M$2728,構想区域別必要量との比較!$P$2728:$Q$2728)</c:f>
              <c:numCache>
                <c:formatCode>#,##0_);[Red]\(#,##0\)</c:formatCode>
                <c:ptCount val="9"/>
                <c:pt idx="0" formatCode="#,##0;[Red]\-#,##0;">
                  <c:v>3</c:v>
                </c:pt>
                <c:pt idx="1">
                  <c:v>23</c:v>
                </c:pt>
                <c:pt idx="2">
                  <c:v>27</c:v>
                </c:pt>
                <c:pt idx="3">
                  <c:v>33</c:v>
                </c:pt>
                <c:pt idx="4">
                  <c:v>33</c:v>
                </c:pt>
                <c:pt idx="5">
                  <c:v>33</c:v>
                </c:pt>
                <c:pt idx="6" formatCode="#,##0;[Red]\-#,##0;">
                  <c:v>33</c:v>
                </c:pt>
                <c:pt idx="7" formatCode="#,##0;[Red]\-#,##0;">
                  <c:v>33</c:v>
                </c:pt>
                <c:pt idx="8" formatCode="#,##0;[Red]\-#,##0;">
                  <c:v>114</c:v>
                </c:pt>
              </c:numCache>
            </c:numRef>
          </c:val>
          <c:extLst>
            <c:ext xmlns:c16="http://schemas.microsoft.com/office/drawing/2014/chart" uri="{C3380CC4-5D6E-409C-BE32-E72D297353CC}">
              <c16:uniqueId val="{00000007-7060-41D3-BC72-D1B8502C74D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(構想区域別必要量との比較!$F$2726,構想区域別必要量との比較!$H$2726:$M$2726,構想区域別必要量との比較!$P$2726:$Q$2726)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(構想区域別必要量との比較!$F$2727,構想区域別必要量との比較!$H$2727:$M$2727,構想区域別必要量との比較!$P$2727:$Q$2727)</c:f>
              <c:numCache>
                <c:formatCode>#,##0_);[Red]\(#,##0\)</c:formatCode>
                <c:ptCount val="9"/>
                <c:pt idx="0" formatCode="#,##0;[Red]\-#,##0;">
                  <c:v>1767</c:v>
                </c:pt>
                <c:pt idx="1">
                  <c:v>1567</c:v>
                </c:pt>
                <c:pt idx="2">
                  <c:v>1626</c:v>
                </c:pt>
                <c:pt idx="3">
                  <c:v>1457</c:v>
                </c:pt>
                <c:pt idx="4">
                  <c:v>1507</c:v>
                </c:pt>
                <c:pt idx="5">
                  <c:v>1491</c:v>
                </c:pt>
                <c:pt idx="6" formatCode="#,##0;[Red]\-#,##0;">
                  <c:v>1416</c:v>
                </c:pt>
                <c:pt idx="7" formatCode="#,##0;[Red]\-#,##0;">
                  <c:v>1452</c:v>
                </c:pt>
                <c:pt idx="8" formatCode="#,##0;[Red]\-#,##0;">
                  <c:v>1548</c:v>
                </c:pt>
              </c:numCache>
            </c:numRef>
          </c:val>
          <c:smooth val="0"/>
          <c:extLst>
            <c:ext xmlns:c16="http://schemas.microsoft.com/office/drawing/2014/chart" uri="{C3380CC4-5D6E-409C-BE32-E72D297353CC}">
              <c16:uniqueId val="{00000008-7060-41D3-BC72-D1B8502C74D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(構想区域別必要量との比較!$F$2741,構想区域別必要量との比較!$H$2741:$M$2741,構想区域別必要量との比較!$P$2741:$Q$2741)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(構想区域別必要量との比較!$F$2746,構想区域別必要量との比較!$H$2746:$M$2746,構想区域別必要量との比較!$P$2746:$Q$2746)</c:f>
              <c:numCache>
                <c:formatCode>#,##0_);[Red]\(#,##0\)</c:formatCode>
                <c:ptCount val="9"/>
                <c:pt idx="0" formatCode="#,##0;[Red]\-#,##0;">
                  <c:v>691</c:v>
                </c:pt>
                <c:pt idx="1">
                  <c:v>587</c:v>
                </c:pt>
                <c:pt idx="2">
                  <c:v>587</c:v>
                </c:pt>
                <c:pt idx="3">
                  <c:v>567</c:v>
                </c:pt>
                <c:pt idx="4">
                  <c:v>587</c:v>
                </c:pt>
                <c:pt idx="5">
                  <c:v>587</c:v>
                </c:pt>
                <c:pt idx="6" formatCode="#,##0;[Red]\-#,##0;">
                  <c:v>611</c:v>
                </c:pt>
                <c:pt idx="7" formatCode="#,##0;[Red]\-#,##0;">
                  <c:v>584</c:v>
                </c:pt>
                <c:pt idx="8" formatCode="#,##0;[Red]\-#,##0;">
                  <c:v>629</c:v>
                </c:pt>
              </c:numCache>
            </c:numRef>
          </c:val>
          <c:extLst>
            <c:ext xmlns:c16="http://schemas.microsoft.com/office/drawing/2014/chart" uri="{C3380CC4-5D6E-409C-BE32-E72D297353CC}">
              <c16:uniqueId val="{00000000-65F4-4671-B8CD-323413B4645E}"/>
            </c:ext>
          </c:extLst>
        </c:ser>
        <c:ser>
          <c:idx val="2"/>
          <c:order val="2"/>
          <c:tx>
            <c:strRef>
              <c:f>構想区域別必要量との比較!$E$2745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(構想区域別必要量との比較!$F$2741,構想区域別必要量との比較!$H$2741:$M$2741,構想区域別必要量との比較!$P$2741:$Q$2741)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(構想区域別必要量との比較!$F$2745,構想区域別必要量との比較!$H$2745:$M$2745,構想区域別必要量との比較!$P$2745:$Q$2745)</c:f>
              <c:numCache>
                <c:formatCode>#,##0_);[Red]\(#,##0\)</c:formatCode>
                <c:ptCount val="9"/>
                <c:pt idx="0" formatCode="#,##0;[Red]\-#,##0;">
                  <c:v>322</c:v>
                </c:pt>
                <c:pt idx="1">
                  <c:v>558</c:v>
                </c:pt>
                <c:pt idx="2">
                  <c:v>558</c:v>
                </c:pt>
                <c:pt idx="3">
                  <c:v>553</c:v>
                </c:pt>
                <c:pt idx="4">
                  <c:v>553</c:v>
                </c:pt>
                <c:pt idx="5">
                  <c:v>553</c:v>
                </c:pt>
                <c:pt idx="6" formatCode="#,##0;[Red]\-#,##0;">
                  <c:v>451</c:v>
                </c:pt>
                <c:pt idx="7" formatCode="#,##0;[Red]\-#,##0;">
                  <c:v>458</c:v>
                </c:pt>
                <c:pt idx="8" formatCode="#,##0;[Red]\-#,##0;">
                  <c:v>874</c:v>
                </c:pt>
              </c:numCache>
            </c:numRef>
          </c:val>
          <c:extLst>
            <c:ext xmlns:c16="http://schemas.microsoft.com/office/drawing/2014/chart" uri="{C3380CC4-5D6E-409C-BE32-E72D297353CC}">
              <c16:uniqueId val="{00000001-65F4-4671-B8CD-323413B4645E}"/>
            </c:ext>
          </c:extLst>
        </c:ser>
        <c:ser>
          <c:idx val="1"/>
          <c:order val="3"/>
          <c:tx>
            <c:strRef>
              <c:f>構想区域別必要量との比較!$E$2744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5F4-4671-B8CD-323413B4645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5F4-4671-B8CD-323413B464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(構想区域別必要量との比較!$F$2741,構想区域別必要量との比較!$H$2741:$M$2741,構想区域別必要量との比較!$P$2741:$Q$2741)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(構想区域別必要量との比較!$F$2744,構想区域別必要量との比較!$H$2744:$M$2744,構想区域別必要量との比較!$P$2744:$Q$2744)</c:f>
              <c:numCache>
                <c:formatCode>#,##0_);[Red]\(#,##0\)</c:formatCode>
                <c:ptCount val="9"/>
                <c:pt idx="0" formatCode="#,##0;[Red]\-#,##0;">
                  <c:v>1457</c:v>
                </c:pt>
                <c:pt idx="1">
                  <c:v>989</c:v>
                </c:pt>
                <c:pt idx="2">
                  <c:v>989</c:v>
                </c:pt>
                <c:pt idx="3">
                  <c:v>939</c:v>
                </c:pt>
                <c:pt idx="4">
                  <c:v>968</c:v>
                </c:pt>
                <c:pt idx="5">
                  <c:v>905</c:v>
                </c:pt>
                <c:pt idx="6" formatCode="#,##0;[Red]\-#,##0;">
                  <c:v>857</c:v>
                </c:pt>
                <c:pt idx="7" formatCode="#,##0;[Red]\-#,##0;">
                  <c:v>883</c:v>
                </c:pt>
                <c:pt idx="8" formatCode="#,##0;[Red]\-#,##0;">
                  <c:v>725</c:v>
                </c:pt>
              </c:numCache>
            </c:numRef>
          </c:val>
          <c:extLst>
            <c:ext xmlns:c16="http://schemas.microsoft.com/office/drawing/2014/chart" uri="{C3380CC4-5D6E-409C-BE32-E72D297353CC}">
              <c16:uniqueId val="{00000006-65F4-4671-B8CD-323413B4645E}"/>
            </c:ext>
          </c:extLst>
        </c:ser>
        <c:ser>
          <c:idx val="0"/>
          <c:order val="4"/>
          <c:tx>
            <c:strRef>
              <c:f>構想区域別必要量との比較!$E$2743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(構想区域別必要量との比較!$F$2741,構想区域別必要量との比較!$H$2741:$M$2741,構想区域別必要量との比較!$P$2741:$Q$2741)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(構想区域別必要量との比較!$F$2743,構想区域別必要量との比較!$H$2743:$M$2743,構想区域別必要量との比較!$P$2743:$Q$2743)</c:f>
              <c:numCache>
                <c:formatCode>#,##0_);[Red]\(#,##0\)</c:formatCode>
                <c:ptCount val="9"/>
                <c:pt idx="0" formatCode="#,##0;[Red]\-#,##0;">
                  <c:v>346</c:v>
                </c:pt>
                <c:pt idx="1">
                  <c:v>646</c:v>
                </c:pt>
                <c:pt idx="2">
                  <c:v>646</c:v>
                </c:pt>
                <c:pt idx="3">
                  <c:v>646</c:v>
                </c:pt>
                <c:pt idx="4">
                  <c:v>638</c:v>
                </c:pt>
                <c:pt idx="5">
                  <c:v>662</c:v>
                </c:pt>
                <c:pt idx="6" formatCode="#,##0;[Red]\-#,##0;">
                  <c:v>658</c:v>
                </c:pt>
                <c:pt idx="7" formatCode="#,##0;[Red]\-#,##0;">
                  <c:v>651</c:v>
                </c:pt>
                <c:pt idx="8" formatCode="#,##0;[Red]\-#,##0;">
                  <c:v>299</c:v>
                </c:pt>
              </c:numCache>
            </c:numRef>
          </c:val>
          <c:extLst>
            <c:ext xmlns:c16="http://schemas.microsoft.com/office/drawing/2014/chart" uri="{C3380CC4-5D6E-409C-BE32-E72D297353CC}">
              <c16:uniqueId val="{00000007-65F4-4671-B8CD-323413B4645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(構想区域別必要量との比較!$F$2741,構想区域別必要量との比較!$H$2741:$M$2741,構想区域別必要量との比較!$P$2741:$Q$2741)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(構想区域別必要量との比較!$F$2742,構想区域別必要量との比較!$H$2742:$M$2742,構想区域別必要量との比較!$P$2742:$Q$2742)</c:f>
              <c:numCache>
                <c:formatCode>#,##0_);[Red]\(#,##0\)</c:formatCode>
                <c:ptCount val="9"/>
                <c:pt idx="0" formatCode="#,##0;[Red]\-#,##0;">
                  <c:v>2816</c:v>
                </c:pt>
                <c:pt idx="1">
                  <c:v>2780</c:v>
                </c:pt>
                <c:pt idx="2">
                  <c:v>2780</c:v>
                </c:pt>
                <c:pt idx="3">
                  <c:v>2705</c:v>
                </c:pt>
                <c:pt idx="4">
                  <c:v>2746</c:v>
                </c:pt>
                <c:pt idx="5">
                  <c:v>2707</c:v>
                </c:pt>
                <c:pt idx="6" formatCode="#,##0;[Red]\-#,##0;">
                  <c:v>2577</c:v>
                </c:pt>
                <c:pt idx="7" formatCode="#,##0;[Red]\-#,##0;">
                  <c:v>2576</c:v>
                </c:pt>
                <c:pt idx="8" formatCode="#,##0;[Red]\-#,##0;">
                  <c:v>2527</c:v>
                </c:pt>
              </c:numCache>
            </c:numRef>
          </c:val>
          <c:smooth val="0"/>
          <c:extLst>
            <c:ext xmlns:c16="http://schemas.microsoft.com/office/drawing/2014/chart" uri="{C3380CC4-5D6E-409C-BE32-E72D297353CC}">
              <c16:uniqueId val="{00000008-65F4-4671-B8CD-323413B4645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(構想区域別必要量との比較!$F$2756,構想区域別必要量との比較!$H$2756:$M$2756,構想区域別必要量との比較!$P$2756:$Q$2756)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(構想区域別必要量との比較!$F$2761,構想区域別必要量との比較!$H$2761:$M$2761,構想区域別必要量との比較!$P$2761:$Q$2761)</c:f>
              <c:numCache>
                <c:formatCode>#,##0_);[Red]\(#,##0\)</c:formatCode>
                <c:ptCount val="9"/>
                <c:pt idx="0" formatCode="#,##0;[Red]\-#,##0;">
                  <c:v>639</c:v>
                </c:pt>
                <c:pt idx="1">
                  <c:v>599</c:v>
                </c:pt>
                <c:pt idx="2">
                  <c:v>639</c:v>
                </c:pt>
                <c:pt idx="3">
                  <c:v>639</c:v>
                </c:pt>
                <c:pt idx="4">
                  <c:v>664</c:v>
                </c:pt>
                <c:pt idx="5">
                  <c:v>676</c:v>
                </c:pt>
                <c:pt idx="6" formatCode="#,##0;[Red]\-#,##0;">
                  <c:v>676</c:v>
                </c:pt>
                <c:pt idx="7" formatCode="#,##0;[Red]\-#,##0;">
                  <c:v>671</c:v>
                </c:pt>
                <c:pt idx="8" formatCode="#,##0;[Red]\-#,##0;">
                  <c:v>503</c:v>
                </c:pt>
              </c:numCache>
            </c:numRef>
          </c:val>
          <c:extLst>
            <c:ext xmlns:c16="http://schemas.microsoft.com/office/drawing/2014/chart" uri="{C3380CC4-5D6E-409C-BE32-E72D297353CC}">
              <c16:uniqueId val="{00000000-07D7-4252-9136-A853F199E532}"/>
            </c:ext>
          </c:extLst>
        </c:ser>
        <c:ser>
          <c:idx val="2"/>
          <c:order val="2"/>
          <c:tx>
            <c:strRef>
              <c:f>構想区域別必要量との比較!$E$2760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(構想区域別必要量との比較!$F$2756,構想区域別必要量との比較!$H$2756:$M$2756,構想区域別必要量との比較!$P$2756:$Q$2756)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(構想区域別必要量との比較!$F$2760,構想区域別必要量との比較!$H$2760:$M$2760,構想区域別必要量との比較!$P$2760:$Q$2760)</c:f>
              <c:numCache>
                <c:formatCode>#,##0_);[Red]\(#,##0\)</c:formatCode>
                <c:ptCount val="9"/>
                <c:pt idx="0" formatCode="#,##0;[Red]\-#,##0;">
                  <c:v>107</c:v>
                </c:pt>
                <c:pt idx="1">
                  <c:v>206</c:v>
                </c:pt>
                <c:pt idx="2">
                  <c:v>246</c:v>
                </c:pt>
                <c:pt idx="3">
                  <c:v>245</c:v>
                </c:pt>
                <c:pt idx="4">
                  <c:v>246</c:v>
                </c:pt>
                <c:pt idx="5">
                  <c:v>274</c:v>
                </c:pt>
                <c:pt idx="6" formatCode="#,##0;[Red]\-#,##0;">
                  <c:v>272</c:v>
                </c:pt>
                <c:pt idx="7" formatCode="#,##0;[Red]\-#,##0;">
                  <c:v>272</c:v>
                </c:pt>
                <c:pt idx="8" formatCode="#,##0;[Red]\-#,##0;">
                  <c:v>476</c:v>
                </c:pt>
              </c:numCache>
            </c:numRef>
          </c:val>
          <c:extLst>
            <c:ext xmlns:c16="http://schemas.microsoft.com/office/drawing/2014/chart" uri="{C3380CC4-5D6E-409C-BE32-E72D297353CC}">
              <c16:uniqueId val="{00000001-07D7-4252-9136-A853F199E532}"/>
            </c:ext>
          </c:extLst>
        </c:ser>
        <c:ser>
          <c:idx val="1"/>
          <c:order val="3"/>
          <c:tx>
            <c:strRef>
              <c:f>構想区域別必要量との比較!$E$2759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7D7-4252-9136-A853F199E53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7D7-4252-9136-A853F199E5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(構想区域別必要量との比較!$F$2756,構想区域別必要量との比較!$H$2756:$M$2756,構想区域別必要量との比較!$P$2756:$Q$2756)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(構想区域別必要量との比較!$F$2759,構想区域別必要量との比較!$H$2759:$M$2759,構想区域別必要量との比較!$P$2759:$Q$2759)</c:f>
              <c:numCache>
                <c:formatCode>#,##0_);[Red]\(#,##0\)</c:formatCode>
                <c:ptCount val="9"/>
                <c:pt idx="0" formatCode="#,##0;[Red]\-#,##0;">
                  <c:v>848</c:v>
                </c:pt>
                <c:pt idx="1">
                  <c:v>738</c:v>
                </c:pt>
                <c:pt idx="2">
                  <c:v>729</c:v>
                </c:pt>
                <c:pt idx="3">
                  <c:v>724</c:v>
                </c:pt>
                <c:pt idx="4">
                  <c:v>708</c:v>
                </c:pt>
                <c:pt idx="5">
                  <c:v>657</c:v>
                </c:pt>
                <c:pt idx="6" formatCode="#,##0;[Red]\-#,##0;">
                  <c:v>659</c:v>
                </c:pt>
                <c:pt idx="7" formatCode="#,##0;[Red]\-#,##0;">
                  <c:v>643</c:v>
                </c:pt>
                <c:pt idx="8" formatCode="#,##0;[Red]\-#,##0;">
                  <c:v>529</c:v>
                </c:pt>
              </c:numCache>
            </c:numRef>
          </c:val>
          <c:extLst>
            <c:ext xmlns:c16="http://schemas.microsoft.com/office/drawing/2014/chart" uri="{C3380CC4-5D6E-409C-BE32-E72D297353CC}">
              <c16:uniqueId val="{00000006-07D7-4252-9136-A853F199E532}"/>
            </c:ext>
          </c:extLst>
        </c:ser>
        <c:ser>
          <c:idx val="0"/>
          <c:order val="4"/>
          <c:tx>
            <c:strRef>
              <c:f>構想区域別必要量との比較!$E$2758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(構想区域別必要量との比較!$F$2756,構想区域別必要量との比較!$H$2756:$M$2756,構想区域別必要量との比較!$P$2756:$Q$2756)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(構想区域別必要量との比較!$F$2758,構想区域別必要量との比較!$H$2758:$M$2758,構想区域別必要量との比較!$P$2758:$Q$2758)</c:f>
              <c:numCache>
                <c:formatCode>#,##0_);[Red]\(#,##0\)</c:formatCode>
                <c:ptCount val="9"/>
                <c:pt idx="0" formatCode="#,##0;[Red]\-#,##0;">
                  <c:v>296</c:v>
                </c:pt>
                <c:pt idx="1">
                  <c:v>296</c:v>
                </c:pt>
                <c:pt idx="2">
                  <c:v>293</c:v>
                </c:pt>
                <c:pt idx="3">
                  <c:v>293</c:v>
                </c:pt>
                <c:pt idx="4">
                  <c:v>293</c:v>
                </c:pt>
                <c:pt idx="5">
                  <c:v>293</c:v>
                </c:pt>
                <c:pt idx="6" formatCode="#,##0;[Red]\-#,##0;">
                  <c:v>293</c:v>
                </c:pt>
                <c:pt idx="7" formatCode="#,##0;[Red]\-#,##0;">
                  <c:v>293</c:v>
                </c:pt>
                <c:pt idx="8" formatCode="#,##0;[Red]\-#,##0;">
                  <c:v>151</c:v>
                </c:pt>
              </c:numCache>
            </c:numRef>
          </c:val>
          <c:extLst>
            <c:ext xmlns:c16="http://schemas.microsoft.com/office/drawing/2014/chart" uri="{C3380CC4-5D6E-409C-BE32-E72D297353CC}">
              <c16:uniqueId val="{00000007-07D7-4252-9136-A853F199E53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(構想区域別必要量との比較!$F$2756,構想区域別必要量との比較!$H$2756:$M$2756,構想区域別必要量との比較!$P$2756:$Q$2756)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(構想区域別必要量との比較!$F$2757,構想区域別必要量との比較!$H$2757:$M$2757,構想区域別必要量との比較!$P$2757:$Q$2757)</c:f>
              <c:numCache>
                <c:formatCode>#,##0_);[Red]\(#,##0\)</c:formatCode>
                <c:ptCount val="9"/>
                <c:pt idx="0" formatCode="#,##0;[Red]\-#,##0;">
                  <c:v>1890</c:v>
                </c:pt>
                <c:pt idx="1">
                  <c:v>1839</c:v>
                </c:pt>
                <c:pt idx="2">
                  <c:v>1907</c:v>
                </c:pt>
                <c:pt idx="3">
                  <c:v>1901</c:v>
                </c:pt>
                <c:pt idx="4">
                  <c:v>1911</c:v>
                </c:pt>
                <c:pt idx="5">
                  <c:v>1900</c:v>
                </c:pt>
                <c:pt idx="6" formatCode="#,##0;[Red]\-#,##0;">
                  <c:v>1900</c:v>
                </c:pt>
                <c:pt idx="7" formatCode="#,##0;[Red]\-#,##0;">
                  <c:v>1879</c:v>
                </c:pt>
                <c:pt idx="8" formatCode="#,##0;[Red]\-#,##0;">
                  <c:v>1659</c:v>
                </c:pt>
              </c:numCache>
            </c:numRef>
          </c:val>
          <c:smooth val="0"/>
          <c:extLst>
            <c:ext xmlns:c16="http://schemas.microsoft.com/office/drawing/2014/chart" uri="{C3380CC4-5D6E-409C-BE32-E72D297353CC}">
              <c16:uniqueId val="{00000008-07D7-4252-9136-A853F199E53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(構想区域別必要量との比較!$F$2771,構想区域別必要量との比較!$H$2771:$M$2771,構想区域別必要量との比較!$P$2771:$Q$2771)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(構想区域別必要量との比較!$F$2776,構想区域別必要量との比較!$H$2776:$M$2776,構想区域別必要量との比較!$P$2776:$Q$2776)</c:f>
              <c:numCache>
                <c:formatCode>#,##0_);[Red]\(#,##0\)</c:formatCode>
                <c:ptCount val="9"/>
                <c:pt idx="0" formatCode="#,##0;[Red]\-#,##0;">
                  <c:v>1040</c:v>
                </c:pt>
                <c:pt idx="1">
                  <c:v>748</c:v>
                </c:pt>
                <c:pt idx="2">
                  <c:v>718</c:v>
                </c:pt>
                <c:pt idx="3">
                  <c:v>750</c:v>
                </c:pt>
                <c:pt idx="4">
                  <c:v>704</c:v>
                </c:pt>
                <c:pt idx="5">
                  <c:v>680</c:v>
                </c:pt>
                <c:pt idx="6" formatCode="#,##0;[Red]\-#,##0;">
                  <c:v>780</c:v>
                </c:pt>
                <c:pt idx="7" formatCode="#,##0;[Red]\-#,##0;">
                  <c:v>753</c:v>
                </c:pt>
                <c:pt idx="8" formatCode="#,##0;[Red]\-#,##0;">
                  <c:v>727</c:v>
                </c:pt>
              </c:numCache>
            </c:numRef>
          </c:val>
          <c:extLst>
            <c:ext xmlns:c16="http://schemas.microsoft.com/office/drawing/2014/chart" uri="{C3380CC4-5D6E-409C-BE32-E72D297353CC}">
              <c16:uniqueId val="{00000000-E459-4FA7-BBAE-73C6FF004F5C}"/>
            </c:ext>
          </c:extLst>
        </c:ser>
        <c:ser>
          <c:idx val="2"/>
          <c:order val="2"/>
          <c:tx>
            <c:strRef>
              <c:f>構想区域別必要量との比較!$E$2775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(構想区域別必要量との比較!$F$2771,構想区域別必要量との比較!$H$2771:$M$2771,構想区域別必要量との比較!$P$2771:$Q$2771)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(構想区域別必要量との比較!$F$2775,構想区域別必要量との比較!$H$2775:$M$2775,構想区域別必要量との比較!$P$2775:$Q$2775)</c:f>
              <c:numCache>
                <c:formatCode>#,##0_);[Red]\(#,##0\)</c:formatCode>
                <c:ptCount val="9"/>
                <c:pt idx="0" formatCode="#,##0;[Red]\-#,##0;">
                  <c:v>407</c:v>
                </c:pt>
                <c:pt idx="1">
                  <c:v>601</c:v>
                </c:pt>
                <c:pt idx="2">
                  <c:v>649</c:v>
                </c:pt>
                <c:pt idx="3">
                  <c:v>655</c:v>
                </c:pt>
                <c:pt idx="4">
                  <c:v>684</c:v>
                </c:pt>
                <c:pt idx="5">
                  <c:v>616</c:v>
                </c:pt>
                <c:pt idx="6" formatCode="#,##0;[Red]\-#,##0;">
                  <c:v>527</c:v>
                </c:pt>
                <c:pt idx="7" formatCode="#,##0;[Red]\-#,##0;">
                  <c:v>547</c:v>
                </c:pt>
                <c:pt idx="8" formatCode="#,##0;[Red]\-#,##0;">
                  <c:v>881</c:v>
                </c:pt>
              </c:numCache>
            </c:numRef>
          </c:val>
          <c:extLst>
            <c:ext xmlns:c16="http://schemas.microsoft.com/office/drawing/2014/chart" uri="{C3380CC4-5D6E-409C-BE32-E72D297353CC}">
              <c16:uniqueId val="{00000001-E459-4FA7-BBAE-73C6FF004F5C}"/>
            </c:ext>
          </c:extLst>
        </c:ser>
        <c:ser>
          <c:idx val="1"/>
          <c:order val="3"/>
          <c:tx>
            <c:strRef>
              <c:f>構想区域別必要量との比較!$E$2774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459-4FA7-BBAE-73C6FF004F5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459-4FA7-BBAE-73C6FF004F5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(構想区域別必要量との比較!$F$2771,構想区域別必要量との比較!$H$2771:$M$2771,構想区域別必要量との比較!$P$2771:$Q$2771)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(構想区域別必要量との比較!$F$2774,構想区域別必要量との比較!$H$2774:$M$2774,構想区域別必要量との比較!$P$2774:$Q$2774)</c:f>
              <c:numCache>
                <c:formatCode>#,##0_);[Red]\(#,##0\)</c:formatCode>
                <c:ptCount val="9"/>
                <c:pt idx="0" formatCode="#,##0;[Red]\-#,##0;">
                  <c:v>1473</c:v>
                </c:pt>
                <c:pt idx="1">
                  <c:v>1530</c:v>
                </c:pt>
                <c:pt idx="2">
                  <c:v>1557</c:v>
                </c:pt>
                <c:pt idx="3">
                  <c:v>1516</c:v>
                </c:pt>
                <c:pt idx="4">
                  <c:v>1504</c:v>
                </c:pt>
                <c:pt idx="5">
                  <c:v>1579</c:v>
                </c:pt>
                <c:pt idx="6" formatCode="#,##0;[Red]\-#,##0;">
                  <c:v>1516</c:v>
                </c:pt>
                <c:pt idx="7" formatCode="#,##0;[Red]\-#,##0;">
                  <c:v>1457</c:v>
                </c:pt>
                <c:pt idx="8" formatCode="#,##0;[Red]\-#,##0;">
                  <c:v>934</c:v>
                </c:pt>
              </c:numCache>
            </c:numRef>
          </c:val>
          <c:extLst>
            <c:ext xmlns:c16="http://schemas.microsoft.com/office/drawing/2014/chart" uri="{C3380CC4-5D6E-409C-BE32-E72D297353CC}">
              <c16:uniqueId val="{00000006-E459-4FA7-BBAE-73C6FF004F5C}"/>
            </c:ext>
          </c:extLst>
        </c:ser>
        <c:ser>
          <c:idx val="0"/>
          <c:order val="4"/>
          <c:tx>
            <c:strRef>
              <c:f>構想区域別必要量との比較!$E$2773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(構想区域別必要量との比較!$F$2771,構想区域別必要量との比較!$H$2771:$M$2771,構想区域別必要量との比較!$P$2771:$Q$2771)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(構想区域別必要量との比較!$F$2773,構想区域別必要量との比較!$H$2773:$M$2773,構想区域別必要量との比較!$P$2773:$Q$2773)</c:f>
              <c:numCache>
                <c:formatCode>#,##0_);[Red]\(#,##0\)</c:formatCode>
                <c:ptCount val="9"/>
                <c:pt idx="0" formatCode="#,##0;[Red]\-#,##0;">
                  <c:v>697</c:v>
                </c:pt>
                <c:pt idx="1">
                  <c:v>576</c:v>
                </c:pt>
                <c:pt idx="2">
                  <c:v>527</c:v>
                </c:pt>
                <c:pt idx="3">
                  <c:v>518</c:v>
                </c:pt>
                <c:pt idx="4">
                  <c:v>518</c:v>
                </c:pt>
                <c:pt idx="5">
                  <c:v>421</c:v>
                </c:pt>
                <c:pt idx="6" formatCode="#,##0;[Red]\-#,##0;">
                  <c:v>436</c:v>
                </c:pt>
                <c:pt idx="7" formatCode="#,##0;[Red]\-#,##0;">
                  <c:v>487</c:v>
                </c:pt>
                <c:pt idx="8" formatCode="#,##0;[Red]\-#,##0;">
                  <c:v>314</c:v>
                </c:pt>
              </c:numCache>
            </c:numRef>
          </c:val>
          <c:extLst>
            <c:ext xmlns:c16="http://schemas.microsoft.com/office/drawing/2014/chart" uri="{C3380CC4-5D6E-409C-BE32-E72D297353CC}">
              <c16:uniqueId val="{00000007-E459-4FA7-BBAE-73C6FF004F5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(構想区域別必要量との比較!$F$2771,構想区域別必要量との比較!$H$2771:$M$2771,構想区域別必要量との比較!$P$2771:$Q$2771)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(構想区域別必要量との比較!$F$2772,構想区域別必要量との比較!$H$2772:$M$2772,構想区域別必要量との比較!$P$2772:$Q$2772)</c:f>
              <c:numCache>
                <c:formatCode>#,##0_);[Red]\(#,##0\)</c:formatCode>
                <c:ptCount val="9"/>
                <c:pt idx="0" formatCode="#,##0;[Red]\-#,##0;">
                  <c:v>3617</c:v>
                </c:pt>
                <c:pt idx="1">
                  <c:v>3455</c:v>
                </c:pt>
                <c:pt idx="2">
                  <c:v>3451</c:v>
                </c:pt>
                <c:pt idx="3">
                  <c:v>3439</c:v>
                </c:pt>
                <c:pt idx="4">
                  <c:v>3410</c:v>
                </c:pt>
                <c:pt idx="5">
                  <c:v>3296</c:v>
                </c:pt>
                <c:pt idx="6" formatCode="#,##0;[Red]\-#,##0;">
                  <c:v>3259</c:v>
                </c:pt>
                <c:pt idx="7" formatCode="#,##0;[Red]\-#,##0;">
                  <c:v>3244</c:v>
                </c:pt>
                <c:pt idx="8" formatCode="#,##0;[Red]\-#,##0;">
                  <c:v>2856</c:v>
                </c:pt>
              </c:numCache>
            </c:numRef>
          </c:val>
          <c:smooth val="0"/>
          <c:extLst>
            <c:ext xmlns:c16="http://schemas.microsoft.com/office/drawing/2014/chart" uri="{C3380CC4-5D6E-409C-BE32-E72D297353CC}">
              <c16:uniqueId val="{00000008-E459-4FA7-BBAE-73C6FF004F5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(構想区域別必要量との比較!$F$2786,構想区域別必要量との比較!$H$2786:$M$2786,構想区域別必要量との比較!$P$2786:$Q$2786)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(構想区域別必要量との比較!$F$2791,構想区域別必要量との比較!$H$2791:$M$2791,構想区域別必要量との比較!$P$2791:$Q$2791)</c:f>
              <c:numCache>
                <c:formatCode>#,##0_);[Red]\(#,##0\)</c:formatCode>
                <c:ptCount val="9"/>
                <c:pt idx="0" formatCode="#,##0;[Red]\-#,##0;">
                  <c:v>156</c:v>
                </c:pt>
                <c:pt idx="1">
                  <c:v>116</c:v>
                </c:pt>
                <c:pt idx="2">
                  <c:v>116</c:v>
                </c:pt>
                <c:pt idx="3">
                  <c:v>76</c:v>
                </c:pt>
                <c:pt idx="4">
                  <c:v>76</c:v>
                </c:pt>
                <c:pt idx="5">
                  <c:v>76</c:v>
                </c:pt>
                <c:pt idx="6" formatCode="#,##0;[Red]\-#,##0;">
                  <c:v>40</c:v>
                </c:pt>
                <c:pt idx="7" formatCode="#,##0;[Red]\-#,##0;">
                  <c:v>40</c:v>
                </c:pt>
                <c:pt idx="8" formatCode="#,##0;[Red]\-#,##0;">
                  <c:v>219</c:v>
                </c:pt>
              </c:numCache>
            </c:numRef>
          </c:val>
          <c:extLst>
            <c:ext xmlns:c16="http://schemas.microsoft.com/office/drawing/2014/chart" uri="{C3380CC4-5D6E-409C-BE32-E72D297353CC}">
              <c16:uniqueId val="{00000000-4AF3-4A45-946A-8A25866FB607}"/>
            </c:ext>
          </c:extLst>
        </c:ser>
        <c:ser>
          <c:idx val="2"/>
          <c:order val="2"/>
          <c:tx>
            <c:strRef>
              <c:f>構想区域別必要量との比較!$E$2790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(構想区域別必要量との比較!$F$2786,構想区域別必要量との比較!$H$2786:$M$2786,構想区域別必要量との比較!$P$2786:$Q$2786)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(構想区域別必要量との比較!$F$2790,構想区域別必要量との比較!$H$2790:$M$2790,構想区域別必要量との比較!$P$2790:$Q$2790)</c:f>
              <c:numCache>
                <c:formatCode>#,##0_);[Red]\(#,##0\)</c:formatCode>
                <c:ptCount val="9"/>
                <c:pt idx="0" formatCode="#,##0;[Red]\-#,##0;">
                  <c:v>53</c:v>
                </c:pt>
                <c:pt idx="1">
                  <c:v>90</c:v>
                </c:pt>
                <c:pt idx="2">
                  <c:v>90</c:v>
                </c:pt>
                <c:pt idx="3">
                  <c:v>131</c:v>
                </c:pt>
                <c:pt idx="4">
                  <c:v>131</c:v>
                </c:pt>
                <c:pt idx="5">
                  <c:v>131</c:v>
                </c:pt>
                <c:pt idx="6" formatCode="#,##0;[Red]\-#,##0;">
                  <c:v>138</c:v>
                </c:pt>
                <c:pt idx="7" formatCode="#,##0;[Red]\-#,##0;">
                  <c:v>138</c:v>
                </c:pt>
                <c:pt idx="8" formatCode="#,##0;[Red]\-#,##0;">
                  <c:v>329</c:v>
                </c:pt>
              </c:numCache>
            </c:numRef>
          </c:val>
          <c:extLst>
            <c:ext xmlns:c16="http://schemas.microsoft.com/office/drawing/2014/chart" uri="{C3380CC4-5D6E-409C-BE32-E72D297353CC}">
              <c16:uniqueId val="{00000001-4AF3-4A45-946A-8A25866FB607}"/>
            </c:ext>
          </c:extLst>
        </c:ser>
        <c:ser>
          <c:idx val="1"/>
          <c:order val="3"/>
          <c:tx>
            <c:strRef>
              <c:f>構想区域別必要量との比較!$E$2789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AF3-4A45-946A-8A25866FB60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AF3-4A45-946A-8A25866FB60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(構想区域別必要量との比較!$F$2786,構想区域別必要量との比較!$H$2786:$M$2786,構想区域別必要量との比較!$P$2786:$Q$2786)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(構想区域別必要量との比較!$F$2789,構想区域別必要量との比較!$H$2789:$M$2789,構想区域別必要量との比較!$P$2789:$Q$2789)</c:f>
              <c:numCache>
                <c:formatCode>#,##0_);[Red]\(#,##0\)</c:formatCode>
                <c:ptCount val="9"/>
                <c:pt idx="0" formatCode="#,##0;[Red]\-#,##0;">
                  <c:v>850</c:v>
                </c:pt>
                <c:pt idx="1">
                  <c:v>840</c:v>
                </c:pt>
                <c:pt idx="2">
                  <c:v>840</c:v>
                </c:pt>
                <c:pt idx="3">
                  <c:v>799</c:v>
                </c:pt>
                <c:pt idx="4">
                  <c:v>799</c:v>
                </c:pt>
                <c:pt idx="5">
                  <c:v>811</c:v>
                </c:pt>
                <c:pt idx="6" formatCode="#,##0;[Red]\-#,##0;">
                  <c:v>830</c:v>
                </c:pt>
                <c:pt idx="7" formatCode="#,##0;[Red]\-#,##0;">
                  <c:v>848</c:v>
                </c:pt>
                <c:pt idx="8" formatCode="#,##0;[Red]\-#,##0;">
                  <c:v>284</c:v>
                </c:pt>
              </c:numCache>
            </c:numRef>
          </c:val>
          <c:extLst>
            <c:ext xmlns:c16="http://schemas.microsoft.com/office/drawing/2014/chart" uri="{C3380CC4-5D6E-409C-BE32-E72D297353CC}">
              <c16:uniqueId val="{00000006-4AF3-4A45-946A-8A25866FB607}"/>
            </c:ext>
          </c:extLst>
        </c:ser>
        <c:ser>
          <c:idx val="0"/>
          <c:order val="4"/>
          <c:tx>
            <c:strRef>
              <c:f>構想区域別必要量との比較!$E$2788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(構想区域別必要量との比較!$F$2786,構想区域別必要量との比較!$H$2786:$M$2786,構想区域別必要量との比較!$P$2786:$Q$2786)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(構想区域別必要量との比較!$F$2788,構想区域別必要量との比較!$H$2788:$M$2788,構想区域別必要量との比較!$P$2788:$Q$2788)</c:f>
              <c:numCache>
                <c:formatCode>#,##0_);[Red]\(#,##0\)</c:formatCode>
                <c:ptCount val="9"/>
                <c:pt idx="0" formatCode="#,##0;[Red]\-#,##0;">
                  <c:v>0</c:v>
                </c:pt>
                <c:pt idx="1">
                  <c:v>0</c:v>
                </c:pt>
                <c:pt idx="2">
                  <c:v>0</c:v>
                </c:pt>
                <c:pt idx="3">
                  <c:v>0</c:v>
                </c:pt>
                <c:pt idx="4">
                  <c:v>0</c:v>
                </c:pt>
                <c:pt idx="5">
                  <c:v>0</c:v>
                </c:pt>
                <c:pt idx="6" formatCode="#,##0;[Red]\-#,##0;">
                  <c:v>10</c:v>
                </c:pt>
                <c:pt idx="7" formatCode="#,##0;[Red]\-#,##0;">
                  <c:v>10</c:v>
                </c:pt>
                <c:pt idx="8" formatCode="#,##0;[Red]\-#,##0;">
                  <c:v>77</c:v>
                </c:pt>
              </c:numCache>
            </c:numRef>
          </c:val>
          <c:extLst>
            <c:ext xmlns:c16="http://schemas.microsoft.com/office/drawing/2014/chart" uri="{C3380CC4-5D6E-409C-BE32-E72D297353CC}">
              <c16:uniqueId val="{00000007-4AF3-4A45-946A-8A25866FB60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(構想区域別必要量との比較!$F$2786,構想区域別必要量との比較!$H$2786:$M$2786,構想区域別必要量との比較!$P$2786:$Q$2786)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(構想区域別必要量との比較!$F$2787,構想区域別必要量との比較!$H$2787:$M$2787,構想区域別必要量との比較!$P$2787:$Q$2787)</c:f>
              <c:numCache>
                <c:formatCode>#,##0_);[Red]\(#,##0\)</c:formatCode>
                <c:ptCount val="9"/>
                <c:pt idx="0" formatCode="#,##0;[Red]\-#,##0;">
                  <c:v>1059</c:v>
                </c:pt>
                <c:pt idx="1">
                  <c:v>1046</c:v>
                </c:pt>
                <c:pt idx="2">
                  <c:v>1046</c:v>
                </c:pt>
                <c:pt idx="3">
                  <c:v>1006</c:v>
                </c:pt>
                <c:pt idx="4">
                  <c:v>1006</c:v>
                </c:pt>
                <c:pt idx="5">
                  <c:v>1018</c:v>
                </c:pt>
                <c:pt idx="6" formatCode="#,##0;[Red]\-#,##0;">
                  <c:v>1018</c:v>
                </c:pt>
                <c:pt idx="7" formatCode="#,##0;[Red]\-#,##0;">
                  <c:v>1036</c:v>
                </c:pt>
                <c:pt idx="8" formatCode="#,##0;[Red]\-#,##0;">
                  <c:v>909</c:v>
                </c:pt>
              </c:numCache>
            </c:numRef>
          </c:val>
          <c:smooth val="0"/>
          <c:extLst>
            <c:ext xmlns:c16="http://schemas.microsoft.com/office/drawing/2014/chart" uri="{C3380CC4-5D6E-409C-BE32-E72D297353CC}">
              <c16:uniqueId val="{00000008-4AF3-4A45-946A-8A25866FB60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(構想区域別必要量との比較!$F$2801,構想区域別必要量との比較!$H$2801:$M$2801,構想区域別必要量との比較!$P$2801:$Q$2801)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(構想区域別必要量との比較!$F$2806,構想区域別必要量との比較!$H$2806:$M$2806,構想区域別必要量との比較!$P$2806:$Q$2806)</c:f>
              <c:numCache>
                <c:formatCode>#,##0_);[Red]\(#,##0\)</c:formatCode>
                <c:ptCount val="9"/>
                <c:pt idx="0" formatCode="#,##0;[Red]\-#,##0;">
                  <c:v>481</c:v>
                </c:pt>
                <c:pt idx="1">
                  <c:v>439</c:v>
                </c:pt>
                <c:pt idx="2">
                  <c:v>419</c:v>
                </c:pt>
                <c:pt idx="3">
                  <c:v>439</c:v>
                </c:pt>
                <c:pt idx="4">
                  <c:v>439</c:v>
                </c:pt>
                <c:pt idx="5">
                  <c:v>439</c:v>
                </c:pt>
                <c:pt idx="6" formatCode="#,##0;[Red]\-#,##0;">
                  <c:v>499</c:v>
                </c:pt>
                <c:pt idx="7" formatCode="#,##0;[Red]\-#,##0;">
                  <c:v>379</c:v>
                </c:pt>
                <c:pt idx="8" formatCode="#,##0;[Red]\-#,##0;">
                  <c:v>385</c:v>
                </c:pt>
              </c:numCache>
            </c:numRef>
          </c:val>
          <c:extLst>
            <c:ext xmlns:c16="http://schemas.microsoft.com/office/drawing/2014/chart" uri="{C3380CC4-5D6E-409C-BE32-E72D297353CC}">
              <c16:uniqueId val="{00000000-0053-48FB-8112-84ADB0196E14}"/>
            </c:ext>
          </c:extLst>
        </c:ser>
        <c:ser>
          <c:idx val="2"/>
          <c:order val="2"/>
          <c:tx>
            <c:strRef>
              <c:f>構想区域別必要量との比較!$E$2805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(構想区域別必要量との比較!$F$2801,構想区域別必要量との比較!$H$2801:$M$2801,構想区域別必要量との比較!$P$2801:$Q$2801)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(構想区域別必要量との比較!$F$2805,構想区域別必要量との比較!$H$2805:$M$2805,構想区域別必要量との比較!$P$2805:$Q$2805)</c:f>
              <c:numCache>
                <c:formatCode>#,##0_);[Red]\(#,##0\)</c:formatCode>
                <c:ptCount val="9"/>
                <c:pt idx="0" formatCode="#,##0;[Red]\-#,##0;">
                  <c:v>225</c:v>
                </c:pt>
                <c:pt idx="1">
                  <c:v>264</c:v>
                </c:pt>
                <c:pt idx="2">
                  <c:v>342</c:v>
                </c:pt>
                <c:pt idx="3">
                  <c:v>322</c:v>
                </c:pt>
                <c:pt idx="4">
                  <c:v>325</c:v>
                </c:pt>
                <c:pt idx="5">
                  <c:v>322</c:v>
                </c:pt>
                <c:pt idx="6" formatCode="#,##0;[Red]\-#,##0;">
                  <c:v>323</c:v>
                </c:pt>
                <c:pt idx="7" formatCode="#,##0;[Red]\-#,##0;">
                  <c:v>383</c:v>
                </c:pt>
                <c:pt idx="8" formatCode="#,##0;[Red]\-#,##0;">
                  <c:v>589</c:v>
                </c:pt>
              </c:numCache>
            </c:numRef>
          </c:val>
          <c:extLst>
            <c:ext xmlns:c16="http://schemas.microsoft.com/office/drawing/2014/chart" uri="{C3380CC4-5D6E-409C-BE32-E72D297353CC}">
              <c16:uniqueId val="{00000001-0053-48FB-8112-84ADB0196E14}"/>
            </c:ext>
          </c:extLst>
        </c:ser>
        <c:ser>
          <c:idx val="1"/>
          <c:order val="3"/>
          <c:tx>
            <c:strRef>
              <c:f>構想区域別必要量との比較!$E$2804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053-48FB-8112-84ADB0196E1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053-48FB-8112-84ADB0196E1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(構想区域別必要量との比較!$F$2801,構想区域別必要量との比較!$H$2801:$M$2801,構想区域別必要量との比較!$P$2801:$Q$2801)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(構想区域別必要量との比較!$F$2804,構想区域別必要量との比較!$H$2804:$M$2804,構想区域別必要量との比較!$P$2804:$Q$2804)</c:f>
              <c:numCache>
                <c:formatCode>#,##0_);[Red]\(#,##0\)</c:formatCode>
                <c:ptCount val="9"/>
                <c:pt idx="0" formatCode="#,##0;[Red]\-#,##0;">
                  <c:v>1290</c:v>
                </c:pt>
                <c:pt idx="1">
                  <c:v>1026</c:v>
                </c:pt>
                <c:pt idx="2">
                  <c:v>926</c:v>
                </c:pt>
                <c:pt idx="3">
                  <c:v>872</c:v>
                </c:pt>
                <c:pt idx="4">
                  <c:v>867</c:v>
                </c:pt>
                <c:pt idx="5">
                  <c:v>870</c:v>
                </c:pt>
                <c:pt idx="6" formatCode="#,##0;[Red]\-#,##0;">
                  <c:v>821</c:v>
                </c:pt>
                <c:pt idx="7" formatCode="#,##0;[Red]\-#,##0;">
                  <c:v>801</c:v>
                </c:pt>
                <c:pt idx="8" formatCode="#,##0;[Red]\-#,##0;">
                  <c:v>641</c:v>
                </c:pt>
              </c:numCache>
            </c:numRef>
          </c:val>
          <c:extLst>
            <c:ext xmlns:c16="http://schemas.microsoft.com/office/drawing/2014/chart" uri="{C3380CC4-5D6E-409C-BE32-E72D297353CC}">
              <c16:uniqueId val="{00000006-0053-48FB-8112-84ADB0196E14}"/>
            </c:ext>
          </c:extLst>
        </c:ser>
        <c:ser>
          <c:idx val="0"/>
          <c:order val="4"/>
          <c:tx>
            <c:strRef>
              <c:f>構想区域別必要量との比較!$E$2803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(構想区域別必要量との比較!$F$2801,構想区域別必要量との比較!$H$2801:$M$2801,構想区域別必要量との比較!$P$2801:$Q$2801)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(構想区域別必要量との比較!$F$2803,構想区域別必要量との比較!$H$2803:$M$2803,構想区域別必要量との比較!$P$2803:$Q$2803)</c:f>
              <c:numCache>
                <c:formatCode>#,##0_);[Red]\(#,##0\)</c:formatCode>
                <c:ptCount val="9"/>
                <c:pt idx="0" formatCode="#,##0;[Red]\-#,##0;">
                  <c:v>167</c:v>
                </c:pt>
                <c:pt idx="1">
                  <c:v>363</c:v>
                </c:pt>
                <c:pt idx="2">
                  <c:v>402</c:v>
                </c:pt>
                <c:pt idx="3">
                  <c:v>402</c:v>
                </c:pt>
                <c:pt idx="4">
                  <c:v>412</c:v>
                </c:pt>
                <c:pt idx="5">
                  <c:v>438</c:v>
                </c:pt>
                <c:pt idx="6" formatCode="#,##0;[Red]\-#,##0;">
                  <c:v>486</c:v>
                </c:pt>
                <c:pt idx="7" formatCode="#,##0;[Red]\-#,##0;">
                  <c:v>490</c:v>
                </c:pt>
                <c:pt idx="8" formatCode="#,##0;[Red]\-#,##0;">
                  <c:v>222</c:v>
                </c:pt>
              </c:numCache>
            </c:numRef>
          </c:val>
          <c:extLst>
            <c:ext xmlns:c16="http://schemas.microsoft.com/office/drawing/2014/chart" uri="{C3380CC4-5D6E-409C-BE32-E72D297353CC}">
              <c16:uniqueId val="{00000007-0053-48FB-8112-84ADB0196E1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(構想区域別必要量との比較!$F$2801,構想区域別必要量との比較!$H$2801:$M$2801,構想区域別必要量との比較!$P$2801:$Q$2801)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(構想区域別必要量との比較!$F$2802,構想区域別必要量との比較!$H$2802:$M$2802,構想区域別必要量との比較!$P$2802:$Q$2802)</c:f>
              <c:numCache>
                <c:formatCode>#,##0_);[Red]\(#,##0\)</c:formatCode>
                <c:ptCount val="9"/>
                <c:pt idx="0" formatCode="#,##0;[Red]\-#,##0;">
                  <c:v>2163</c:v>
                </c:pt>
                <c:pt idx="1">
                  <c:v>2092</c:v>
                </c:pt>
                <c:pt idx="2">
                  <c:v>2089</c:v>
                </c:pt>
                <c:pt idx="3">
                  <c:v>2035</c:v>
                </c:pt>
                <c:pt idx="4">
                  <c:v>2043</c:v>
                </c:pt>
                <c:pt idx="5">
                  <c:v>2069</c:v>
                </c:pt>
                <c:pt idx="6" formatCode="#,##0;[Red]\-#,##0;">
                  <c:v>2129</c:v>
                </c:pt>
                <c:pt idx="7" formatCode="#,##0;[Red]\-#,##0;">
                  <c:v>2053</c:v>
                </c:pt>
                <c:pt idx="8" formatCode="#,##0;[Red]\-#,##0;">
                  <c:v>1837</c:v>
                </c:pt>
              </c:numCache>
            </c:numRef>
          </c:val>
          <c:smooth val="0"/>
          <c:extLst>
            <c:ext xmlns:c16="http://schemas.microsoft.com/office/drawing/2014/chart" uri="{C3380CC4-5D6E-409C-BE32-E72D297353CC}">
              <c16:uniqueId val="{00000008-0053-48FB-8112-84ADB0196E1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(構想区域別必要量との比較!$F$2816,構想区域別必要量との比較!$H$2816:$M$2816,構想区域別必要量との比較!$P$2816:$Q$2816)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(構想区域別必要量との比較!$F$2821,構想区域別必要量との比較!$H$2821:$M$2821,構想区域別必要量との比較!$P$2821:$Q$2821)</c:f>
              <c:numCache>
                <c:formatCode>#,##0_);[Red]\(#,##0\)</c:formatCode>
                <c:ptCount val="9"/>
                <c:pt idx="0" formatCode="#,##0;[Red]\-#,##0;">
                  <c:v>376</c:v>
                </c:pt>
                <c:pt idx="1">
                  <c:v>396</c:v>
                </c:pt>
                <c:pt idx="2">
                  <c:v>394</c:v>
                </c:pt>
                <c:pt idx="3">
                  <c:v>394</c:v>
                </c:pt>
                <c:pt idx="4">
                  <c:v>335</c:v>
                </c:pt>
                <c:pt idx="5">
                  <c:v>335</c:v>
                </c:pt>
                <c:pt idx="6" formatCode="#,##0;[Red]\-#,##0;">
                  <c:v>332</c:v>
                </c:pt>
                <c:pt idx="7" formatCode="#,##0;[Red]\-#,##0;">
                  <c:v>363</c:v>
                </c:pt>
                <c:pt idx="8" formatCode="#,##0;[Red]\-#,##0;">
                  <c:v>443</c:v>
                </c:pt>
              </c:numCache>
            </c:numRef>
          </c:val>
          <c:extLst>
            <c:ext xmlns:c16="http://schemas.microsoft.com/office/drawing/2014/chart" uri="{C3380CC4-5D6E-409C-BE32-E72D297353CC}">
              <c16:uniqueId val="{00000000-1ED5-4F46-8F21-7E6090370559}"/>
            </c:ext>
          </c:extLst>
        </c:ser>
        <c:ser>
          <c:idx val="2"/>
          <c:order val="2"/>
          <c:tx>
            <c:strRef>
              <c:f>構想区域別必要量との比較!$E$2820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(構想区域別必要量との比較!$F$2816,構想区域別必要量との比較!$H$2816:$M$2816,構想区域別必要量との比較!$P$2816:$Q$2816)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(構想区域別必要量との比較!$F$2820,構想区域別必要量との比較!$H$2820:$M$2820,構想区域別必要量との比較!$P$2820:$Q$2820)</c:f>
              <c:numCache>
                <c:formatCode>#,##0_);[Red]\(#,##0\)</c:formatCode>
                <c:ptCount val="9"/>
                <c:pt idx="0" formatCode="#,##0;[Red]\-#,##0;">
                  <c:v>195</c:v>
                </c:pt>
                <c:pt idx="1">
                  <c:v>228</c:v>
                </c:pt>
                <c:pt idx="2">
                  <c:v>298</c:v>
                </c:pt>
                <c:pt idx="3">
                  <c:v>340</c:v>
                </c:pt>
                <c:pt idx="4">
                  <c:v>298</c:v>
                </c:pt>
                <c:pt idx="5">
                  <c:v>298</c:v>
                </c:pt>
                <c:pt idx="6" formatCode="#,##0;[Red]\-#,##0;">
                  <c:v>331</c:v>
                </c:pt>
                <c:pt idx="7" formatCode="#,##0;[Red]\-#,##0;">
                  <c:v>250</c:v>
                </c:pt>
                <c:pt idx="8" formatCode="#,##0;[Red]\-#,##0;">
                  <c:v>501</c:v>
                </c:pt>
              </c:numCache>
            </c:numRef>
          </c:val>
          <c:extLst>
            <c:ext xmlns:c16="http://schemas.microsoft.com/office/drawing/2014/chart" uri="{C3380CC4-5D6E-409C-BE32-E72D297353CC}">
              <c16:uniqueId val="{00000001-1ED5-4F46-8F21-7E6090370559}"/>
            </c:ext>
          </c:extLst>
        </c:ser>
        <c:ser>
          <c:idx val="1"/>
          <c:order val="3"/>
          <c:tx>
            <c:strRef>
              <c:f>構想区域別必要量との比較!$E$2819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ED5-4F46-8F21-7E609037055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ED5-4F46-8F21-7E609037055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(構想区域別必要量との比較!$F$2816,構想区域別必要量との比較!$H$2816:$M$2816,構想区域別必要量との比較!$P$2816:$Q$2816)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(構想区域別必要量との比較!$F$2819,構想区域別必要量との比較!$H$2819:$M$2819,構想区域別必要量との比較!$P$2819:$Q$2819)</c:f>
              <c:numCache>
                <c:formatCode>#,##0_);[Red]\(#,##0\)</c:formatCode>
                <c:ptCount val="9"/>
                <c:pt idx="0" formatCode="#,##0;[Red]\-#,##0;">
                  <c:v>1096</c:v>
                </c:pt>
                <c:pt idx="1">
                  <c:v>1061</c:v>
                </c:pt>
                <c:pt idx="2">
                  <c:v>951</c:v>
                </c:pt>
                <c:pt idx="3">
                  <c:v>882</c:v>
                </c:pt>
                <c:pt idx="4">
                  <c:v>889</c:v>
                </c:pt>
                <c:pt idx="5">
                  <c:v>872</c:v>
                </c:pt>
                <c:pt idx="6" formatCode="#,##0;[Red]\-#,##0;">
                  <c:v>812</c:v>
                </c:pt>
                <c:pt idx="7" formatCode="#,##0;[Red]\-#,##0;">
                  <c:v>843</c:v>
                </c:pt>
                <c:pt idx="8" formatCode="#,##0;[Red]\-#,##0;">
                  <c:v>527</c:v>
                </c:pt>
              </c:numCache>
            </c:numRef>
          </c:val>
          <c:extLst>
            <c:ext xmlns:c16="http://schemas.microsoft.com/office/drawing/2014/chart" uri="{C3380CC4-5D6E-409C-BE32-E72D297353CC}">
              <c16:uniqueId val="{00000006-1ED5-4F46-8F21-7E6090370559}"/>
            </c:ext>
          </c:extLst>
        </c:ser>
        <c:ser>
          <c:idx val="0"/>
          <c:order val="4"/>
          <c:tx>
            <c:strRef>
              <c:f>構想区域別必要量との比較!$E$2818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(構想区域別必要量との比較!$F$2816,構想区域別必要量との比較!$H$2816:$M$2816,構想区域別必要量との比較!$P$2816:$Q$2816)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(構想区域別必要量との比較!$F$2818,構想区域別必要量との比較!$H$2818:$M$2818,構想区域別必要量との比較!$P$2818:$Q$2818)</c:f>
              <c:numCache>
                <c:formatCode>#,##0_);[Red]\(#,##0\)</c:formatCode>
                <c:ptCount val="9"/>
                <c:pt idx="0" formatCode="#,##0;[Red]\-#,##0;">
                  <c:v>273</c:v>
                </c:pt>
                <c:pt idx="1">
                  <c:v>291</c:v>
                </c:pt>
                <c:pt idx="2">
                  <c:v>313</c:v>
                </c:pt>
                <c:pt idx="3">
                  <c:v>331</c:v>
                </c:pt>
                <c:pt idx="4">
                  <c:v>349</c:v>
                </c:pt>
                <c:pt idx="5">
                  <c:v>349</c:v>
                </c:pt>
                <c:pt idx="6" formatCode="#,##0;[Red]\-#,##0;">
                  <c:v>325</c:v>
                </c:pt>
                <c:pt idx="7" formatCode="#,##0;[Red]\-#,##0;">
                  <c:v>325</c:v>
                </c:pt>
                <c:pt idx="8" formatCode="#,##0;[Red]\-#,##0;">
                  <c:v>216</c:v>
                </c:pt>
              </c:numCache>
            </c:numRef>
          </c:val>
          <c:extLst>
            <c:ext xmlns:c16="http://schemas.microsoft.com/office/drawing/2014/chart" uri="{C3380CC4-5D6E-409C-BE32-E72D297353CC}">
              <c16:uniqueId val="{00000007-1ED5-4F46-8F21-7E609037055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(構想区域別必要量との比較!$F$2816,構想区域別必要量との比較!$H$2816:$M$2816,構想区域別必要量との比較!$P$2816:$Q$2816)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(構想区域別必要量との比較!$F$2817,構想区域別必要量との比較!$H$2817:$M$2817,構想区域別必要量との比較!$P$2817:$Q$2817)</c:f>
              <c:numCache>
                <c:formatCode>#,##0_);[Red]\(#,##0\)</c:formatCode>
                <c:ptCount val="9"/>
                <c:pt idx="0" formatCode="#,##0;[Red]\-#,##0;">
                  <c:v>1940</c:v>
                </c:pt>
                <c:pt idx="1">
                  <c:v>1976</c:v>
                </c:pt>
                <c:pt idx="2">
                  <c:v>1956</c:v>
                </c:pt>
                <c:pt idx="3">
                  <c:v>1947</c:v>
                </c:pt>
                <c:pt idx="4">
                  <c:v>1871</c:v>
                </c:pt>
                <c:pt idx="5">
                  <c:v>1854</c:v>
                </c:pt>
                <c:pt idx="6" formatCode="#,##0;[Red]\-#,##0;">
                  <c:v>1800</c:v>
                </c:pt>
                <c:pt idx="7" formatCode="#,##0;[Red]\-#,##0;">
                  <c:v>1781</c:v>
                </c:pt>
                <c:pt idx="8" formatCode="#,##0;[Red]\-#,##0;">
                  <c:v>1687</c:v>
                </c:pt>
              </c:numCache>
            </c:numRef>
          </c:val>
          <c:smooth val="0"/>
          <c:extLst>
            <c:ext xmlns:c16="http://schemas.microsoft.com/office/drawing/2014/chart" uri="{C3380CC4-5D6E-409C-BE32-E72D297353CC}">
              <c16:uniqueId val="{00000008-1ED5-4F46-8F21-7E609037055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(構想区域別必要量との比較!$F$2831,構想区域別必要量との比較!$H$2831:$M$2831,構想区域別必要量との比較!$P$2831:$Q$2831)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(構想区域別必要量との比較!$F$2836,構想区域別必要量との比較!$H$2836:$M$2836,構想区域別必要量との比較!$P$2836:$Q$2836)</c:f>
              <c:numCache>
                <c:formatCode>#,##0_);[Red]\(#,##0\)</c:formatCode>
                <c:ptCount val="9"/>
                <c:pt idx="0" formatCode="#,##0;[Red]\-#,##0;">
                  <c:v>103</c:v>
                </c:pt>
                <c:pt idx="1">
                  <c:v>361</c:v>
                </c:pt>
                <c:pt idx="2">
                  <c:v>305</c:v>
                </c:pt>
                <c:pt idx="3">
                  <c:v>342</c:v>
                </c:pt>
                <c:pt idx="4">
                  <c:v>305</c:v>
                </c:pt>
                <c:pt idx="5">
                  <c:v>215</c:v>
                </c:pt>
                <c:pt idx="6" formatCode="#,##0;[Red]\-#,##0;">
                  <c:v>215</c:v>
                </c:pt>
                <c:pt idx="7" formatCode="#,##0;[Red]\-#,##0;">
                  <c:v>239</c:v>
                </c:pt>
                <c:pt idx="8" formatCode="#,##0;[Red]\-#,##0;">
                  <c:v>236</c:v>
                </c:pt>
              </c:numCache>
            </c:numRef>
          </c:val>
          <c:extLst>
            <c:ext xmlns:c16="http://schemas.microsoft.com/office/drawing/2014/chart" uri="{C3380CC4-5D6E-409C-BE32-E72D297353CC}">
              <c16:uniqueId val="{00000000-FDBE-4687-BC75-A6327BB3550F}"/>
            </c:ext>
          </c:extLst>
        </c:ser>
        <c:ser>
          <c:idx val="2"/>
          <c:order val="2"/>
          <c:tx>
            <c:strRef>
              <c:f>構想区域別必要量との比較!$E$2835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(構想区域別必要量との比較!$F$2831,構想区域別必要量との比較!$H$2831:$M$2831,構想区域別必要量との比較!$P$2831:$Q$2831)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(構想区域別必要量との比較!$F$2835,構想区域別必要量との比較!$H$2835:$M$2835,構想区域別必要量との比較!$P$2835:$Q$2835)</c:f>
              <c:numCache>
                <c:formatCode>#,##0_);[Red]\(#,##0\)</c:formatCode>
                <c:ptCount val="9"/>
                <c:pt idx="0" formatCode="#,##0;[Red]\-#,##0;">
                  <c:v>40</c:v>
                </c:pt>
                <c:pt idx="1">
                  <c:v>100</c:v>
                </c:pt>
                <c:pt idx="2">
                  <c:v>156</c:v>
                </c:pt>
                <c:pt idx="3">
                  <c:v>156</c:v>
                </c:pt>
                <c:pt idx="4">
                  <c:v>156</c:v>
                </c:pt>
                <c:pt idx="5">
                  <c:v>156</c:v>
                </c:pt>
                <c:pt idx="6" formatCode="#,##0;[Red]\-#,##0;">
                  <c:v>156</c:v>
                </c:pt>
                <c:pt idx="7" formatCode="#,##0;[Red]\-#,##0;">
                  <c:v>156</c:v>
                </c:pt>
                <c:pt idx="8" formatCode="#,##0;[Red]\-#,##0;">
                  <c:v>174</c:v>
                </c:pt>
              </c:numCache>
            </c:numRef>
          </c:val>
          <c:extLst>
            <c:ext xmlns:c16="http://schemas.microsoft.com/office/drawing/2014/chart" uri="{C3380CC4-5D6E-409C-BE32-E72D297353CC}">
              <c16:uniqueId val="{00000001-FDBE-4687-BC75-A6327BB3550F}"/>
            </c:ext>
          </c:extLst>
        </c:ser>
        <c:ser>
          <c:idx val="1"/>
          <c:order val="3"/>
          <c:tx>
            <c:strRef>
              <c:f>構想区域別必要量との比較!$E$2834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DBE-4687-BC75-A6327BB3550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DBE-4687-BC75-A6327BB355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(構想区域別必要量との比較!$F$2831,構想区域別必要量との比較!$H$2831:$M$2831,構想区域別必要量との比較!$P$2831:$Q$2831)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(構想区域別必要量との比較!$F$2834,構想区域別必要量との比較!$H$2834:$M$2834,構想区域別必要量との比較!$P$2834:$Q$2834)</c:f>
              <c:numCache>
                <c:formatCode>#,##0_);[Red]\(#,##0\)</c:formatCode>
                <c:ptCount val="9"/>
                <c:pt idx="0" formatCode="#,##0;[Red]\-#,##0;">
                  <c:v>479</c:v>
                </c:pt>
                <c:pt idx="1">
                  <c:v>376</c:v>
                </c:pt>
                <c:pt idx="2">
                  <c:v>381</c:v>
                </c:pt>
                <c:pt idx="3">
                  <c:v>336</c:v>
                </c:pt>
                <c:pt idx="4">
                  <c:v>373</c:v>
                </c:pt>
                <c:pt idx="5">
                  <c:v>373</c:v>
                </c:pt>
                <c:pt idx="6" formatCode="#,##0;[Red]\-#,##0;">
                  <c:v>318</c:v>
                </c:pt>
                <c:pt idx="7" formatCode="#,##0;[Red]\-#,##0;">
                  <c:v>373</c:v>
                </c:pt>
                <c:pt idx="8" formatCode="#,##0;[Red]\-#,##0;">
                  <c:v>122</c:v>
                </c:pt>
              </c:numCache>
            </c:numRef>
          </c:val>
          <c:extLst>
            <c:ext xmlns:c16="http://schemas.microsoft.com/office/drawing/2014/chart" uri="{C3380CC4-5D6E-409C-BE32-E72D297353CC}">
              <c16:uniqueId val="{00000006-FDBE-4687-BC75-A6327BB3550F}"/>
            </c:ext>
          </c:extLst>
        </c:ser>
        <c:ser>
          <c:idx val="0"/>
          <c:order val="4"/>
          <c:tx>
            <c:strRef>
              <c:f>構想区域別必要量との比較!$E$2833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(構想区域別必要量との比較!$F$2831,構想区域別必要量との比較!$H$2831:$M$2831,構想区域別必要量との比較!$P$2831:$Q$2831)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(構想区域別必要量との比較!$F$2833,構想区域別必要量との比較!$H$2833:$M$2833,構想区域別必要量との比較!$P$2833:$Q$2833)</c:f>
              <c:numCache>
                <c:formatCode>#,##0_);[Red]\(#,##0\)</c:formatCode>
                <c:ptCount val="9"/>
                <c:pt idx="0" formatCode="#,##0;[Red]\-#,##0;">
                  <c:v>0</c:v>
                </c:pt>
                <c:pt idx="1">
                  <c:v>5</c:v>
                </c:pt>
                <c:pt idx="2">
                  <c:v>0</c:v>
                </c:pt>
                <c:pt idx="3">
                  <c:v>0</c:v>
                </c:pt>
                <c:pt idx="4">
                  <c:v>0</c:v>
                </c:pt>
                <c:pt idx="5">
                  <c:v>0</c:v>
                </c:pt>
                <c:pt idx="6" formatCode="#,##0;[Red]\-#,##0;">
                  <c:v>0</c:v>
                </c:pt>
                <c:pt idx="7" formatCode="#,##0;[Red]\-#,##0;">
                  <c:v>0</c:v>
                </c:pt>
                <c:pt idx="8" formatCode="#,##0;[Red]\-#,##0;">
                  <c:v>29</c:v>
                </c:pt>
              </c:numCache>
            </c:numRef>
          </c:val>
          <c:extLst>
            <c:ext xmlns:c16="http://schemas.microsoft.com/office/drawing/2014/chart" uri="{C3380CC4-5D6E-409C-BE32-E72D297353CC}">
              <c16:uniqueId val="{00000007-FDBE-4687-BC75-A6327BB3550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(構想区域別必要量との比較!$F$2831,構想区域別必要量との比較!$H$2831:$M$2831,構想区域別必要量との比較!$P$2831:$Q$2831)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(構想区域別必要量との比較!$F$2832,構想区域別必要量との比較!$H$2832:$M$2832,構想区域別必要量との比較!$P$2832:$Q$2832)</c:f>
              <c:numCache>
                <c:formatCode>#,##0_);[Red]\(#,##0\)</c:formatCode>
                <c:ptCount val="9"/>
                <c:pt idx="0" formatCode="#,##0;[Red]\-#,##0;">
                  <c:v>622</c:v>
                </c:pt>
                <c:pt idx="1">
                  <c:v>842</c:v>
                </c:pt>
                <c:pt idx="2">
                  <c:v>842</c:v>
                </c:pt>
                <c:pt idx="3">
                  <c:v>834</c:v>
                </c:pt>
                <c:pt idx="4">
                  <c:v>834</c:v>
                </c:pt>
                <c:pt idx="5">
                  <c:v>744</c:v>
                </c:pt>
                <c:pt idx="6" formatCode="#,##0;[Red]\-#,##0;">
                  <c:v>689</c:v>
                </c:pt>
                <c:pt idx="7" formatCode="#,##0;[Red]\-#,##0;">
                  <c:v>768</c:v>
                </c:pt>
                <c:pt idx="8" formatCode="#,##0;[Red]\-#,##0;">
                  <c:v>561</c:v>
                </c:pt>
              </c:numCache>
            </c:numRef>
          </c:val>
          <c:smooth val="0"/>
          <c:extLst>
            <c:ext xmlns:c16="http://schemas.microsoft.com/office/drawing/2014/chart" uri="{C3380CC4-5D6E-409C-BE32-E72D297353CC}">
              <c16:uniqueId val="{00000008-FDBE-4687-BC75-A6327BB3550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(構想区域別必要量との比較!$F$281,構想区域別必要量との比較!$H$281:$M$281,構想区域別必要量との比較!$P$281:$Q$281)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(構想区域別必要量との比較!$F$286,構想区域別必要量との比較!$H$286:$M$286,構想区域別必要量との比較!$P$286:$Q$286)</c:f>
              <c:numCache>
                <c:formatCode>#,##0_);[Red]\(#,##0\)</c:formatCode>
                <c:ptCount val="9"/>
                <c:pt idx="0" formatCode="#,##0;[Red]\-#,##0;">
                  <c:v>1373</c:v>
                </c:pt>
                <c:pt idx="1">
                  <c:v>1471</c:v>
                </c:pt>
                <c:pt idx="2">
                  <c:v>1389</c:v>
                </c:pt>
                <c:pt idx="3">
                  <c:v>1315</c:v>
                </c:pt>
                <c:pt idx="4">
                  <c:v>1250</c:v>
                </c:pt>
                <c:pt idx="5">
                  <c:v>1155</c:v>
                </c:pt>
                <c:pt idx="6" formatCode="#,##0;[Red]\-#,##0;">
                  <c:v>1247</c:v>
                </c:pt>
                <c:pt idx="7" formatCode="#,##0;[Red]\-#,##0;">
                  <c:v>1196</c:v>
                </c:pt>
                <c:pt idx="8" formatCode="#,##0;[Red]\-#,##0;">
                  <c:v>1356</c:v>
                </c:pt>
              </c:numCache>
            </c:numRef>
          </c:val>
          <c:extLst>
            <c:ext xmlns:c16="http://schemas.microsoft.com/office/drawing/2014/chart" uri="{C3380CC4-5D6E-409C-BE32-E72D297353CC}">
              <c16:uniqueId val="{00000000-EE50-4E37-89E3-747E5C7CEEF2}"/>
            </c:ext>
          </c:extLst>
        </c:ser>
        <c:ser>
          <c:idx val="2"/>
          <c:order val="2"/>
          <c:tx>
            <c:strRef>
              <c:f>構想区域別必要量との比較!$E$285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(構想区域別必要量との比較!$F$281,構想区域別必要量との比較!$H$281:$M$281,構想区域別必要量との比較!$P$281:$Q$281)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(構想区域別必要量との比較!$F$285,構想区域別必要量との比較!$H$285:$M$285,構想区域別必要量との比較!$P$285:$Q$285)</c:f>
              <c:numCache>
                <c:formatCode>#,##0_);[Red]\(#,##0\)</c:formatCode>
                <c:ptCount val="9"/>
                <c:pt idx="0" formatCode="#,##0;[Red]\-#,##0;">
                  <c:v>545</c:v>
                </c:pt>
                <c:pt idx="1">
                  <c:v>695</c:v>
                </c:pt>
                <c:pt idx="2">
                  <c:v>875</c:v>
                </c:pt>
                <c:pt idx="3">
                  <c:v>978</c:v>
                </c:pt>
                <c:pt idx="4">
                  <c:v>1004</c:v>
                </c:pt>
                <c:pt idx="5">
                  <c:v>1156</c:v>
                </c:pt>
                <c:pt idx="6" formatCode="#,##0;[Red]\-#,##0;">
                  <c:v>1108</c:v>
                </c:pt>
                <c:pt idx="7" formatCode="#,##0;[Red]\-#,##0;">
                  <c:v>1204</c:v>
                </c:pt>
                <c:pt idx="8" formatCode="#,##0;[Red]\-#,##0;">
                  <c:v>1207</c:v>
                </c:pt>
              </c:numCache>
            </c:numRef>
          </c:val>
          <c:extLst>
            <c:ext xmlns:c16="http://schemas.microsoft.com/office/drawing/2014/chart" uri="{C3380CC4-5D6E-409C-BE32-E72D297353CC}">
              <c16:uniqueId val="{00000001-EE50-4E37-89E3-747E5C7CEEF2}"/>
            </c:ext>
          </c:extLst>
        </c:ser>
        <c:ser>
          <c:idx val="1"/>
          <c:order val="3"/>
          <c:tx>
            <c:strRef>
              <c:f>構想区域別必要量との比較!$E$284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E50-4E37-89E3-747E5C7CEEF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E50-4E37-89E3-747E5C7CEEF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(構想区域別必要量との比較!$F$281,構想区域別必要量との比較!$H$281:$M$281,構想区域別必要量との比較!$P$281:$Q$281)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(構想区域別必要量との比較!$F$284,構想区域別必要量との比較!$H$284:$M$284,構想区域別必要量との比較!$P$284:$Q$284)</c:f>
              <c:numCache>
                <c:formatCode>#,##0_);[Red]\(#,##0\)</c:formatCode>
                <c:ptCount val="9"/>
                <c:pt idx="0" formatCode="#,##0;[Red]\-#,##0;">
                  <c:v>1780</c:v>
                </c:pt>
                <c:pt idx="1">
                  <c:v>1847</c:v>
                </c:pt>
                <c:pt idx="2">
                  <c:v>1703</c:v>
                </c:pt>
                <c:pt idx="3">
                  <c:v>1574</c:v>
                </c:pt>
                <c:pt idx="4">
                  <c:v>1583</c:v>
                </c:pt>
                <c:pt idx="5">
                  <c:v>1490</c:v>
                </c:pt>
                <c:pt idx="6" formatCode="#,##0;[Red]\-#,##0;">
                  <c:v>1459</c:v>
                </c:pt>
                <c:pt idx="7" formatCode="#,##0;[Red]\-#,##0;">
                  <c:v>1341</c:v>
                </c:pt>
                <c:pt idx="8" formatCode="#,##0;[Red]\-#,##0;">
                  <c:v>1141</c:v>
                </c:pt>
              </c:numCache>
            </c:numRef>
          </c:val>
          <c:extLst>
            <c:ext xmlns:c16="http://schemas.microsoft.com/office/drawing/2014/chart" uri="{C3380CC4-5D6E-409C-BE32-E72D297353CC}">
              <c16:uniqueId val="{00000006-EE50-4E37-89E3-747E5C7CEEF2}"/>
            </c:ext>
          </c:extLst>
        </c:ser>
        <c:ser>
          <c:idx val="0"/>
          <c:order val="4"/>
          <c:tx>
            <c:strRef>
              <c:f>構想区域別必要量との比較!$E$283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(構想区域別必要量との比較!$F$281,構想区域別必要量との比較!$H$281:$M$281,構想区域別必要量との比較!$P$281:$Q$281)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(構想区域別必要量との比較!$F$283,構想区域別必要量との比較!$H$283:$M$283,構想区域別必要量との比較!$P$283:$Q$283)</c:f>
              <c:numCache>
                <c:formatCode>#,##0_);[Red]\(#,##0\)</c:formatCode>
                <c:ptCount val="9"/>
                <c:pt idx="0" formatCode="#,##0;[Red]\-#,##0;">
                  <c:v>686</c:v>
                </c:pt>
                <c:pt idx="1">
                  <c:v>421</c:v>
                </c:pt>
                <c:pt idx="2">
                  <c:v>373</c:v>
                </c:pt>
                <c:pt idx="3">
                  <c:v>267</c:v>
                </c:pt>
                <c:pt idx="4">
                  <c:v>267</c:v>
                </c:pt>
                <c:pt idx="5">
                  <c:v>320</c:v>
                </c:pt>
                <c:pt idx="6" formatCode="#,##0;[Red]\-#,##0;">
                  <c:v>429</c:v>
                </c:pt>
                <c:pt idx="7" formatCode="#,##0;[Red]\-#,##0;">
                  <c:v>425</c:v>
                </c:pt>
                <c:pt idx="8" formatCode="#,##0;[Red]\-#,##0;">
                  <c:v>363</c:v>
                </c:pt>
              </c:numCache>
            </c:numRef>
          </c:val>
          <c:extLst>
            <c:ext xmlns:c16="http://schemas.microsoft.com/office/drawing/2014/chart" uri="{C3380CC4-5D6E-409C-BE32-E72D297353CC}">
              <c16:uniqueId val="{00000007-EE50-4E37-89E3-747E5C7CEEF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(構想区域別必要量との比較!$F$281,構想区域別必要量との比較!$H$281:$M$281,構想区域別必要量との比較!$P$281:$Q$281)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(構想区域別必要量との比較!$F$282,構想区域別必要量との比較!$H$282:$M$282,構想区域別必要量との比較!$P$282:$Q$282)</c:f>
              <c:numCache>
                <c:formatCode>#,##0_);[Red]\(#,##0\)</c:formatCode>
                <c:ptCount val="9"/>
                <c:pt idx="0" formatCode="#,##0;[Red]\-#,##0;">
                  <c:v>4384</c:v>
                </c:pt>
                <c:pt idx="1">
                  <c:v>4434</c:v>
                </c:pt>
                <c:pt idx="2">
                  <c:v>4340</c:v>
                </c:pt>
                <c:pt idx="3">
                  <c:v>4134</c:v>
                </c:pt>
                <c:pt idx="4">
                  <c:v>4104</c:v>
                </c:pt>
                <c:pt idx="5">
                  <c:v>4121</c:v>
                </c:pt>
                <c:pt idx="6" formatCode="#,##0;[Red]\-#,##0;">
                  <c:v>4243</c:v>
                </c:pt>
                <c:pt idx="7" formatCode="#,##0;[Red]\-#,##0;">
                  <c:v>4166</c:v>
                </c:pt>
                <c:pt idx="8" formatCode="#,##0;[Red]\-#,##0;">
                  <c:v>4067</c:v>
                </c:pt>
              </c:numCache>
            </c:numRef>
          </c:val>
          <c:smooth val="0"/>
          <c:extLst>
            <c:ext xmlns:c16="http://schemas.microsoft.com/office/drawing/2014/chart" uri="{C3380CC4-5D6E-409C-BE32-E72D297353CC}">
              <c16:uniqueId val="{00000008-EE50-4E37-89E3-747E5C7CEEF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(構想区域別必要量との比較!$F$2846,構想区域別必要量との比較!$H$2846:$M$2846,構想区域別必要量との比較!$P$2846:$Q$2846)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(構想区域別必要量との比較!$F$2851,構想区域別必要量との比較!$H$2851:$M$2851,構想区域別必要量との比較!$P$2851:$Q$2851)</c:f>
              <c:numCache>
                <c:formatCode>#,##0_);[Red]\(#,##0\)</c:formatCode>
                <c:ptCount val="9"/>
                <c:pt idx="0" formatCode="#,##0;[Red]\-#,##0;">
                  <c:v>737</c:v>
                </c:pt>
                <c:pt idx="1">
                  <c:v>576</c:v>
                </c:pt>
                <c:pt idx="2">
                  <c:v>597</c:v>
                </c:pt>
                <c:pt idx="3">
                  <c:v>597</c:v>
                </c:pt>
                <c:pt idx="4">
                  <c:v>617</c:v>
                </c:pt>
                <c:pt idx="5">
                  <c:v>617</c:v>
                </c:pt>
                <c:pt idx="6" formatCode="#,##0;[Red]\-#,##0;">
                  <c:v>602</c:v>
                </c:pt>
                <c:pt idx="7" formatCode="#,##0;[Red]\-#,##0;">
                  <c:v>554</c:v>
                </c:pt>
                <c:pt idx="8" formatCode="#,##0;[Red]\-#,##0;">
                  <c:v>645</c:v>
                </c:pt>
              </c:numCache>
            </c:numRef>
          </c:val>
          <c:extLst>
            <c:ext xmlns:c16="http://schemas.microsoft.com/office/drawing/2014/chart" uri="{C3380CC4-5D6E-409C-BE32-E72D297353CC}">
              <c16:uniqueId val="{00000000-9911-447D-9E9D-A37A4BDAE14A}"/>
            </c:ext>
          </c:extLst>
        </c:ser>
        <c:ser>
          <c:idx val="2"/>
          <c:order val="2"/>
          <c:tx>
            <c:strRef>
              <c:f>構想区域別必要量との比較!$E$2850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(構想区域別必要量との比較!$F$2846,構想区域別必要量との比較!$H$2846:$M$2846,構想区域別必要量との比較!$P$2846:$Q$2846)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(構想区域別必要量との比較!$F$2850,構想区域別必要量との比較!$H$2850:$M$2850,構想区域別必要量との比較!$P$2850:$Q$2850)</c:f>
              <c:numCache>
                <c:formatCode>#,##0_);[Red]\(#,##0\)</c:formatCode>
                <c:ptCount val="9"/>
                <c:pt idx="0" formatCode="#,##0;[Red]\-#,##0;">
                  <c:v>233</c:v>
                </c:pt>
                <c:pt idx="1">
                  <c:v>426</c:v>
                </c:pt>
                <c:pt idx="2">
                  <c:v>404</c:v>
                </c:pt>
                <c:pt idx="3">
                  <c:v>404</c:v>
                </c:pt>
                <c:pt idx="4">
                  <c:v>515</c:v>
                </c:pt>
                <c:pt idx="5">
                  <c:v>423</c:v>
                </c:pt>
                <c:pt idx="6" formatCode="#,##0;[Red]\-#,##0;">
                  <c:v>438</c:v>
                </c:pt>
                <c:pt idx="7" formatCode="#,##0;[Red]\-#,##0;">
                  <c:v>486</c:v>
                </c:pt>
                <c:pt idx="8" formatCode="#,##0;[Red]\-#,##0;">
                  <c:v>961</c:v>
                </c:pt>
              </c:numCache>
            </c:numRef>
          </c:val>
          <c:extLst>
            <c:ext xmlns:c16="http://schemas.microsoft.com/office/drawing/2014/chart" uri="{C3380CC4-5D6E-409C-BE32-E72D297353CC}">
              <c16:uniqueId val="{00000001-9911-447D-9E9D-A37A4BDAE14A}"/>
            </c:ext>
          </c:extLst>
        </c:ser>
        <c:ser>
          <c:idx val="1"/>
          <c:order val="3"/>
          <c:tx>
            <c:strRef>
              <c:f>構想区域別必要量との比較!$E$2849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911-447D-9E9D-A37A4BDAE14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911-447D-9E9D-A37A4BDAE14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(構想区域別必要量との比較!$F$2846,構想区域別必要量との比較!$H$2846:$M$2846,構想区域別必要量との比較!$P$2846:$Q$2846)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(構想区域別必要量との比較!$F$2849,構想区域別必要量との比較!$H$2849:$M$2849,構想区域別必要量との比較!$P$2849:$Q$2849)</c:f>
              <c:numCache>
                <c:formatCode>#,##0_);[Red]\(#,##0\)</c:formatCode>
                <c:ptCount val="9"/>
                <c:pt idx="0" formatCode="#,##0;[Red]\-#,##0;">
                  <c:v>983</c:v>
                </c:pt>
                <c:pt idx="1">
                  <c:v>806</c:v>
                </c:pt>
                <c:pt idx="2">
                  <c:v>900</c:v>
                </c:pt>
                <c:pt idx="3">
                  <c:v>877</c:v>
                </c:pt>
                <c:pt idx="4">
                  <c:v>906</c:v>
                </c:pt>
                <c:pt idx="5">
                  <c:v>958</c:v>
                </c:pt>
                <c:pt idx="6" formatCode="#,##0;[Red]\-#,##0;">
                  <c:v>910</c:v>
                </c:pt>
                <c:pt idx="7" formatCode="#,##0;[Red]\-#,##0;">
                  <c:v>957</c:v>
                </c:pt>
                <c:pt idx="8" formatCode="#,##0;[Red]\-#,##0;">
                  <c:v>1161</c:v>
                </c:pt>
              </c:numCache>
            </c:numRef>
          </c:val>
          <c:extLst>
            <c:ext xmlns:c16="http://schemas.microsoft.com/office/drawing/2014/chart" uri="{C3380CC4-5D6E-409C-BE32-E72D297353CC}">
              <c16:uniqueId val="{00000006-9911-447D-9E9D-A37A4BDAE14A}"/>
            </c:ext>
          </c:extLst>
        </c:ser>
        <c:ser>
          <c:idx val="0"/>
          <c:order val="4"/>
          <c:tx>
            <c:strRef>
              <c:f>構想区域別必要量との比較!$E$2848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(構想区域別必要量との比較!$F$2846,構想区域別必要量との比較!$H$2846:$M$2846,構想区域別必要量との比較!$P$2846:$Q$2846)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(構想区域別必要量との比較!$F$2848,構想区域別必要量との比較!$H$2848:$M$2848,構想区域別必要量との比較!$P$2848:$Q$2848)</c:f>
              <c:numCache>
                <c:formatCode>#,##0_);[Red]\(#,##0\)</c:formatCode>
                <c:ptCount val="9"/>
                <c:pt idx="0" formatCode="#,##0;[Red]\-#,##0;">
                  <c:v>1292</c:v>
                </c:pt>
                <c:pt idx="1">
                  <c:v>1269</c:v>
                </c:pt>
                <c:pt idx="2">
                  <c:v>1169</c:v>
                </c:pt>
                <c:pt idx="3">
                  <c:v>1119</c:v>
                </c:pt>
                <c:pt idx="4">
                  <c:v>1111</c:v>
                </c:pt>
                <c:pt idx="5">
                  <c:v>1013</c:v>
                </c:pt>
                <c:pt idx="6" formatCode="#,##0;[Red]\-#,##0;">
                  <c:v>968</c:v>
                </c:pt>
                <c:pt idx="7" formatCode="#,##0;[Red]\-#,##0;">
                  <c:v>968</c:v>
                </c:pt>
                <c:pt idx="8" formatCode="#,##0;[Red]\-#,##0;">
                  <c:v>470</c:v>
                </c:pt>
              </c:numCache>
            </c:numRef>
          </c:val>
          <c:extLst>
            <c:ext xmlns:c16="http://schemas.microsoft.com/office/drawing/2014/chart" uri="{C3380CC4-5D6E-409C-BE32-E72D297353CC}">
              <c16:uniqueId val="{00000007-9911-447D-9E9D-A37A4BDAE14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(構想区域別必要量との比較!$F$2846,構想区域別必要量との比較!$H$2846:$M$2846,構想区域別必要量との比較!$P$2846:$Q$2846)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(構想区域別必要量との比較!$F$2847,構想区域別必要量との比較!$H$2847:$M$2847,構想区域別必要量との比較!$P$2847:$Q$2847)</c:f>
              <c:numCache>
                <c:formatCode>#,##0_);[Red]\(#,##0\)</c:formatCode>
                <c:ptCount val="9"/>
                <c:pt idx="0" formatCode="#,##0;[Red]\-#,##0;">
                  <c:v>3245</c:v>
                </c:pt>
                <c:pt idx="1">
                  <c:v>3077</c:v>
                </c:pt>
                <c:pt idx="2">
                  <c:v>3070</c:v>
                </c:pt>
                <c:pt idx="3">
                  <c:v>2997</c:v>
                </c:pt>
                <c:pt idx="4">
                  <c:v>3149</c:v>
                </c:pt>
                <c:pt idx="5">
                  <c:v>3011</c:v>
                </c:pt>
                <c:pt idx="6" formatCode="#,##0;[Red]\-#,##0;">
                  <c:v>2918</c:v>
                </c:pt>
                <c:pt idx="7" formatCode="#,##0;[Red]\-#,##0;">
                  <c:v>2965</c:v>
                </c:pt>
                <c:pt idx="8" formatCode="#,##0;[Red]\-#,##0;">
                  <c:v>3237</c:v>
                </c:pt>
              </c:numCache>
            </c:numRef>
          </c:val>
          <c:smooth val="0"/>
          <c:extLst>
            <c:ext xmlns:c16="http://schemas.microsoft.com/office/drawing/2014/chart" uri="{C3380CC4-5D6E-409C-BE32-E72D297353CC}">
              <c16:uniqueId val="{00000008-9911-447D-9E9D-A37A4BDAE14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(構想区域別必要量との比較!$F$2861,構想区域別必要量との比較!$H$2861:$M$2861,構想区域別必要量との比較!$P$2861:$Q$2861)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(構想区域別必要量との比較!$F$2866,構想区域別必要量との比較!$H$2866:$M$2866,構想区域別必要量との比較!$P$2866:$Q$2866)</c:f>
              <c:numCache>
                <c:formatCode>#,##0_);[Red]\(#,##0\)</c:formatCode>
                <c:ptCount val="9"/>
                <c:pt idx="0" formatCode="#,##0;[Red]\-#,##0;">
                  <c:v>685</c:v>
                </c:pt>
                <c:pt idx="1">
                  <c:v>656</c:v>
                </c:pt>
                <c:pt idx="2">
                  <c:v>556</c:v>
                </c:pt>
                <c:pt idx="3">
                  <c:v>556</c:v>
                </c:pt>
                <c:pt idx="4">
                  <c:v>564</c:v>
                </c:pt>
                <c:pt idx="5">
                  <c:v>520</c:v>
                </c:pt>
                <c:pt idx="6" formatCode="#,##0;[Red]\-#,##0;">
                  <c:v>674</c:v>
                </c:pt>
                <c:pt idx="7" formatCode="#,##0;[Red]\-#,##0;">
                  <c:v>575</c:v>
                </c:pt>
                <c:pt idx="8" formatCode="#,##0;[Red]\-#,##0;">
                  <c:v>521</c:v>
                </c:pt>
              </c:numCache>
            </c:numRef>
          </c:val>
          <c:extLst>
            <c:ext xmlns:c16="http://schemas.microsoft.com/office/drawing/2014/chart" uri="{C3380CC4-5D6E-409C-BE32-E72D297353CC}">
              <c16:uniqueId val="{00000000-C406-4DB2-BD18-E243375224D5}"/>
            </c:ext>
          </c:extLst>
        </c:ser>
        <c:ser>
          <c:idx val="2"/>
          <c:order val="2"/>
          <c:tx>
            <c:strRef>
              <c:f>構想区域別必要量との比較!$E$2865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(構想区域別必要量との比較!$F$2861,構想区域別必要量との比較!$H$2861:$M$2861,構想区域別必要量との比較!$P$2861:$Q$2861)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(構想区域別必要量との比較!$F$2865,構想区域別必要量との比較!$H$2865:$M$2865,構想区域別必要量との比較!$P$2865:$Q$2865)</c:f>
              <c:numCache>
                <c:formatCode>#,##0_);[Red]\(#,##0\)</c:formatCode>
                <c:ptCount val="9"/>
                <c:pt idx="0" formatCode="#,##0;[Red]\-#,##0;">
                  <c:v>272</c:v>
                </c:pt>
                <c:pt idx="1">
                  <c:v>360</c:v>
                </c:pt>
                <c:pt idx="2">
                  <c:v>360</c:v>
                </c:pt>
                <c:pt idx="3">
                  <c:v>374</c:v>
                </c:pt>
                <c:pt idx="4">
                  <c:v>461</c:v>
                </c:pt>
                <c:pt idx="5">
                  <c:v>476</c:v>
                </c:pt>
                <c:pt idx="6" formatCode="#,##0;[Red]\-#,##0;">
                  <c:v>464</c:v>
                </c:pt>
                <c:pt idx="7" formatCode="#,##0;[Red]\-#,##0;">
                  <c:v>516</c:v>
                </c:pt>
                <c:pt idx="8" formatCode="#,##0;[Red]\-#,##0;">
                  <c:v>892</c:v>
                </c:pt>
              </c:numCache>
            </c:numRef>
          </c:val>
          <c:extLst>
            <c:ext xmlns:c16="http://schemas.microsoft.com/office/drawing/2014/chart" uri="{C3380CC4-5D6E-409C-BE32-E72D297353CC}">
              <c16:uniqueId val="{00000001-C406-4DB2-BD18-E243375224D5}"/>
            </c:ext>
          </c:extLst>
        </c:ser>
        <c:ser>
          <c:idx val="1"/>
          <c:order val="3"/>
          <c:tx>
            <c:strRef>
              <c:f>構想区域別必要量との比較!$E$2864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406-4DB2-BD18-E243375224D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406-4DB2-BD18-E243375224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(構想区域別必要量との比較!$F$2861,構想区域別必要量との比較!$H$2861:$M$2861,構想区域別必要量との比較!$P$2861:$Q$2861)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(構想区域別必要量との比較!$F$2864,構想区域別必要量との比較!$H$2864:$M$2864,構想区域別必要量との比較!$P$2864:$Q$2864)</c:f>
              <c:numCache>
                <c:formatCode>#,##0_);[Red]\(#,##0\)</c:formatCode>
                <c:ptCount val="9"/>
                <c:pt idx="0" formatCode="#,##0;[Red]\-#,##0;">
                  <c:v>1563</c:v>
                </c:pt>
                <c:pt idx="1">
                  <c:v>1545</c:v>
                </c:pt>
                <c:pt idx="2">
                  <c:v>1539</c:v>
                </c:pt>
                <c:pt idx="3">
                  <c:v>1379</c:v>
                </c:pt>
                <c:pt idx="4">
                  <c:v>1477</c:v>
                </c:pt>
                <c:pt idx="5">
                  <c:v>1346</c:v>
                </c:pt>
                <c:pt idx="6" formatCode="#,##0;[Red]\-#,##0;">
                  <c:v>1307</c:v>
                </c:pt>
                <c:pt idx="7" formatCode="#,##0;[Red]\-#,##0;">
                  <c:v>1387</c:v>
                </c:pt>
                <c:pt idx="8" formatCode="#,##0;[Red]\-#,##0;">
                  <c:v>999</c:v>
                </c:pt>
              </c:numCache>
            </c:numRef>
          </c:val>
          <c:extLst>
            <c:ext xmlns:c16="http://schemas.microsoft.com/office/drawing/2014/chart" uri="{C3380CC4-5D6E-409C-BE32-E72D297353CC}">
              <c16:uniqueId val="{00000006-C406-4DB2-BD18-E243375224D5}"/>
            </c:ext>
          </c:extLst>
        </c:ser>
        <c:ser>
          <c:idx val="0"/>
          <c:order val="4"/>
          <c:tx>
            <c:strRef>
              <c:f>構想区域別必要量との比較!$E$2863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(構想区域別必要量との比較!$F$2861,構想区域別必要量との比較!$H$2861:$M$2861,構想区域別必要量との比較!$P$2861:$Q$2861)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(構想区域別必要量との比較!$F$2863,構想区域別必要量との比較!$H$2863:$M$2863,構想区域別必要量との比較!$P$2863:$Q$2863)</c:f>
              <c:numCache>
                <c:formatCode>#,##0_);[Red]\(#,##0\)</c:formatCode>
                <c:ptCount val="9"/>
                <c:pt idx="0" formatCode="#,##0;[Red]\-#,##0;">
                  <c:v>374</c:v>
                </c:pt>
                <c:pt idx="1">
                  <c:v>369</c:v>
                </c:pt>
                <c:pt idx="2">
                  <c:v>391</c:v>
                </c:pt>
                <c:pt idx="3">
                  <c:v>409</c:v>
                </c:pt>
                <c:pt idx="4">
                  <c:v>360</c:v>
                </c:pt>
                <c:pt idx="5">
                  <c:v>403</c:v>
                </c:pt>
                <c:pt idx="6" formatCode="#,##0;[Red]\-#,##0;">
                  <c:v>385</c:v>
                </c:pt>
                <c:pt idx="7" formatCode="#,##0;[Red]\-#,##0;">
                  <c:v>172</c:v>
                </c:pt>
                <c:pt idx="8" formatCode="#,##0;[Red]\-#,##0;">
                  <c:v>294</c:v>
                </c:pt>
              </c:numCache>
            </c:numRef>
          </c:val>
          <c:extLst>
            <c:ext xmlns:c16="http://schemas.microsoft.com/office/drawing/2014/chart" uri="{C3380CC4-5D6E-409C-BE32-E72D297353CC}">
              <c16:uniqueId val="{00000007-C406-4DB2-BD18-E243375224D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(構想区域別必要量との比較!$F$2861,構想区域別必要量との比較!$H$2861:$M$2861,構想区域別必要量との比較!$P$2861:$Q$2861)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(構想区域別必要量との比較!$F$2862,構想区域別必要量との比較!$H$2862:$M$2862,構想区域別必要量との比較!$P$2862:$Q$2862)</c:f>
              <c:numCache>
                <c:formatCode>#,##0_);[Red]\(#,##0\)</c:formatCode>
                <c:ptCount val="9"/>
                <c:pt idx="0" formatCode="#,##0;[Red]\-#,##0;">
                  <c:v>2894</c:v>
                </c:pt>
                <c:pt idx="1">
                  <c:v>2930</c:v>
                </c:pt>
                <c:pt idx="2">
                  <c:v>2846</c:v>
                </c:pt>
                <c:pt idx="3">
                  <c:v>2718</c:v>
                </c:pt>
                <c:pt idx="4">
                  <c:v>2862</c:v>
                </c:pt>
                <c:pt idx="5">
                  <c:v>2745</c:v>
                </c:pt>
                <c:pt idx="6" formatCode="#,##0;[Red]\-#,##0;">
                  <c:v>2830</c:v>
                </c:pt>
                <c:pt idx="7" formatCode="#,##0;[Red]\-#,##0;">
                  <c:v>2650</c:v>
                </c:pt>
                <c:pt idx="8" formatCode="#,##0;[Red]\-#,##0;">
                  <c:v>2706</c:v>
                </c:pt>
              </c:numCache>
            </c:numRef>
          </c:val>
          <c:smooth val="0"/>
          <c:extLst>
            <c:ext xmlns:c16="http://schemas.microsoft.com/office/drawing/2014/chart" uri="{C3380CC4-5D6E-409C-BE32-E72D297353CC}">
              <c16:uniqueId val="{00000008-C406-4DB2-BD18-E243375224D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(構想区域別必要量との比較!$F$2876,構想区域別必要量との比較!$H$2876:$M$2876,構想区域別必要量との比較!$P$2876:$Q$2876)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(構想区域別必要量との比較!$F$2881,構想区域別必要量との比較!$H$2881:$M$2881,構想区域別必要量との比較!$P$2881:$Q$2881)</c:f>
              <c:numCache>
                <c:formatCode>#,##0_);[Red]\(#,##0\)</c:formatCode>
                <c:ptCount val="9"/>
                <c:pt idx="0" formatCode="#,##0;[Red]\-#,##0;">
                  <c:v>335</c:v>
                </c:pt>
                <c:pt idx="1">
                  <c:v>391</c:v>
                </c:pt>
                <c:pt idx="2">
                  <c:v>440</c:v>
                </c:pt>
                <c:pt idx="3">
                  <c:v>391</c:v>
                </c:pt>
                <c:pt idx="4">
                  <c:v>490</c:v>
                </c:pt>
                <c:pt idx="5">
                  <c:v>341</c:v>
                </c:pt>
                <c:pt idx="6" formatCode="#,##0;[Red]\-#,##0;">
                  <c:v>341</c:v>
                </c:pt>
                <c:pt idx="7" formatCode="#,##0;[Red]\-#,##0;">
                  <c:v>341</c:v>
                </c:pt>
                <c:pt idx="8" formatCode="#,##0;[Red]\-#,##0;">
                  <c:v>341</c:v>
                </c:pt>
              </c:numCache>
            </c:numRef>
          </c:val>
          <c:extLst>
            <c:ext xmlns:c16="http://schemas.microsoft.com/office/drawing/2014/chart" uri="{C3380CC4-5D6E-409C-BE32-E72D297353CC}">
              <c16:uniqueId val="{00000000-E4CA-4D01-9A30-387E352BF546}"/>
            </c:ext>
          </c:extLst>
        </c:ser>
        <c:ser>
          <c:idx val="2"/>
          <c:order val="2"/>
          <c:tx>
            <c:strRef>
              <c:f>構想区域別必要量との比較!$E$2880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(構想区域別必要量との比較!$F$2876,構想区域別必要量との比較!$H$2876:$M$2876,構想区域別必要量との比較!$P$2876:$Q$2876)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(構想区域別必要量との比較!$F$2880,構想区域別必要量との比較!$H$2880:$M$2880,構想区域別必要量との比較!$P$2880:$Q$2880)</c:f>
              <c:numCache>
                <c:formatCode>#,##0_);[Red]\(#,##0\)</c:formatCode>
                <c:ptCount val="9"/>
                <c:pt idx="0" formatCode="#,##0;[Red]\-#,##0;">
                  <c:v>142</c:v>
                </c:pt>
                <c:pt idx="1">
                  <c:v>238</c:v>
                </c:pt>
                <c:pt idx="2">
                  <c:v>238</c:v>
                </c:pt>
                <c:pt idx="3">
                  <c:v>297</c:v>
                </c:pt>
                <c:pt idx="4">
                  <c:v>238</c:v>
                </c:pt>
                <c:pt idx="5">
                  <c:v>238</c:v>
                </c:pt>
                <c:pt idx="6" formatCode="#,##0;[Red]\-#,##0;">
                  <c:v>238</c:v>
                </c:pt>
                <c:pt idx="7" formatCode="#,##0;[Red]\-#,##0;">
                  <c:v>234</c:v>
                </c:pt>
                <c:pt idx="8" formatCode="#,##0;[Red]\-#,##0;">
                  <c:v>448</c:v>
                </c:pt>
              </c:numCache>
            </c:numRef>
          </c:val>
          <c:extLst>
            <c:ext xmlns:c16="http://schemas.microsoft.com/office/drawing/2014/chart" uri="{C3380CC4-5D6E-409C-BE32-E72D297353CC}">
              <c16:uniqueId val="{00000001-E4CA-4D01-9A30-387E352BF546}"/>
            </c:ext>
          </c:extLst>
        </c:ser>
        <c:ser>
          <c:idx val="1"/>
          <c:order val="3"/>
          <c:tx>
            <c:strRef>
              <c:f>構想区域別必要量との比較!$E$2879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4CA-4D01-9A30-387E352BF54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4CA-4D01-9A30-387E352BF54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(構想区域別必要量との比較!$F$2876,構想区域別必要量との比較!$H$2876:$M$2876,構想区域別必要量との比較!$P$2876:$Q$2876)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(構想区域別必要量との比較!$F$2879,構想区域別必要量との比較!$H$2879:$M$2879,構想区域別必要量との比較!$P$2879:$Q$2879)</c:f>
              <c:numCache>
                <c:formatCode>#,##0_);[Red]\(#,##0\)</c:formatCode>
                <c:ptCount val="9"/>
                <c:pt idx="0" formatCode="#,##0;[Red]\-#,##0;">
                  <c:v>494</c:v>
                </c:pt>
                <c:pt idx="1">
                  <c:v>537</c:v>
                </c:pt>
                <c:pt idx="2">
                  <c:v>440</c:v>
                </c:pt>
                <c:pt idx="3">
                  <c:v>390</c:v>
                </c:pt>
                <c:pt idx="4">
                  <c:v>390</c:v>
                </c:pt>
                <c:pt idx="5">
                  <c:v>493</c:v>
                </c:pt>
                <c:pt idx="6" formatCode="#,##0;[Red]\-#,##0;">
                  <c:v>474</c:v>
                </c:pt>
                <c:pt idx="7" formatCode="#,##0;[Red]\-#,##0;">
                  <c:v>526</c:v>
                </c:pt>
                <c:pt idx="8" formatCode="#,##0;[Red]\-#,##0;">
                  <c:v>311</c:v>
                </c:pt>
              </c:numCache>
            </c:numRef>
          </c:val>
          <c:extLst>
            <c:ext xmlns:c16="http://schemas.microsoft.com/office/drawing/2014/chart" uri="{C3380CC4-5D6E-409C-BE32-E72D297353CC}">
              <c16:uniqueId val="{00000006-E4CA-4D01-9A30-387E352BF546}"/>
            </c:ext>
          </c:extLst>
        </c:ser>
        <c:ser>
          <c:idx val="0"/>
          <c:order val="4"/>
          <c:tx>
            <c:strRef>
              <c:f>構想区域別必要量との比較!$E$2878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(構想区域別必要量との比較!$F$2876,構想区域別必要量との比較!$H$2876:$M$2876,構想区域別必要量との比較!$P$2876:$Q$2876)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(構想区域別必要量との比較!$F$2878,構想区域別必要量との比較!$H$2878:$M$2878,構想区域別必要量との比較!$P$2878:$Q$2878)</c:f>
              <c:numCache>
                <c:formatCode>#,##0_);[Red]\(#,##0\)</c:formatCode>
                <c:ptCount val="9"/>
                <c:pt idx="0" formatCode="#,##0;[Red]\-#,##0;">
                  <c:v>8</c:v>
                </c:pt>
                <c:pt idx="1">
                  <c:v>8</c:v>
                </c:pt>
                <c:pt idx="2">
                  <c:v>8</c:v>
                </c:pt>
                <c:pt idx="3">
                  <c:v>8</c:v>
                </c:pt>
                <c:pt idx="4">
                  <c:v>8</c:v>
                </c:pt>
                <c:pt idx="5">
                  <c:v>8</c:v>
                </c:pt>
                <c:pt idx="6" formatCode="#,##0;[Red]\-#,##0;">
                  <c:v>8</c:v>
                </c:pt>
                <c:pt idx="7" formatCode="#,##0;[Red]\-#,##0;">
                  <c:v>8</c:v>
                </c:pt>
                <c:pt idx="8" formatCode="#,##0;[Red]\-#,##0;">
                  <c:v>78</c:v>
                </c:pt>
              </c:numCache>
            </c:numRef>
          </c:val>
          <c:extLst>
            <c:ext xmlns:c16="http://schemas.microsoft.com/office/drawing/2014/chart" uri="{C3380CC4-5D6E-409C-BE32-E72D297353CC}">
              <c16:uniqueId val="{00000007-E4CA-4D01-9A30-387E352BF54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(構想区域別必要量との比較!$F$2876,構想区域別必要量との比較!$H$2876:$M$2876,構想区域別必要量との比較!$P$2876:$Q$2876)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(構想区域別必要量との比較!$F$2877,構想区域別必要量との比較!$H$2877:$M$2877,構想区域別必要量との比較!$P$2877:$Q$2877)</c:f>
              <c:numCache>
                <c:formatCode>#,##0_);[Red]\(#,##0\)</c:formatCode>
                <c:ptCount val="9"/>
                <c:pt idx="0" formatCode="#,##0;[Red]\-#,##0;">
                  <c:v>979</c:v>
                </c:pt>
                <c:pt idx="1">
                  <c:v>1174</c:v>
                </c:pt>
                <c:pt idx="2">
                  <c:v>1126</c:v>
                </c:pt>
                <c:pt idx="3">
                  <c:v>1086</c:v>
                </c:pt>
                <c:pt idx="4">
                  <c:v>1126</c:v>
                </c:pt>
                <c:pt idx="5">
                  <c:v>1080</c:v>
                </c:pt>
                <c:pt idx="6" formatCode="#,##0;[Red]\-#,##0;">
                  <c:v>1061</c:v>
                </c:pt>
                <c:pt idx="7" formatCode="#,##0;[Red]\-#,##0;">
                  <c:v>1109</c:v>
                </c:pt>
                <c:pt idx="8" formatCode="#,##0;[Red]\-#,##0;">
                  <c:v>1178</c:v>
                </c:pt>
              </c:numCache>
            </c:numRef>
          </c:val>
          <c:smooth val="0"/>
          <c:extLst>
            <c:ext xmlns:c16="http://schemas.microsoft.com/office/drawing/2014/chart" uri="{C3380CC4-5D6E-409C-BE32-E72D297353CC}">
              <c16:uniqueId val="{00000008-E4CA-4D01-9A30-387E352BF54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(構想区域別必要量との比較!$F$2891,構想区域別必要量との比較!$H$2891:$M$2891,構想区域別必要量との比較!$P$2891:$Q$2891)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(構想区域別必要量との比較!$F$2896,構想区域別必要量との比較!$H$2896:$M$2896,構想区域別必要量との比較!$P$2896:$Q$2896)</c:f>
              <c:numCache>
                <c:formatCode>#,##0_);[Red]\(#,##0\)</c:formatCode>
                <c:ptCount val="9"/>
                <c:pt idx="0" formatCode="#,##0;[Red]\-#,##0;">
                  <c:v>880</c:v>
                </c:pt>
                <c:pt idx="1">
                  <c:v>900</c:v>
                </c:pt>
                <c:pt idx="2">
                  <c:v>900</c:v>
                </c:pt>
                <c:pt idx="3">
                  <c:v>781</c:v>
                </c:pt>
                <c:pt idx="4">
                  <c:v>394</c:v>
                </c:pt>
                <c:pt idx="5">
                  <c:v>701</c:v>
                </c:pt>
                <c:pt idx="6" formatCode="#,##0;[Red]\-#,##0;">
                  <c:v>781</c:v>
                </c:pt>
                <c:pt idx="7" formatCode="#,##0;[Red]\-#,##0;">
                  <c:v>868</c:v>
                </c:pt>
                <c:pt idx="8" formatCode="#,##0;[Red]\-#,##0;">
                  <c:v>622</c:v>
                </c:pt>
              </c:numCache>
            </c:numRef>
          </c:val>
          <c:extLst>
            <c:ext xmlns:c16="http://schemas.microsoft.com/office/drawing/2014/chart" uri="{C3380CC4-5D6E-409C-BE32-E72D297353CC}">
              <c16:uniqueId val="{00000000-33CD-4434-8BE8-220EBD24E281}"/>
            </c:ext>
          </c:extLst>
        </c:ser>
        <c:ser>
          <c:idx val="2"/>
          <c:order val="2"/>
          <c:tx>
            <c:strRef>
              <c:f>構想区域別必要量との比較!$E$2895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(構想区域別必要量との比較!$F$2891,構想区域別必要量との比較!$H$2891:$M$2891,構想区域別必要量との比較!$P$2891:$Q$2891)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(構想区域別必要量との比較!$F$2895,構想区域別必要量との比較!$H$2895:$M$2895,構想区域別必要量との比較!$P$2895:$Q$2895)</c:f>
              <c:numCache>
                <c:formatCode>#,##0_);[Red]\(#,##0\)</c:formatCode>
                <c:ptCount val="9"/>
                <c:pt idx="0" formatCode="#,##0;[Red]\-#,##0;">
                  <c:v>185</c:v>
                </c:pt>
                <c:pt idx="1">
                  <c:v>268</c:v>
                </c:pt>
                <c:pt idx="2">
                  <c:v>268</c:v>
                </c:pt>
                <c:pt idx="3">
                  <c:v>267</c:v>
                </c:pt>
                <c:pt idx="4">
                  <c:v>235</c:v>
                </c:pt>
                <c:pt idx="5">
                  <c:v>347</c:v>
                </c:pt>
                <c:pt idx="6" formatCode="#,##0;[Red]\-#,##0;">
                  <c:v>219</c:v>
                </c:pt>
                <c:pt idx="7" formatCode="#,##0;[Red]\-#,##0;">
                  <c:v>219</c:v>
                </c:pt>
                <c:pt idx="8" formatCode="#,##0;[Red]\-#,##0;">
                  <c:v>551</c:v>
                </c:pt>
              </c:numCache>
            </c:numRef>
          </c:val>
          <c:extLst>
            <c:ext xmlns:c16="http://schemas.microsoft.com/office/drawing/2014/chart" uri="{C3380CC4-5D6E-409C-BE32-E72D297353CC}">
              <c16:uniqueId val="{00000001-33CD-4434-8BE8-220EBD24E281}"/>
            </c:ext>
          </c:extLst>
        </c:ser>
        <c:ser>
          <c:idx val="1"/>
          <c:order val="3"/>
          <c:tx>
            <c:strRef>
              <c:f>構想区域別必要量との比較!$E$2894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3CD-4434-8BE8-220EBD24E28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3CD-4434-8BE8-220EBD24E28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(構想区域別必要量との比較!$F$2891,構想区域別必要量との比較!$H$2891:$M$2891,構想区域別必要量との比較!$P$2891:$Q$2891)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(構想区域別必要量との比較!$F$2894,構想区域別必要量との比較!$H$2894:$M$2894,構想区域別必要量との比較!$P$2894:$Q$2894)</c:f>
              <c:numCache>
                <c:formatCode>#,##0_);[Red]\(#,##0\)</c:formatCode>
                <c:ptCount val="9"/>
                <c:pt idx="0" formatCode="#,##0;[Red]\-#,##0;">
                  <c:v>1044</c:v>
                </c:pt>
                <c:pt idx="1">
                  <c:v>972</c:v>
                </c:pt>
                <c:pt idx="2">
                  <c:v>973</c:v>
                </c:pt>
                <c:pt idx="3">
                  <c:v>972</c:v>
                </c:pt>
                <c:pt idx="4">
                  <c:v>985</c:v>
                </c:pt>
                <c:pt idx="5">
                  <c:v>950</c:v>
                </c:pt>
                <c:pt idx="6" formatCode="#,##0;[Red]\-#,##0;">
                  <c:v>981</c:v>
                </c:pt>
                <c:pt idx="7" formatCode="#,##0;[Red]\-#,##0;">
                  <c:v>936</c:v>
                </c:pt>
                <c:pt idx="8" formatCode="#,##0;[Red]\-#,##0;">
                  <c:v>485</c:v>
                </c:pt>
              </c:numCache>
            </c:numRef>
          </c:val>
          <c:extLst>
            <c:ext xmlns:c16="http://schemas.microsoft.com/office/drawing/2014/chart" uri="{C3380CC4-5D6E-409C-BE32-E72D297353CC}">
              <c16:uniqueId val="{00000006-33CD-4434-8BE8-220EBD24E281}"/>
            </c:ext>
          </c:extLst>
        </c:ser>
        <c:ser>
          <c:idx val="0"/>
          <c:order val="4"/>
          <c:tx>
            <c:strRef>
              <c:f>構想区域別必要量との比較!$E$2893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(構想区域別必要量との比較!$F$2891,構想区域別必要量との比較!$H$2891:$M$2891,構想区域別必要量との比較!$P$2891:$Q$2891)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(構想区域別必要量との比較!$F$2893,構想区域別必要量との比較!$H$2893:$M$2893,構想区域別必要量との比較!$P$2893:$Q$2893)</c:f>
              <c:numCache>
                <c:formatCode>#,##0_);[Red]\(#,##0\)</c:formatCode>
                <c:ptCount val="9"/>
                <c:pt idx="0" formatCode="#,##0;[Red]\-#,##0;">
                  <c:v>138</c:v>
                </c:pt>
                <c:pt idx="1">
                  <c:v>145</c:v>
                </c:pt>
                <c:pt idx="2">
                  <c:v>144</c:v>
                </c:pt>
                <c:pt idx="3">
                  <c:v>144</c:v>
                </c:pt>
                <c:pt idx="4">
                  <c:v>152</c:v>
                </c:pt>
                <c:pt idx="5">
                  <c:v>167</c:v>
                </c:pt>
                <c:pt idx="6" formatCode="#,##0;[Red]\-#,##0;">
                  <c:v>167</c:v>
                </c:pt>
                <c:pt idx="7" formatCode="#,##0;[Red]\-#,##0;">
                  <c:v>167</c:v>
                </c:pt>
                <c:pt idx="8" formatCode="#,##0;[Red]\-#,##0;">
                  <c:v>174</c:v>
                </c:pt>
              </c:numCache>
            </c:numRef>
          </c:val>
          <c:extLst>
            <c:ext xmlns:c16="http://schemas.microsoft.com/office/drawing/2014/chart" uri="{C3380CC4-5D6E-409C-BE32-E72D297353CC}">
              <c16:uniqueId val="{00000007-33CD-4434-8BE8-220EBD24E28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(構想区域別必要量との比較!$F$2891,構想区域別必要量との比較!$H$2891:$M$2891,構想区域別必要量との比較!$P$2891:$Q$2891)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(構想区域別必要量との比較!$F$2892,構想区域別必要量との比較!$H$2892:$M$2892,構想区域別必要量との比較!$P$2892:$Q$2892)</c:f>
              <c:numCache>
                <c:formatCode>#,##0_);[Red]\(#,##0\)</c:formatCode>
                <c:ptCount val="9"/>
                <c:pt idx="0" formatCode="#,##0;[Red]\-#,##0;">
                  <c:v>2247</c:v>
                </c:pt>
                <c:pt idx="1">
                  <c:v>2285</c:v>
                </c:pt>
                <c:pt idx="2">
                  <c:v>2285</c:v>
                </c:pt>
                <c:pt idx="3">
                  <c:v>2164</c:v>
                </c:pt>
                <c:pt idx="4">
                  <c:v>1766</c:v>
                </c:pt>
                <c:pt idx="5">
                  <c:v>2165</c:v>
                </c:pt>
                <c:pt idx="6" formatCode="#,##0;[Red]\-#,##0;">
                  <c:v>2148</c:v>
                </c:pt>
                <c:pt idx="7" formatCode="#,##0;[Red]\-#,##0;">
                  <c:v>2190</c:v>
                </c:pt>
                <c:pt idx="8" formatCode="#,##0;[Red]\-#,##0;">
                  <c:v>1832</c:v>
                </c:pt>
              </c:numCache>
            </c:numRef>
          </c:val>
          <c:smooth val="0"/>
          <c:extLst>
            <c:ext xmlns:c16="http://schemas.microsoft.com/office/drawing/2014/chart" uri="{C3380CC4-5D6E-409C-BE32-E72D297353CC}">
              <c16:uniqueId val="{00000008-33CD-4434-8BE8-220EBD24E28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(構想区域別必要量との比較!$F$2906,構想区域別必要量との比較!$H$2906:$M$2906,構想区域別必要量との比較!$P$2906:$Q$2906)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(構想区域別必要量との比較!$F$2911,構想区域別必要量との比較!$H$2911:$M$2911,構想区域別必要量との比較!$P$2911:$Q$2911)</c:f>
              <c:numCache>
                <c:formatCode>#,##0_);[Red]\(#,##0\)</c:formatCode>
                <c:ptCount val="9"/>
                <c:pt idx="0" formatCode="#,##0;[Red]\-#,##0;">
                  <c:v>245</c:v>
                </c:pt>
                <c:pt idx="1">
                  <c:v>351</c:v>
                </c:pt>
                <c:pt idx="2">
                  <c:v>259</c:v>
                </c:pt>
                <c:pt idx="3">
                  <c:v>259</c:v>
                </c:pt>
                <c:pt idx="4">
                  <c:v>259</c:v>
                </c:pt>
                <c:pt idx="5">
                  <c:v>259</c:v>
                </c:pt>
                <c:pt idx="6" formatCode="#,##0;[Red]\-#,##0;">
                  <c:v>259</c:v>
                </c:pt>
                <c:pt idx="7" formatCode="#,##0;[Red]\-#,##0;">
                  <c:v>259</c:v>
                </c:pt>
                <c:pt idx="8" formatCode="#,##0;[Red]\-#,##0;">
                  <c:v>284</c:v>
                </c:pt>
              </c:numCache>
            </c:numRef>
          </c:val>
          <c:extLst>
            <c:ext xmlns:c16="http://schemas.microsoft.com/office/drawing/2014/chart" uri="{C3380CC4-5D6E-409C-BE32-E72D297353CC}">
              <c16:uniqueId val="{00000000-C556-4EC9-A901-A214DD12B6B8}"/>
            </c:ext>
          </c:extLst>
        </c:ser>
        <c:ser>
          <c:idx val="2"/>
          <c:order val="2"/>
          <c:tx>
            <c:strRef>
              <c:f>構想区域別必要量との比較!$E$2910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(構想区域別必要量との比較!$F$2906,構想区域別必要量との比較!$H$2906:$M$2906,構想区域別必要量との比較!$P$2906:$Q$2906)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(構想区域別必要量との比較!$F$2910,構想区域別必要量との比較!$H$2910:$M$2910,構想区域別必要量との比較!$P$2910:$Q$2910)</c:f>
              <c:numCache>
                <c:formatCode>#,##0_);[Red]\(#,##0\)</c:formatCode>
                <c:ptCount val="9"/>
                <c:pt idx="0" formatCode="#,##0;[Red]\-#,##0;">
                  <c:v>267</c:v>
                </c:pt>
                <c:pt idx="1">
                  <c:v>161</c:v>
                </c:pt>
                <c:pt idx="2">
                  <c:v>234</c:v>
                </c:pt>
                <c:pt idx="3">
                  <c:v>234</c:v>
                </c:pt>
                <c:pt idx="4">
                  <c:v>234</c:v>
                </c:pt>
                <c:pt idx="5">
                  <c:v>234</c:v>
                </c:pt>
                <c:pt idx="6" formatCode="#,##0;[Red]\-#,##0;">
                  <c:v>270</c:v>
                </c:pt>
                <c:pt idx="7" formatCode="#,##0;[Red]\-#,##0;">
                  <c:v>266</c:v>
                </c:pt>
                <c:pt idx="8" formatCode="#,##0;[Red]\-#,##0;">
                  <c:v>293</c:v>
                </c:pt>
              </c:numCache>
            </c:numRef>
          </c:val>
          <c:extLst>
            <c:ext xmlns:c16="http://schemas.microsoft.com/office/drawing/2014/chart" uri="{C3380CC4-5D6E-409C-BE32-E72D297353CC}">
              <c16:uniqueId val="{00000001-C556-4EC9-A901-A214DD12B6B8}"/>
            </c:ext>
          </c:extLst>
        </c:ser>
        <c:ser>
          <c:idx val="1"/>
          <c:order val="3"/>
          <c:tx>
            <c:strRef>
              <c:f>構想区域別必要量との比較!$E$2909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556-4EC9-A901-A214DD12B6B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556-4EC9-A901-A214DD12B6B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(構想区域別必要量との比較!$F$2906,構想区域別必要量との比較!$H$2906:$M$2906,構想区域別必要量との比較!$P$2906:$Q$2906)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(構想区域別必要量との比較!$F$2909,構想区域別必要量との比較!$H$2909:$M$2909,構想区域別必要量との比較!$P$2909:$Q$2909)</c:f>
              <c:numCache>
                <c:formatCode>#,##0_);[Red]\(#,##0\)</c:formatCode>
                <c:ptCount val="9"/>
                <c:pt idx="0" formatCode="#,##0;[Red]\-#,##0;">
                  <c:v>619</c:v>
                </c:pt>
                <c:pt idx="1">
                  <c:v>247</c:v>
                </c:pt>
                <c:pt idx="2">
                  <c:v>570</c:v>
                </c:pt>
                <c:pt idx="3">
                  <c:v>582</c:v>
                </c:pt>
                <c:pt idx="4">
                  <c:v>582</c:v>
                </c:pt>
                <c:pt idx="5">
                  <c:v>582</c:v>
                </c:pt>
                <c:pt idx="6" formatCode="#,##0;[Red]\-#,##0;">
                  <c:v>582</c:v>
                </c:pt>
                <c:pt idx="7" formatCode="#,##0;[Red]\-#,##0;">
                  <c:v>582</c:v>
                </c:pt>
                <c:pt idx="8" formatCode="#,##0;[Red]\-#,##0;">
                  <c:v>355</c:v>
                </c:pt>
              </c:numCache>
            </c:numRef>
          </c:val>
          <c:extLst>
            <c:ext xmlns:c16="http://schemas.microsoft.com/office/drawing/2014/chart" uri="{C3380CC4-5D6E-409C-BE32-E72D297353CC}">
              <c16:uniqueId val="{00000006-C556-4EC9-A901-A214DD12B6B8}"/>
            </c:ext>
          </c:extLst>
        </c:ser>
        <c:ser>
          <c:idx val="0"/>
          <c:order val="4"/>
          <c:tx>
            <c:strRef>
              <c:f>構想区域別必要量との比較!$E$2908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(構想区域別必要量との比較!$F$2906,構想区域別必要量との比較!$H$2906:$M$2906,構想区域別必要量との比較!$P$2906:$Q$2906)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(構想区域別必要量との比較!$F$2908,構想区域別必要量との比較!$H$2908:$M$2908,構想区域別必要量との比較!$P$2908:$Q$2908)</c:f>
              <c:numCache>
                <c:formatCode>#,##0_);[Red]\(#,##0\)</c:formatCode>
                <c:ptCount val="9"/>
                <c:pt idx="0" formatCode="#,##0;[Red]\-#,##0;">
                  <c:v>8</c:v>
                </c:pt>
                <c:pt idx="1">
                  <c:v>0</c:v>
                </c:pt>
                <c:pt idx="2">
                  <c:v>8</c:v>
                </c:pt>
                <c:pt idx="3">
                  <c:v>8</c:v>
                </c:pt>
                <c:pt idx="4">
                  <c:v>8</c:v>
                </c:pt>
                <c:pt idx="5">
                  <c:v>8</c:v>
                </c:pt>
                <c:pt idx="6" formatCode="#,##0;[Red]\-#,##0;">
                  <c:v>8</c:v>
                </c:pt>
                <c:pt idx="7" formatCode="#,##0;[Red]\-#,##0;">
                  <c:v>8</c:v>
                </c:pt>
                <c:pt idx="8" formatCode="#,##0;[Red]\-#,##0;">
                  <c:v>82</c:v>
                </c:pt>
              </c:numCache>
            </c:numRef>
          </c:val>
          <c:extLst>
            <c:ext xmlns:c16="http://schemas.microsoft.com/office/drawing/2014/chart" uri="{C3380CC4-5D6E-409C-BE32-E72D297353CC}">
              <c16:uniqueId val="{00000007-C556-4EC9-A901-A214DD12B6B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(構想区域別必要量との比較!$F$2906,構想区域別必要量との比較!$H$2906:$M$2906,構想区域別必要量との比較!$P$2906:$Q$2906)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(構想区域別必要量との比較!$F$2907,構想区域別必要量との比較!$H$2907:$M$2907,構想区域別必要量との比較!$P$2907:$Q$2907)</c:f>
              <c:numCache>
                <c:formatCode>#,##0_);[Red]\(#,##0\)</c:formatCode>
                <c:ptCount val="9"/>
                <c:pt idx="0" formatCode="#,##0;[Red]\-#,##0;">
                  <c:v>1139</c:v>
                </c:pt>
                <c:pt idx="1">
                  <c:v>759</c:v>
                </c:pt>
                <c:pt idx="2">
                  <c:v>1071</c:v>
                </c:pt>
                <c:pt idx="3">
                  <c:v>1083</c:v>
                </c:pt>
                <c:pt idx="4">
                  <c:v>1083</c:v>
                </c:pt>
                <c:pt idx="5">
                  <c:v>1083</c:v>
                </c:pt>
                <c:pt idx="6" formatCode="#,##0;[Red]\-#,##0;">
                  <c:v>1119</c:v>
                </c:pt>
                <c:pt idx="7" formatCode="#,##0;[Red]\-#,##0;">
                  <c:v>1115</c:v>
                </c:pt>
                <c:pt idx="8" formatCode="#,##0;[Red]\-#,##0;">
                  <c:v>1014</c:v>
                </c:pt>
              </c:numCache>
            </c:numRef>
          </c:val>
          <c:smooth val="0"/>
          <c:extLst>
            <c:ext xmlns:c16="http://schemas.microsoft.com/office/drawing/2014/chart" uri="{C3380CC4-5D6E-409C-BE32-E72D297353CC}">
              <c16:uniqueId val="{00000008-C556-4EC9-A901-A214DD12B6B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(構想区域別必要量との比較!$F$2921,構想区域別必要量との比較!$H$2921:$M$2921,構想区域別必要量との比較!$P$2921:$Q$2921)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(構想区域別必要量との比較!$F$2926,構想区域別必要量との比較!$H$2926:$M$2926,構想区域別必要量との比較!$P$2926:$Q$2926)</c:f>
              <c:numCache>
                <c:formatCode>#,##0_);[Red]\(#,##0\)</c:formatCode>
                <c:ptCount val="9"/>
                <c:pt idx="0" formatCode="#,##0;[Red]\-#,##0;">
                  <c:v>109</c:v>
                </c:pt>
                <c:pt idx="1">
                  <c:v>109</c:v>
                </c:pt>
                <c:pt idx="2">
                  <c:v>109</c:v>
                </c:pt>
                <c:pt idx="3">
                  <c:v>57</c:v>
                </c:pt>
                <c:pt idx="4">
                  <c:v>109</c:v>
                </c:pt>
                <c:pt idx="5">
                  <c:v>109</c:v>
                </c:pt>
                <c:pt idx="6" formatCode="#,##0;[Red]\-#,##0;">
                  <c:v>109</c:v>
                </c:pt>
                <c:pt idx="7" formatCode="#,##0;[Red]\-#,##0;">
                  <c:v>109</c:v>
                </c:pt>
                <c:pt idx="8" formatCode="#,##0;[Red]\-#,##0;">
                  <c:v>67</c:v>
                </c:pt>
              </c:numCache>
            </c:numRef>
          </c:val>
          <c:extLst>
            <c:ext xmlns:c16="http://schemas.microsoft.com/office/drawing/2014/chart" uri="{C3380CC4-5D6E-409C-BE32-E72D297353CC}">
              <c16:uniqueId val="{00000000-C3E6-4744-95C9-B8A8569056E4}"/>
            </c:ext>
          </c:extLst>
        </c:ser>
        <c:ser>
          <c:idx val="2"/>
          <c:order val="2"/>
          <c:tx>
            <c:strRef>
              <c:f>構想区域別必要量との比較!$E$2925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(構想区域別必要量との比較!$F$2921,構想区域別必要量との比較!$H$2921:$M$2921,構想区域別必要量との比較!$P$2921:$Q$2921)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(構想区域別必要量との比較!$F$2925,構想区域別必要量との比較!$H$2925:$M$2925,構想区域別必要量との比較!$P$2925:$Q$2925)</c:f>
              <c:numCache>
                <c:formatCode>#,##0_);[Red]\(#,##0\)</c:formatCode>
                <c:ptCount val="9"/>
                <c:pt idx="0" formatCode="#,##0;[Red]\-#,##0;">
                  <c:v>146</c:v>
                </c:pt>
                <c:pt idx="1">
                  <c:v>232</c:v>
                </c:pt>
                <c:pt idx="2">
                  <c:v>162</c:v>
                </c:pt>
                <c:pt idx="3">
                  <c:v>81</c:v>
                </c:pt>
                <c:pt idx="4">
                  <c:v>133</c:v>
                </c:pt>
                <c:pt idx="5">
                  <c:v>133</c:v>
                </c:pt>
                <c:pt idx="6" formatCode="#,##0;[Red]\-#,##0;">
                  <c:v>133</c:v>
                </c:pt>
                <c:pt idx="7" formatCode="#,##0;[Red]\-#,##0;">
                  <c:v>133</c:v>
                </c:pt>
                <c:pt idx="8" formatCode="#,##0;[Red]\-#,##0;">
                  <c:v>288</c:v>
                </c:pt>
              </c:numCache>
            </c:numRef>
          </c:val>
          <c:extLst>
            <c:ext xmlns:c16="http://schemas.microsoft.com/office/drawing/2014/chart" uri="{C3380CC4-5D6E-409C-BE32-E72D297353CC}">
              <c16:uniqueId val="{00000001-C3E6-4744-95C9-B8A8569056E4}"/>
            </c:ext>
          </c:extLst>
        </c:ser>
        <c:ser>
          <c:idx val="1"/>
          <c:order val="3"/>
          <c:tx>
            <c:strRef>
              <c:f>構想区域別必要量との比較!$E$2924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3E6-4744-95C9-B8A8569056E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3E6-4744-95C9-B8A8569056E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(構想区域別必要量との比較!$F$2921,構想区域別必要量との比較!$H$2921:$M$2921,構想区域別必要量との比較!$P$2921:$Q$2921)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(構想区域別必要量との比較!$F$2924,構想区域別必要量との比較!$H$2924:$M$2924,構想区域別必要量との比較!$P$2924:$Q$2924)</c:f>
              <c:numCache>
                <c:formatCode>#,##0_);[Red]\(#,##0\)</c:formatCode>
                <c:ptCount val="9"/>
                <c:pt idx="0" formatCode="#,##0;[Red]\-#,##0;">
                  <c:v>602</c:v>
                </c:pt>
                <c:pt idx="1">
                  <c:v>403</c:v>
                </c:pt>
                <c:pt idx="2">
                  <c:v>470</c:v>
                </c:pt>
                <c:pt idx="3">
                  <c:v>262</c:v>
                </c:pt>
                <c:pt idx="4">
                  <c:v>589</c:v>
                </c:pt>
                <c:pt idx="5">
                  <c:v>634</c:v>
                </c:pt>
                <c:pt idx="6" formatCode="#,##0;[Red]\-#,##0;">
                  <c:v>634</c:v>
                </c:pt>
                <c:pt idx="7" formatCode="#,##0;[Red]\-#,##0;">
                  <c:v>566</c:v>
                </c:pt>
                <c:pt idx="8" formatCode="#,##0;[Red]\-#,##0;">
                  <c:v>446</c:v>
                </c:pt>
              </c:numCache>
            </c:numRef>
          </c:val>
          <c:extLst>
            <c:ext xmlns:c16="http://schemas.microsoft.com/office/drawing/2014/chart" uri="{C3380CC4-5D6E-409C-BE32-E72D297353CC}">
              <c16:uniqueId val="{00000006-C3E6-4744-95C9-B8A8569056E4}"/>
            </c:ext>
          </c:extLst>
        </c:ser>
        <c:ser>
          <c:idx val="0"/>
          <c:order val="4"/>
          <c:tx>
            <c:strRef>
              <c:f>構想区域別必要量との比較!$E$2923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(構想区域別必要量との比較!$F$2921,構想区域別必要量との比較!$H$2921:$M$2921,構想区域別必要量との比較!$P$2921:$Q$2921)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(構想区域別必要量との比較!$F$2923,構想区域別必要量との比較!$H$2923:$M$2923,構想区域別必要量との比較!$P$2923:$Q$2923)</c:f>
              <c:numCache>
                <c:formatCode>#,##0_);[Red]\(#,##0\)</c:formatCode>
                <c:ptCount val="9"/>
                <c:pt idx="0" formatCode="#,##0;[Red]\-#,##0;">
                  <c:v>324</c:v>
                </c:pt>
                <c:pt idx="1">
                  <c:v>359</c:v>
                </c:pt>
                <c:pt idx="2">
                  <c:v>324</c:v>
                </c:pt>
                <c:pt idx="3">
                  <c:v>179</c:v>
                </c:pt>
                <c:pt idx="4">
                  <c:v>312</c:v>
                </c:pt>
                <c:pt idx="5">
                  <c:v>266</c:v>
                </c:pt>
                <c:pt idx="6" formatCode="#,##0;[Red]\-#,##0;">
                  <c:v>266</c:v>
                </c:pt>
                <c:pt idx="7" formatCode="#,##0;[Red]\-#,##0;">
                  <c:v>334</c:v>
                </c:pt>
                <c:pt idx="8" formatCode="#,##0;[Red]\-#,##0;">
                  <c:v>161</c:v>
                </c:pt>
              </c:numCache>
            </c:numRef>
          </c:val>
          <c:extLst>
            <c:ext xmlns:c16="http://schemas.microsoft.com/office/drawing/2014/chart" uri="{C3380CC4-5D6E-409C-BE32-E72D297353CC}">
              <c16:uniqueId val="{00000007-C3E6-4744-95C9-B8A8569056E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(構想区域別必要量との比較!$F$2921,構想区域別必要量との比較!$H$2921:$M$2921,構想区域別必要量との比較!$P$2921:$Q$2921)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(構想区域別必要量との比較!$F$2922,構想区域別必要量との比較!$H$2922:$M$2922,構想区域別必要量との比較!$P$2922:$Q$2922)</c:f>
              <c:numCache>
                <c:formatCode>#,##0_);[Red]\(#,##0\)</c:formatCode>
                <c:ptCount val="9"/>
                <c:pt idx="0" formatCode="#,##0;[Red]\-#,##0;">
                  <c:v>1181</c:v>
                </c:pt>
                <c:pt idx="1">
                  <c:v>1103</c:v>
                </c:pt>
                <c:pt idx="2">
                  <c:v>1065</c:v>
                </c:pt>
                <c:pt idx="3">
                  <c:v>579</c:v>
                </c:pt>
                <c:pt idx="4">
                  <c:v>1143</c:v>
                </c:pt>
                <c:pt idx="5">
                  <c:v>1142</c:v>
                </c:pt>
                <c:pt idx="6" formatCode="#,##0;[Red]\-#,##0;">
                  <c:v>1142</c:v>
                </c:pt>
                <c:pt idx="7" formatCode="#,##0;[Red]\-#,##0;">
                  <c:v>1142</c:v>
                </c:pt>
                <c:pt idx="8" formatCode="#,##0;[Red]\-#,##0;">
                  <c:v>962</c:v>
                </c:pt>
              </c:numCache>
            </c:numRef>
          </c:val>
          <c:smooth val="0"/>
          <c:extLst>
            <c:ext xmlns:c16="http://schemas.microsoft.com/office/drawing/2014/chart" uri="{C3380CC4-5D6E-409C-BE32-E72D297353CC}">
              <c16:uniqueId val="{00000008-C3E6-4744-95C9-B8A8569056E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(構想区域別必要量との比較!$F$2936,構想区域別必要量との比較!$H$2936:$M$2936,構想区域別必要量との比較!$P$2936:$Q$2936)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(構想区域別必要量との比較!$F$2941,構想区域別必要量との比較!$H$2941:$M$2941,構想区域別必要量との比較!$P$2941:$Q$2941)</c:f>
              <c:numCache>
                <c:formatCode>#,##0_);[Red]\(#,##0\)</c:formatCode>
                <c:ptCount val="9"/>
                <c:pt idx="0" formatCode="#,##0;[Red]\-#,##0;">
                  <c:v>100</c:v>
                </c:pt>
                <c:pt idx="1">
                  <c:v>100</c:v>
                </c:pt>
                <c:pt idx="2">
                  <c:v>100</c:v>
                </c:pt>
                <c:pt idx="3">
                  <c:v>100</c:v>
                </c:pt>
                <c:pt idx="4">
                  <c:v>100</c:v>
                </c:pt>
                <c:pt idx="5">
                  <c:v>100</c:v>
                </c:pt>
                <c:pt idx="6" formatCode="#,##0;[Red]\-#,##0;">
                  <c:v>100</c:v>
                </c:pt>
                <c:pt idx="7" formatCode="#,##0;[Red]\-#,##0;">
                  <c:v>100</c:v>
                </c:pt>
                <c:pt idx="8" formatCode="#,##0;[Red]\-#,##0;">
                  <c:v>112</c:v>
                </c:pt>
              </c:numCache>
            </c:numRef>
          </c:val>
          <c:extLst>
            <c:ext xmlns:c16="http://schemas.microsoft.com/office/drawing/2014/chart" uri="{C3380CC4-5D6E-409C-BE32-E72D297353CC}">
              <c16:uniqueId val="{00000000-F838-40CF-B979-41C12B0BD017}"/>
            </c:ext>
          </c:extLst>
        </c:ser>
        <c:ser>
          <c:idx val="2"/>
          <c:order val="2"/>
          <c:tx>
            <c:strRef>
              <c:f>構想区域別必要量との比較!$E$2940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(構想区域別必要量との比較!$F$2936,構想区域別必要量との比較!$H$2936:$M$2936,構想区域別必要量との比較!$P$2936:$Q$2936)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(構想区域別必要量との比較!$F$2940,構想区域別必要量との比較!$H$2940:$M$2940,構想区域別必要量との比較!$P$2940:$Q$2940)</c:f>
              <c:numCache>
                <c:formatCode>#,##0_);[Red]\(#,##0\)</c:formatCode>
                <c:ptCount val="9"/>
                <c:pt idx="0" formatCode="#,##0;[Red]\-#,##0;">
                  <c:v>40</c:v>
                </c:pt>
                <c:pt idx="1">
                  <c:v>82</c:v>
                </c:pt>
                <c:pt idx="2">
                  <c:v>82</c:v>
                </c:pt>
                <c:pt idx="3">
                  <c:v>40</c:v>
                </c:pt>
                <c:pt idx="4">
                  <c:v>82</c:v>
                </c:pt>
                <c:pt idx="5">
                  <c:v>164</c:v>
                </c:pt>
                <c:pt idx="6" formatCode="#,##0;[Red]\-#,##0;">
                  <c:v>124</c:v>
                </c:pt>
                <c:pt idx="7" formatCode="#,##0;[Red]\-#,##0;">
                  <c:v>82</c:v>
                </c:pt>
                <c:pt idx="8" formatCode="#,##0;[Red]\-#,##0;">
                  <c:v>146</c:v>
                </c:pt>
              </c:numCache>
            </c:numRef>
          </c:val>
          <c:extLst>
            <c:ext xmlns:c16="http://schemas.microsoft.com/office/drawing/2014/chart" uri="{C3380CC4-5D6E-409C-BE32-E72D297353CC}">
              <c16:uniqueId val="{00000001-F838-40CF-B979-41C12B0BD017}"/>
            </c:ext>
          </c:extLst>
        </c:ser>
        <c:ser>
          <c:idx val="1"/>
          <c:order val="3"/>
          <c:tx>
            <c:strRef>
              <c:f>構想区域別必要量との比較!$E$2939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838-40CF-B979-41C12B0BD01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838-40CF-B979-41C12B0BD01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(構想区域別必要量との比較!$F$2936,構想区域別必要量との比較!$H$2936:$M$2936,構想区域別必要量との比較!$P$2936:$Q$2936)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(構想区域別必要量との比較!$F$2939,構想区域別必要量との比較!$H$2939:$M$2939,構想区域別必要量との比較!$P$2939:$Q$2939)</c:f>
              <c:numCache>
                <c:formatCode>#,##0_);[Red]\(#,##0\)</c:formatCode>
                <c:ptCount val="9"/>
                <c:pt idx="0" formatCode="#,##0;[Red]\-#,##0;">
                  <c:v>270</c:v>
                </c:pt>
                <c:pt idx="1">
                  <c:v>224</c:v>
                </c:pt>
                <c:pt idx="2">
                  <c:v>224</c:v>
                </c:pt>
                <c:pt idx="3">
                  <c:v>120</c:v>
                </c:pt>
                <c:pt idx="4">
                  <c:v>224</c:v>
                </c:pt>
                <c:pt idx="5">
                  <c:v>224</c:v>
                </c:pt>
                <c:pt idx="6" formatCode="#,##0;[Red]\-#,##0;">
                  <c:v>224</c:v>
                </c:pt>
                <c:pt idx="7" formatCode="#,##0;[Red]\-#,##0;">
                  <c:v>224</c:v>
                </c:pt>
                <c:pt idx="8" formatCode="#,##0;[Red]\-#,##0;">
                  <c:v>114</c:v>
                </c:pt>
              </c:numCache>
            </c:numRef>
          </c:val>
          <c:extLst>
            <c:ext xmlns:c16="http://schemas.microsoft.com/office/drawing/2014/chart" uri="{C3380CC4-5D6E-409C-BE32-E72D297353CC}">
              <c16:uniqueId val="{00000006-F838-40CF-B979-41C12B0BD017}"/>
            </c:ext>
          </c:extLst>
        </c:ser>
        <c:ser>
          <c:idx val="0"/>
          <c:order val="4"/>
          <c:tx>
            <c:strRef>
              <c:f>構想区域別必要量との比較!$E$2938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(構想区域別必要量との比較!$F$2936,構想区域別必要量との比較!$H$2936:$M$2936,構想区域別必要量との比較!$P$2936:$Q$2936)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(構想区域別必要量との比較!$F$2938,構想区域別必要量との比較!$H$2938:$M$2938,構想区域別必要量との比較!$P$2938:$Q$2938)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18</c:v>
                </c:pt>
              </c:numCache>
            </c:numRef>
          </c:val>
          <c:extLst>
            <c:ext xmlns:c16="http://schemas.microsoft.com/office/drawing/2014/chart" uri="{C3380CC4-5D6E-409C-BE32-E72D297353CC}">
              <c16:uniqueId val="{00000007-F838-40CF-B979-41C12B0BD01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(構想区域別必要量との比較!$F$2936,構想区域別必要量との比較!$H$2936:$M$2936,構想区域別必要量との比較!$P$2936:$Q$2936)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(構想区域別必要量との比較!$F$2937,構想区域別必要量との比較!$H$2937:$M$2937,構想区域別必要量との比較!$P$2937:$Q$2937)</c:f>
              <c:numCache>
                <c:formatCode>#,##0_);[Red]\(#,##0\)</c:formatCode>
                <c:ptCount val="9"/>
                <c:pt idx="0" formatCode="#,##0;[Red]\-#,##0;">
                  <c:v>410</c:v>
                </c:pt>
                <c:pt idx="1">
                  <c:v>406</c:v>
                </c:pt>
                <c:pt idx="2">
                  <c:v>406</c:v>
                </c:pt>
                <c:pt idx="3">
                  <c:v>260</c:v>
                </c:pt>
                <c:pt idx="4">
                  <c:v>406</c:v>
                </c:pt>
                <c:pt idx="5">
                  <c:v>488</c:v>
                </c:pt>
                <c:pt idx="6" formatCode="#,##0;[Red]\-#,##0;">
                  <c:v>448</c:v>
                </c:pt>
                <c:pt idx="7" formatCode="#,##0;[Red]\-#,##0;">
                  <c:v>406</c:v>
                </c:pt>
                <c:pt idx="8" formatCode="#,##0;[Red]\-#,##0;">
                  <c:v>390</c:v>
                </c:pt>
              </c:numCache>
            </c:numRef>
          </c:val>
          <c:smooth val="0"/>
          <c:extLst>
            <c:ext xmlns:c16="http://schemas.microsoft.com/office/drawing/2014/chart" uri="{C3380CC4-5D6E-409C-BE32-E72D297353CC}">
              <c16:uniqueId val="{00000008-F838-40CF-B979-41C12B0BD01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(構想区域別必要量との比較!$F$2951,構想区域別必要量との比較!$H$2951:$M$2951,構想区域別必要量との比較!$P$2951:$Q$2951)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(構想区域別必要量との比較!$F$2956,構想区域別必要量との比較!$H$2956:$M$2956,構想区域別必要量との比較!$P$2956:$Q$2956)</c:f>
              <c:numCache>
                <c:formatCode>#,##0_);[Red]\(#,##0\)</c:formatCode>
                <c:ptCount val="9"/>
                <c:pt idx="0" formatCode="#,##0;[Red]\-#,##0;">
                  <c:v>233</c:v>
                </c:pt>
                <c:pt idx="1">
                  <c:v>235</c:v>
                </c:pt>
                <c:pt idx="2">
                  <c:v>234</c:v>
                </c:pt>
                <c:pt idx="3">
                  <c:v>334</c:v>
                </c:pt>
                <c:pt idx="4">
                  <c:v>285</c:v>
                </c:pt>
                <c:pt idx="5">
                  <c:v>185</c:v>
                </c:pt>
                <c:pt idx="6" formatCode="#,##0;[Red]\-#,##0;">
                  <c:v>185</c:v>
                </c:pt>
                <c:pt idx="7" formatCode="#,##0;[Red]\-#,##0;">
                  <c:v>185</c:v>
                </c:pt>
                <c:pt idx="8" formatCode="#,##0;[Red]\-#,##0;">
                  <c:v>184</c:v>
                </c:pt>
              </c:numCache>
            </c:numRef>
          </c:val>
          <c:extLst>
            <c:ext xmlns:c16="http://schemas.microsoft.com/office/drawing/2014/chart" uri="{C3380CC4-5D6E-409C-BE32-E72D297353CC}">
              <c16:uniqueId val="{00000000-7466-41BC-9312-85E9086B370D}"/>
            </c:ext>
          </c:extLst>
        </c:ser>
        <c:ser>
          <c:idx val="2"/>
          <c:order val="2"/>
          <c:tx>
            <c:strRef>
              <c:f>構想区域別必要量との比較!$E$2955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(構想区域別必要量との比較!$F$2951,構想区域別必要量との比較!$H$2951:$M$2951,構想区域別必要量との比較!$P$2951:$Q$2951)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(構想区域別必要量との比較!$F$2955,構想区域別必要量との比較!$H$2955:$M$2955,構想区域別必要量との比較!$P$2955:$Q$2955)</c:f>
              <c:numCache>
                <c:formatCode>#,##0_);[Red]\(#,##0\)</c:formatCode>
                <c:ptCount val="9"/>
                <c:pt idx="0" formatCode="#,##0;[Red]\-#,##0;">
                  <c:v>96</c:v>
                </c:pt>
                <c:pt idx="1">
                  <c:v>96</c:v>
                </c:pt>
                <c:pt idx="2">
                  <c:v>285</c:v>
                </c:pt>
                <c:pt idx="3">
                  <c:v>96</c:v>
                </c:pt>
                <c:pt idx="4">
                  <c:v>96</c:v>
                </c:pt>
                <c:pt idx="5">
                  <c:v>196</c:v>
                </c:pt>
                <c:pt idx="6" formatCode="#,##0;[Red]\-#,##0;">
                  <c:v>196</c:v>
                </c:pt>
                <c:pt idx="7" formatCode="#,##0;[Red]\-#,##0;">
                  <c:v>150</c:v>
                </c:pt>
                <c:pt idx="8" formatCode="#,##0;[Red]\-#,##0;">
                  <c:v>352</c:v>
                </c:pt>
              </c:numCache>
            </c:numRef>
          </c:val>
          <c:extLst>
            <c:ext xmlns:c16="http://schemas.microsoft.com/office/drawing/2014/chart" uri="{C3380CC4-5D6E-409C-BE32-E72D297353CC}">
              <c16:uniqueId val="{00000001-7466-41BC-9312-85E9086B370D}"/>
            </c:ext>
          </c:extLst>
        </c:ser>
        <c:ser>
          <c:idx val="1"/>
          <c:order val="3"/>
          <c:tx>
            <c:strRef>
              <c:f>構想区域別必要量との比較!$E$2954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466-41BC-9312-85E9086B370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466-41BC-9312-85E9086B370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(構想区域別必要量との比較!$F$2951,構想区域別必要量との比較!$H$2951:$M$2951,構想区域別必要量との比較!$P$2951:$Q$2951)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(構想区域別必要量との比較!$F$2954,構想区域別必要量との比較!$H$2954:$M$2954,構想区域別必要量との比較!$P$2954:$Q$2954)</c:f>
              <c:numCache>
                <c:formatCode>#,##0_);[Red]\(#,##0\)</c:formatCode>
                <c:ptCount val="9"/>
                <c:pt idx="0" formatCode="#,##0;[Red]\-#,##0;">
                  <c:v>836</c:v>
                </c:pt>
                <c:pt idx="1">
                  <c:v>843</c:v>
                </c:pt>
                <c:pt idx="2">
                  <c:v>641</c:v>
                </c:pt>
                <c:pt idx="3">
                  <c:v>730</c:v>
                </c:pt>
                <c:pt idx="4">
                  <c:v>778</c:v>
                </c:pt>
                <c:pt idx="5">
                  <c:v>751</c:v>
                </c:pt>
                <c:pt idx="6" formatCode="#,##0;[Red]\-#,##0;">
                  <c:v>702</c:v>
                </c:pt>
                <c:pt idx="7" formatCode="#,##0;[Red]\-#,##0;">
                  <c:v>806</c:v>
                </c:pt>
                <c:pt idx="8" formatCode="#,##0;[Red]\-#,##0;">
                  <c:v>263</c:v>
                </c:pt>
              </c:numCache>
            </c:numRef>
          </c:val>
          <c:extLst>
            <c:ext xmlns:c16="http://schemas.microsoft.com/office/drawing/2014/chart" uri="{C3380CC4-5D6E-409C-BE32-E72D297353CC}">
              <c16:uniqueId val="{00000006-7466-41BC-9312-85E9086B370D}"/>
            </c:ext>
          </c:extLst>
        </c:ser>
        <c:ser>
          <c:idx val="0"/>
          <c:order val="4"/>
          <c:tx>
            <c:strRef>
              <c:f>構想区域別必要量との比較!$E$2953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(構想区域別必要量との比較!$F$2951,構想区域別必要量との比較!$H$2951:$M$2951,構想区域別必要量との比較!$P$2951:$Q$2951)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(構想区域別必要量との比較!$F$2953,構想区域別必要量との比較!$H$2953:$M$2953,構想区域別必要量との比較!$P$2953:$Q$2953)</c:f>
              <c:numCache>
                <c:formatCode>#,##0_);[Red]\(#,##0\)</c:formatCode>
                <c:ptCount val="9"/>
                <c:pt idx="0" formatCode="#,##0;[Red]\-#,##0;">
                  <c:v>16</c:v>
                </c:pt>
                <c:pt idx="1">
                  <c:v>16</c:v>
                </c:pt>
                <c:pt idx="2">
                  <c:v>16</c:v>
                </c:pt>
                <c:pt idx="3">
                  <c:v>16</c:v>
                </c:pt>
                <c:pt idx="4">
                  <c:v>16</c:v>
                </c:pt>
                <c:pt idx="5">
                  <c:v>16</c:v>
                </c:pt>
                <c:pt idx="6" formatCode="#,##0;[Red]\-#,##0;">
                  <c:v>16</c:v>
                </c:pt>
                <c:pt idx="7" formatCode="#,##0;[Red]\-#,##0;">
                  <c:v>16</c:v>
                </c:pt>
                <c:pt idx="8" formatCode="#,##0;[Red]\-#,##0;">
                  <c:v>71</c:v>
                </c:pt>
              </c:numCache>
            </c:numRef>
          </c:val>
          <c:extLst>
            <c:ext xmlns:c16="http://schemas.microsoft.com/office/drawing/2014/chart" uri="{C3380CC4-5D6E-409C-BE32-E72D297353CC}">
              <c16:uniqueId val="{00000007-7466-41BC-9312-85E9086B370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(構想区域別必要量との比較!$F$2951,構想区域別必要量との比較!$H$2951:$M$2951,構想区域別必要量との比較!$P$2951:$Q$2951)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(構想区域別必要量との比較!$F$2952,構想区域別必要量との比較!$H$2952:$M$2952,構想区域別必要量との比較!$P$2952:$Q$2952)</c:f>
              <c:numCache>
                <c:formatCode>#,##0_);[Red]\(#,##0\)</c:formatCode>
                <c:ptCount val="9"/>
                <c:pt idx="0" formatCode="#,##0;[Red]\-#,##0;">
                  <c:v>1181</c:v>
                </c:pt>
                <c:pt idx="1">
                  <c:v>1190</c:v>
                </c:pt>
                <c:pt idx="2">
                  <c:v>1176</c:v>
                </c:pt>
                <c:pt idx="3">
                  <c:v>1176</c:v>
                </c:pt>
                <c:pt idx="4">
                  <c:v>1175</c:v>
                </c:pt>
                <c:pt idx="5">
                  <c:v>1148</c:v>
                </c:pt>
                <c:pt idx="6" formatCode="#,##0;[Red]\-#,##0;">
                  <c:v>1099</c:v>
                </c:pt>
                <c:pt idx="7" formatCode="#,##0;[Red]\-#,##0;">
                  <c:v>1157</c:v>
                </c:pt>
                <c:pt idx="8" formatCode="#,##0;[Red]\-#,##0;">
                  <c:v>870</c:v>
                </c:pt>
              </c:numCache>
            </c:numRef>
          </c:val>
          <c:smooth val="0"/>
          <c:extLst>
            <c:ext xmlns:c16="http://schemas.microsoft.com/office/drawing/2014/chart" uri="{C3380CC4-5D6E-409C-BE32-E72D297353CC}">
              <c16:uniqueId val="{00000008-7466-41BC-9312-85E9086B370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(構想区域別必要量との比較!$F$2966,構想区域別必要量との比較!$H$2966:$M$2966,構想区域別必要量との比較!$P$2966:$Q$2966)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(構想区域別必要量との比較!$F$2971,構想区域別必要量との比較!$H$2971:$M$2971,構想区域別必要量との比較!$P$2971:$Q$2971)</c:f>
              <c:numCache>
                <c:formatCode>#,##0_);[Red]\(#,##0\)</c:formatCode>
                <c:ptCount val="9"/>
                <c:pt idx="0" formatCode="#,##0;[Red]\-#,##0;">
                  <c:v>487</c:v>
                </c:pt>
                <c:pt idx="1">
                  <c:v>427</c:v>
                </c:pt>
                <c:pt idx="2">
                  <c:v>418</c:v>
                </c:pt>
                <c:pt idx="3">
                  <c:v>418</c:v>
                </c:pt>
                <c:pt idx="4">
                  <c:v>418</c:v>
                </c:pt>
                <c:pt idx="5">
                  <c:v>409</c:v>
                </c:pt>
                <c:pt idx="6" formatCode="#,##0;[Red]\-#,##0;">
                  <c:v>409</c:v>
                </c:pt>
                <c:pt idx="7" formatCode="#,##0;[Red]\-#,##0;">
                  <c:v>409</c:v>
                </c:pt>
                <c:pt idx="8" formatCode="#,##0;[Red]\-#,##0;">
                  <c:v>282</c:v>
                </c:pt>
              </c:numCache>
            </c:numRef>
          </c:val>
          <c:extLst>
            <c:ext xmlns:c16="http://schemas.microsoft.com/office/drawing/2014/chart" uri="{C3380CC4-5D6E-409C-BE32-E72D297353CC}">
              <c16:uniqueId val="{00000000-4727-4DC9-A03D-463778E3312D}"/>
            </c:ext>
          </c:extLst>
        </c:ser>
        <c:ser>
          <c:idx val="2"/>
          <c:order val="2"/>
          <c:tx>
            <c:strRef>
              <c:f>構想区域別必要量との比較!$E$2970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(構想区域別必要量との比較!$F$2966,構想区域別必要量との比較!$H$2966:$M$2966,構想区域別必要量との比較!$P$2966:$Q$2966)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(構想区域別必要量との比較!$F$2970,構想区域別必要量との比較!$H$2970:$M$2970,構想区域別必要量との比較!$P$2970:$Q$2970)</c:f>
              <c:numCache>
                <c:formatCode>#,##0_);[Red]\(#,##0\)</c:formatCode>
                <c:ptCount val="9"/>
                <c:pt idx="0" formatCode="#,##0;[Red]\-#,##0;">
                  <c:v>234</c:v>
                </c:pt>
                <c:pt idx="1">
                  <c:v>522</c:v>
                </c:pt>
                <c:pt idx="2">
                  <c:v>536</c:v>
                </c:pt>
                <c:pt idx="3">
                  <c:v>476</c:v>
                </c:pt>
                <c:pt idx="4">
                  <c:v>476</c:v>
                </c:pt>
                <c:pt idx="5">
                  <c:v>616</c:v>
                </c:pt>
                <c:pt idx="6" formatCode="#,##0;[Red]\-#,##0;">
                  <c:v>616</c:v>
                </c:pt>
                <c:pt idx="7" formatCode="#,##0;[Red]\-#,##0;">
                  <c:v>566</c:v>
                </c:pt>
                <c:pt idx="8" formatCode="#,##0;[Red]\-#,##0;">
                  <c:v>557</c:v>
                </c:pt>
              </c:numCache>
            </c:numRef>
          </c:val>
          <c:extLst>
            <c:ext xmlns:c16="http://schemas.microsoft.com/office/drawing/2014/chart" uri="{C3380CC4-5D6E-409C-BE32-E72D297353CC}">
              <c16:uniqueId val="{00000001-4727-4DC9-A03D-463778E3312D}"/>
            </c:ext>
          </c:extLst>
        </c:ser>
        <c:ser>
          <c:idx val="1"/>
          <c:order val="3"/>
          <c:tx>
            <c:strRef>
              <c:f>構想区域別必要量との比較!$E$2969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727-4DC9-A03D-463778E3312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727-4DC9-A03D-463778E3312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(構想区域別必要量との比較!$F$2966,構想区域別必要量との比較!$H$2966:$M$2966,構想区域別必要量との比較!$P$2966:$Q$2966)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(構想区域別必要量との比較!$F$2969,構想区域別必要量との比較!$H$2969:$M$2969,構想区域別必要量との比較!$P$2969:$Q$2969)</c:f>
              <c:numCache>
                <c:formatCode>#,##0_);[Red]\(#,##0\)</c:formatCode>
                <c:ptCount val="9"/>
                <c:pt idx="0" formatCode="#,##0;[Red]\-#,##0;">
                  <c:v>1324</c:v>
                </c:pt>
                <c:pt idx="1">
                  <c:v>1089</c:v>
                </c:pt>
                <c:pt idx="2">
                  <c:v>1029</c:v>
                </c:pt>
                <c:pt idx="3">
                  <c:v>1086</c:v>
                </c:pt>
                <c:pt idx="4">
                  <c:v>1086</c:v>
                </c:pt>
                <c:pt idx="5">
                  <c:v>958</c:v>
                </c:pt>
                <c:pt idx="6" formatCode="#,##0;[Red]\-#,##0;">
                  <c:v>958</c:v>
                </c:pt>
                <c:pt idx="7" formatCode="#,##0;[Red]\-#,##0;">
                  <c:v>915</c:v>
                </c:pt>
                <c:pt idx="8" formatCode="#,##0;[Red]\-#,##0;">
                  <c:v>634</c:v>
                </c:pt>
              </c:numCache>
            </c:numRef>
          </c:val>
          <c:extLst>
            <c:ext xmlns:c16="http://schemas.microsoft.com/office/drawing/2014/chart" uri="{C3380CC4-5D6E-409C-BE32-E72D297353CC}">
              <c16:uniqueId val="{00000006-4727-4DC9-A03D-463778E3312D}"/>
            </c:ext>
          </c:extLst>
        </c:ser>
        <c:ser>
          <c:idx val="0"/>
          <c:order val="4"/>
          <c:tx>
            <c:strRef>
              <c:f>構想区域別必要量との比較!$E$2968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(構想区域別必要量との比較!$F$2966,構想区域別必要量との比較!$H$2966:$M$2966,構想区域別必要量との比較!$P$2966:$Q$2966)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(構想区域別必要量との比較!$F$2968,構想区域別必要量との比較!$H$2968:$M$2968,構想区域別必要量との比較!$P$2968:$Q$2968)</c:f>
              <c:numCache>
                <c:formatCode>#,##0_);[Red]\(#,##0\)</c:formatCode>
                <c:ptCount val="9"/>
                <c:pt idx="0" formatCode="#,##0;[Red]\-#,##0;">
                  <c:v>94</c:v>
                </c:pt>
                <c:pt idx="1">
                  <c:v>70</c:v>
                </c:pt>
                <c:pt idx="2">
                  <c:v>70</c:v>
                </c:pt>
                <c:pt idx="3">
                  <c:v>73</c:v>
                </c:pt>
                <c:pt idx="4">
                  <c:v>73</c:v>
                </c:pt>
                <c:pt idx="5">
                  <c:v>73</c:v>
                </c:pt>
                <c:pt idx="6" formatCode="#,##0;[Red]\-#,##0;">
                  <c:v>73</c:v>
                </c:pt>
                <c:pt idx="7" formatCode="#,##0;[Red]\-#,##0;">
                  <c:v>73</c:v>
                </c:pt>
                <c:pt idx="8" formatCode="#,##0;[Red]\-#,##0;">
                  <c:v>184</c:v>
                </c:pt>
              </c:numCache>
            </c:numRef>
          </c:val>
          <c:extLst>
            <c:ext xmlns:c16="http://schemas.microsoft.com/office/drawing/2014/chart" uri="{C3380CC4-5D6E-409C-BE32-E72D297353CC}">
              <c16:uniqueId val="{00000007-4727-4DC9-A03D-463778E3312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(構想区域別必要量との比較!$F$2966,構想区域別必要量との比較!$H$2966:$M$2966,構想区域別必要量との比較!$P$2966:$Q$2966)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(構想区域別必要量との比較!$F$2967,構想区域別必要量との比較!$H$2967:$M$2967,構想区域別必要量との比較!$P$2967:$Q$2967)</c:f>
              <c:numCache>
                <c:formatCode>#,##0_);[Red]\(#,##0\)</c:formatCode>
                <c:ptCount val="9"/>
                <c:pt idx="0" formatCode="#,##0;[Red]\-#,##0;">
                  <c:v>2139</c:v>
                </c:pt>
                <c:pt idx="1">
                  <c:v>2108</c:v>
                </c:pt>
                <c:pt idx="2">
                  <c:v>2053</c:v>
                </c:pt>
                <c:pt idx="3">
                  <c:v>2053</c:v>
                </c:pt>
                <c:pt idx="4">
                  <c:v>2053</c:v>
                </c:pt>
                <c:pt idx="5">
                  <c:v>2056</c:v>
                </c:pt>
                <c:pt idx="6" formatCode="#,##0;[Red]\-#,##0;">
                  <c:v>2056</c:v>
                </c:pt>
                <c:pt idx="7" formatCode="#,##0;[Red]\-#,##0;">
                  <c:v>1963</c:v>
                </c:pt>
                <c:pt idx="8" formatCode="#,##0;[Red]\-#,##0;">
                  <c:v>1657</c:v>
                </c:pt>
              </c:numCache>
            </c:numRef>
          </c:val>
          <c:smooth val="0"/>
          <c:extLst>
            <c:ext xmlns:c16="http://schemas.microsoft.com/office/drawing/2014/chart" uri="{C3380CC4-5D6E-409C-BE32-E72D297353CC}">
              <c16:uniqueId val="{00000008-4727-4DC9-A03D-463778E3312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(構想区域別必要量との比較!$F$2981,構想区域別必要量との比較!$H$2981:$M$2981,構想区域別必要量との比較!$P$2981:$Q$2981)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(構想区域別必要量との比較!$F$2986,構想区域別必要量との比較!$H$2986:$M$2986,構想区域別必要量との比較!$P$2986:$Q$2986)</c:f>
              <c:numCache>
                <c:formatCode>#,##0_);[Red]\(#,##0\)</c:formatCode>
                <c:ptCount val="9"/>
                <c:pt idx="0" formatCode="#,##0;[Red]\-#,##0;">
                  <c:v>369</c:v>
                </c:pt>
                <c:pt idx="1">
                  <c:v>496</c:v>
                </c:pt>
                <c:pt idx="2">
                  <c:v>554</c:v>
                </c:pt>
                <c:pt idx="3">
                  <c:v>554</c:v>
                </c:pt>
                <c:pt idx="4">
                  <c:v>518</c:v>
                </c:pt>
                <c:pt idx="5">
                  <c:v>519</c:v>
                </c:pt>
                <c:pt idx="6" formatCode="#,##0;[Red]\-#,##0;">
                  <c:v>433</c:v>
                </c:pt>
                <c:pt idx="7" formatCode="#,##0;[Red]\-#,##0;">
                  <c:v>433</c:v>
                </c:pt>
                <c:pt idx="8" formatCode="#,##0;[Red]\-#,##0;">
                  <c:v>516</c:v>
                </c:pt>
              </c:numCache>
            </c:numRef>
          </c:val>
          <c:extLst>
            <c:ext xmlns:c16="http://schemas.microsoft.com/office/drawing/2014/chart" uri="{C3380CC4-5D6E-409C-BE32-E72D297353CC}">
              <c16:uniqueId val="{00000000-DD92-42CB-8B60-8D4F07D7AE9D}"/>
            </c:ext>
          </c:extLst>
        </c:ser>
        <c:ser>
          <c:idx val="2"/>
          <c:order val="2"/>
          <c:tx>
            <c:strRef>
              <c:f>構想区域別必要量との比較!$E$2985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(構想区域別必要量との比較!$F$2981,構想区域別必要量との比較!$H$2981:$M$2981,構想区域別必要量との比較!$P$2981:$Q$2981)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(構想区域別必要量との比較!$F$2985,構想区域別必要量との比較!$H$2985:$M$2985,構想区域別必要量との比較!$P$2985:$Q$2985)</c:f>
              <c:numCache>
                <c:formatCode>#,##0_);[Red]\(#,##0\)</c:formatCode>
                <c:ptCount val="9"/>
                <c:pt idx="0" formatCode="#,##0;[Red]\-#,##0;">
                  <c:v>0</c:v>
                </c:pt>
                <c:pt idx="1">
                  <c:v>161</c:v>
                </c:pt>
                <c:pt idx="2">
                  <c:v>103</c:v>
                </c:pt>
                <c:pt idx="3">
                  <c:v>103</c:v>
                </c:pt>
                <c:pt idx="4">
                  <c:v>103</c:v>
                </c:pt>
                <c:pt idx="5">
                  <c:v>103</c:v>
                </c:pt>
                <c:pt idx="6" formatCode="#,##0;[Red]\-#,##0;">
                  <c:v>103</c:v>
                </c:pt>
                <c:pt idx="7" formatCode="#,##0;[Red]\-#,##0;">
                  <c:v>150</c:v>
                </c:pt>
                <c:pt idx="8" formatCode="#,##0;[Red]\-#,##0;">
                  <c:v>278</c:v>
                </c:pt>
              </c:numCache>
            </c:numRef>
          </c:val>
          <c:extLst>
            <c:ext xmlns:c16="http://schemas.microsoft.com/office/drawing/2014/chart" uri="{C3380CC4-5D6E-409C-BE32-E72D297353CC}">
              <c16:uniqueId val="{00000001-DD92-42CB-8B60-8D4F07D7AE9D}"/>
            </c:ext>
          </c:extLst>
        </c:ser>
        <c:ser>
          <c:idx val="1"/>
          <c:order val="3"/>
          <c:tx>
            <c:strRef>
              <c:f>構想区域別必要量との比較!$E$2984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D92-42CB-8B60-8D4F07D7AE9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D92-42CB-8B60-8D4F07D7AE9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(構想区域別必要量との比較!$F$2981,構想区域別必要量との比較!$H$2981:$M$2981,構想区域別必要量との比較!$P$2981:$Q$2981)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(構想区域別必要量との比較!$F$2984,構想区域別必要量との比較!$H$2984:$M$2984,構想区域別必要量との比較!$P$2984:$Q$2984)</c:f>
              <c:numCache>
                <c:formatCode>#,##0_);[Red]\(#,##0\)</c:formatCode>
                <c:ptCount val="9"/>
                <c:pt idx="0" formatCode="#,##0;[Red]\-#,##0;">
                  <c:v>810</c:v>
                </c:pt>
                <c:pt idx="1">
                  <c:v>723</c:v>
                </c:pt>
                <c:pt idx="2">
                  <c:v>673</c:v>
                </c:pt>
                <c:pt idx="3">
                  <c:v>672</c:v>
                </c:pt>
                <c:pt idx="4">
                  <c:v>622</c:v>
                </c:pt>
                <c:pt idx="5">
                  <c:v>609</c:v>
                </c:pt>
                <c:pt idx="6" formatCode="#,##0;[Red]\-#,##0;">
                  <c:v>619</c:v>
                </c:pt>
                <c:pt idx="7" formatCode="#,##0;[Red]\-#,##0;">
                  <c:v>572</c:v>
                </c:pt>
                <c:pt idx="8" formatCode="#,##0;[Red]\-#,##0;">
                  <c:v>360</c:v>
                </c:pt>
              </c:numCache>
            </c:numRef>
          </c:val>
          <c:extLst>
            <c:ext xmlns:c16="http://schemas.microsoft.com/office/drawing/2014/chart" uri="{C3380CC4-5D6E-409C-BE32-E72D297353CC}">
              <c16:uniqueId val="{00000006-DD92-42CB-8B60-8D4F07D7AE9D}"/>
            </c:ext>
          </c:extLst>
        </c:ser>
        <c:ser>
          <c:idx val="0"/>
          <c:order val="4"/>
          <c:tx>
            <c:strRef>
              <c:f>構想区域別必要量との比較!$E$2983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(構想区域別必要量との比較!$F$2981,構想区域別必要量との比較!$H$2981:$M$2981,構想区域別必要量との比較!$P$2981:$Q$2981)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(構想区域別必要量との比較!$F$2983,構想区域別必要量との比較!$H$2983:$M$2983,構想区域別必要量との比較!$P$2983:$Q$2983)</c:f>
              <c:numCache>
                <c:formatCode>#,##0_);[Red]\(#,##0\)</c:formatCode>
                <c:ptCount val="9"/>
                <c:pt idx="0" formatCode="#,##0;[Red]\-#,##0;">
                  <c:v>0</c:v>
                </c:pt>
                <c:pt idx="1">
                  <c:v>0</c:v>
                </c:pt>
                <c:pt idx="2">
                  <c:v>46</c:v>
                </c:pt>
                <c:pt idx="3">
                  <c:v>46</c:v>
                </c:pt>
                <c:pt idx="4">
                  <c:v>46</c:v>
                </c:pt>
                <c:pt idx="5">
                  <c:v>46</c:v>
                </c:pt>
                <c:pt idx="6" formatCode="#,##0;[Red]\-#,##0;">
                  <c:v>46</c:v>
                </c:pt>
                <c:pt idx="7" formatCode="#,##0;[Red]\-#,##0;">
                  <c:v>46</c:v>
                </c:pt>
                <c:pt idx="8" formatCode="#,##0;[Red]\-#,##0;">
                  <c:v>80</c:v>
                </c:pt>
              </c:numCache>
            </c:numRef>
          </c:val>
          <c:extLst>
            <c:ext xmlns:c16="http://schemas.microsoft.com/office/drawing/2014/chart" uri="{C3380CC4-5D6E-409C-BE32-E72D297353CC}">
              <c16:uniqueId val="{00000007-DD92-42CB-8B60-8D4F07D7AE9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(構想区域別必要量との比較!$F$2981,構想区域別必要量との比較!$H$2981:$M$2981,構想区域別必要量との比較!$P$2981:$Q$2981)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(構想区域別必要量との比較!$F$2982,構想区域別必要量との比較!$H$2982:$M$2982,構想区域別必要量との比較!$P$2982:$Q$2982)</c:f>
              <c:numCache>
                <c:formatCode>#,##0_);[Red]\(#,##0\)</c:formatCode>
                <c:ptCount val="9"/>
                <c:pt idx="0" formatCode="#,##0;[Red]\-#,##0;">
                  <c:v>1179</c:v>
                </c:pt>
                <c:pt idx="1">
                  <c:v>1380</c:v>
                </c:pt>
                <c:pt idx="2">
                  <c:v>1376</c:v>
                </c:pt>
                <c:pt idx="3">
                  <c:v>1375</c:v>
                </c:pt>
                <c:pt idx="4">
                  <c:v>1289</c:v>
                </c:pt>
                <c:pt idx="5">
                  <c:v>1277</c:v>
                </c:pt>
                <c:pt idx="6" formatCode="#,##0;[Red]\-#,##0;">
                  <c:v>1201</c:v>
                </c:pt>
                <c:pt idx="7" formatCode="#,##0;[Red]\-#,##0;">
                  <c:v>1201</c:v>
                </c:pt>
                <c:pt idx="8" formatCode="#,##0;[Red]\-#,##0;">
                  <c:v>1234</c:v>
                </c:pt>
              </c:numCache>
            </c:numRef>
          </c:val>
          <c:smooth val="0"/>
          <c:extLst>
            <c:ext xmlns:c16="http://schemas.microsoft.com/office/drawing/2014/chart" uri="{C3380CC4-5D6E-409C-BE32-E72D297353CC}">
              <c16:uniqueId val="{00000008-DD92-42CB-8B60-8D4F07D7AE9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(構想区域別必要量との比較!$F$26,構想区域別必要量との比較!$H$26:$M$26,構想区域別必要量との比較!$P$26:$Q$26)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(構想区域別必要量との比較!$F$31,構想区域別必要量との比較!$H$31:$M$31,構想区域別必要量との比較!$P$31:$Q$31)</c:f>
              <c:numCache>
                <c:formatCode>#,##0_);[Red]\(#,##0\)</c:formatCode>
                <c:ptCount val="9"/>
                <c:pt idx="0" formatCode="#,##0;[Red]\-#,##0;">
                  <c:v>197</c:v>
                </c:pt>
                <c:pt idx="1">
                  <c:v>187</c:v>
                </c:pt>
                <c:pt idx="2">
                  <c:v>187</c:v>
                </c:pt>
                <c:pt idx="3">
                  <c:v>168</c:v>
                </c:pt>
                <c:pt idx="4">
                  <c:v>172</c:v>
                </c:pt>
                <c:pt idx="5">
                  <c:v>191</c:v>
                </c:pt>
                <c:pt idx="6" formatCode="#,##0;[Red]\-#,##0;">
                  <c:v>165</c:v>
                </c:pt>
                <c:pt idx="7" formatCode="#,##0;[Red]\-#,##0;">
                  <c:v>141</c:v>
                </c:pt>
                <c:pt idx="8" formatCode="#,##0;[Red]\-#,##0;">
                  <c:v>70</c:v>
                </c:pt>
              </c:numCache>
            </c:numRef>
          </c:val>
          <c:extLst>
            <c:ext xmlns:c16="http://schemas.microsoft.com/office/drawing/2014/chart" uri="{C3380CC4-5D6E-409C-BE32-E72D297353CC}">
              <c16:uniqueId val="{00000000-DDC1-4598-8566-07BD054C449F}"/>
            </c:ext>
          </c:extLst>
        </c:ser>
        <c:ser>
          <c:idx val="2"/>
          <c:order val="2"/>
          <c:tx>
            <c:strRef>
              <c:f>構想区域別必要量との比較!$E$30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(構想区域別必要量との比較!$F$26,構想区域別必要量との比較!$H$26:$M$26,構想区域別必要量との比較!$P$26:$Q$26)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(構想区域別必要量との比較!$F$30,構想区域別必要量との比較!$H$30:$M$30,構想区域別必要量との比較!$P$30:$Q$30)</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119</c:v>
                </c:pt>
              </c:numCache>
            </c:numRef>
          </c:val>
          <c:extLst>
            <c:ext xmlns:c16="http://schemas.microsoft.com/office/drawing/2014/chart" uri="{C3380CC4-5D6E-409C-BE32-E72D297353CC}">
              <c16:uniqueId val="{00000001-DDC1-4598-8566-07BD054C449F}"/>
            </c:ext>
          </c:extLst>
        </c:ser>
        <c:ser>
          <c:idx val="1"/>
          <c:order val="3"/>
          <c:tx>
            <c:strRef>
              <c:f>構想区域別必要量との比較!$E$29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DC1-4598-8566-07BD054C449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DC1-4598-8566-07BD054C449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(構想区域別必要量との比較!$F$26,構想区域別必要量との比較!$H$26:$M$26,構想区域別必要量との比較!$P$26:$Q$26)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(構想区域別必要量との比較!$F$29,構想区域別必要量との比較!$H$29:$M$29,構想区域別必要量との比較!$P$29:$Q$29)</c:f>
              <c:numCache>
                <c:formatCode>#,##0_);[Red]\(#,##0\)</c:formatCode>
                <c:ptCount val="9"/>
                <c:pt idx="0" formatCode="#,##0;[Red]\-#,##0;">
                  <c:v>202</c:v>
                </c:pt>
                <c:pt idx="1">
                  <c:v>179</c:v>
                </c:pt>
                <c:pt idx="2">
                  <c:v>179</c:v>
                </c:pt>
                <c:pt idx="3">
                  <c:v>179</c:v>
                </c:pt>
                <c:pt idx="4">
                  <c:v>224</c:v>
                </c:pt>
                <c:pt idx="5">
                  <c:v>177</c:v>
                </c:pt>
                <c:pt idx="6" formatCode="#,##0;[Red]\-#,##0;">
                  <c:v>174</c:v>
                </c:pt>
                <c:pt idx="7" formatCode="#,##0;[Red]\-#,##0;">
                  <c:v>193</c:v>
                </c:pt>
                <c:pt idx="8" formatCode="#,##0;[Red]\-#,##0;">
                  <c:v>56</c:v>
                </c:pt>
              </c:numCache>
            </c:numRef>
          </c:val>
          <c:extLst>
            <c:ext xmlns:c16="http://schemas.microsoft.com/office/drawing/2014/chart" uri="{C3380CC4-5D6E-409C-BE32-E72D297353CC}">
              <c16:uniqueId val="{00000006-DDC1-4598-8566-07BD054C449F}"/>
            </c:ext>
          </c:extLst>
        </c:ser>
        <c:ser>
          <c:idx val="0"/>
          <c:order val="4"/>
          <c:tx>
            <c:strRef>
              <c:f>構想区域別必要量との比較!$E$28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(構想区域別必要量との比較!$F$26,構想区域別必要量との比較!$H$26:$M$26,構想区域別必要量との比較!$P$26:$Q$26)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(構想区域別必要量との比較!$F$28,構想区域別必要量との比較!$H$28:$M$28,構想区域別必要量との比較!$P$28:$Q$28)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0</c:v>
                </c:pt>
              </c:numCache>
            </c:numRef>
          </c:val>
          <c:extLst>
            <c:ext xmlns:c16="http://schemas.microsoft.com/office/drawing/2014/chart" uri="{C3380CC4-5D6E-409C-BE32-E72D297353CC}">
              <c16:uniqueId val="{00000007-DDC1-4598-8566-07BD054C449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(構想区域別必要量との比較!$F$26,構想区域別必要量との比較!$H$26:$M$26,構想区域別必要量との比較!$P$26:$Q$26)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(構想区域別必要量との比較!$F$27,構想区域別必要量との比較!$H$27:$M$27,構想区域別必要量との比較!$P$27:$Q$27)</c:f>
              <c:numCache>
                <c:formatCode>#,##0_);[Red]\(#,##0\)</c:formatCode>
                <c:ptCount val="9"/>
                <c:pt idx="0" formatCode="#,##0;[Red]\-#,##0;">
                  <c:v>399</c:v>
                </c:pt>
                <c:pt idx="1">
                  <c:v>366</c:v>
                </c:pt>
                <c:pt idx="2">
                  <c:v>366</c:v>
                </c:pt>
                <c:pt idx="3">
                  <c:v>347</c:v>
                </c:pt>
                <c:pt idx="4">
                  <c:v>396</c:v>
                </c:pt>
                <c:pt idx="5">
                  <c:v>368</c:v>
                </c:pt>
                <c:pt idx="6" formatCode="#,##0;[Red]\-#,##0;">
                  <c:v>339</c:v>
                </c:pt>
                <c:pt idx="7" formatCode="#,##0;[Red]\-#,##0;">
                  <c:v>334</c:v>
                </c:pt>
                <c:pt idx="8" formatCode="#,##0;[Red]\-#,##0;">
                  <c:v>245</c:v>
                </c:pt>
              </c:numCache>
            </c:numRef>
          </c:val>
          <c:smooth val="0"/>
          <c:extLst>
            <c:ext xmlns:c16="http://schemas.microsoft.com/office/drawing/2014/chart" uri="{C3380CC4-5D6E-409C-BE32-E72D297353CC}">
              <c16:uniqueId val="{00000008-DDC1-4598-8566-07BD054C449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(構想区域別必要量との比較!$F$296,構想区域別必要量との比較!$H$296:$M$296,構想区域別必要量との比較!$P$296:$Q$296)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(構想区域別必要量との比較!$F$301,構想区域別必要量との比較!$H$301:$M$301,構想区域別必要量との比較!$P$301:$Q$301)</c:f>
              <c:numCache>
                <c:formatCode>#,##0_);[Red]\(#,##0\)</c:formatCode>
                <c:ptCount val="9"/>
                <c:pt idx="0" formatCode="#,##0;[Red]\-#,##0;">
                  <c:v>978</c:v>
                </c:pt>
                <c:pt idx="1">
                  <c:v>1005</c:v>
                </c:pt>
                <c:pt idx="2">
                  <c:v>858</c:v>
                </c:pt>
                <c:pt idx="3">
                  <c:v>955</c:v>
                </c:pt>
                <c:pt idx="4">
                  <c:v>1156</c:v>
                </c:pt>
                <c:pt idx="5">
                  <c:v>1005</c:v>
                </c:pt>
                <c:pt idx="6" formatCode="#,##0;[Red]\-#,##0;">
                  <c:v>1011</c:v>
                </c:pt>
                <c:pt idx="7" formatCode="#,##0;[Red]\-#,##0;">
                  <c:v>1134</c:v>
                </c:pt>
                <c:pt idx="8" formatCode="#,##0;[Red]\-#,##0;">
                  <c:v>750</c:v>
                </c:pt>
              </c:numCache>
            </c:numRef>
          </c:val>
          <c:extLst>
            <c:ext xmlns:c16="http://schemas.microsoft.com/office/drawing/2014/chart" uri="{C3380CC4-5D6E-409C-BE32-E72D297353CC}">
              <c16:uniqueId val="{00000000-9B99-454E-82C7-0CE97BDF3346}"/>
            </c:ext>
          </c:extLst>
        </c:ser>
        <c:ser>
          <c:idx val="2"/>
          <c:order val="2"/>
          <c:tx>
            <c:strRef>
              <c:f>構想区域別必要量との比較!$E$300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(構想区域別必要量との比較!$F$296,構想区域別必要量との比較!$H$296:$M$296,構想区域別必要量との比較!$P$296:$Q$296)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(構想区域別必要量との比較!$F$300,構想区域別必要量との比較!$H$300:$M$300,構想区域別必要量との比較!$P$300:$Q$300)</c:f>
              <c:numCache>
                <c:formatCode>#,##0_);[Red]\(#,##0\)</c:formatCode>
                <c:ptCount val="9"/>
                <c:pt idx="0" formatCode="#,##0;[Red]\-#,##0;">
                  <c:v>253</c:v>
                </c:pt>
                <c:pt idx="1">
                  <c:v>231</c:v>
                </c:pt>
                <c:pt idx="2">
                  <c:v>330</c:v>
                </c:pt>
                <c:pt idx="3">
                  <c:v>390</c:v>
                </c:pt>
                <c:pt idx="4">
                  <c:v>409</c:v>
                </c:pt>
                <c:pt idx="5">
                  <c:v>461</c:v>
                </c:pt>
                <c:pt idx="6" formatCode="#,##0;[Red]\-#,##0;">
                  <c:v>479</c:v>
                </c:pt>
                <c:pt idx="7" formatCode="#,##0;[Red]\-#,##0;">
                  <c:v>479</c:v>
                </c:pt>
                <c:pt idx="8" formatCode="#,##0;[Red]\-#,##0;">
                  <c:v>769</c:v>
                </c:pt>
              </c:numCache>
            </c:numRef>
          </c:val>
          <c:extLst>
            <c:ext xmlns:c16="http://schemas.microsoft.com/office/drawing/2014/chart" uri="{C3380CC4-5D6E-409C-BE32-E72D297353CC}">
              <c16:uniqueId val="{00000001-9B99-454E-82C7-0CE97BDF3346}"/>
            </c:ext>
          </c:extLst>
        </c:ser>
        <c:ser>
          <c:idx val="1"/>
          <c:order val="3"/>
          <c:tx>
            <c:strRef>
              <c:f>構想区域別必要量との比較!$E$299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B99-454E-82C7-0CE97BDF334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B99-454E-82C7-0CE97BDF334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(構想区域別必要量との比較!$F$296,構想区域別必要量との比較!$H$296:$M$296,構想区域別必要量との比較!$P$296:$Q$296)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(構想区域別必要量との比較!$F$299,構想区域別必要量との比較!$H$299:$M$299,構想区域別必要量との比較!$P$299:$Q$299)</c:f>
              <c:numCache>
                <c:formatCode>#,##0_);[Red]\(#,##0\)</c:formatCode>
                <c:ptCount val="9"/>
                <c:pt idx="0" formatCode="#,##0;[Red]\-#,##0;">
                  <c:v>1683</c:v>
                </c:pt>
                <c:pt idx="1">
                  <c:v>1672</c:v>
                </c:pt>
                <c:pt idx="2">
                  <c:v>1561</c:v>
                </c:pt>
                <c:pt idx="3">
                  <c:v>1726</c:v>
                </c:pt>
                <c:pt idx="4">
                  <c:v>1655</c:v>
                </c:pt>
                <c:pt idx="5">
                  <c:v>1591</c:v>
                </c:pt>
                <c:pt idx="6" formatCode="#,##0;[Red]\-#,##0;">
                  <c:v>1550</c:v>
                </c:pt>
                <c:pt idx="7" formatCode="#,##0;[Red]\-#,##0;">
                  <c:v>1577</c:v>
                </c:pt>
                <c:pt idx="8" formatCode="#,##0;[Red]\-#,##0;">
                  <c:v>1139</c:v>
                </c:pt>
              </c:numCache>
            </c:numRef>
          </c:val>
          <c:extLst>
            <c:ext xmlns:c16="http://schemas.microsoft.com/office/drawing/2014/chart" uri="{C3380CC4-5D6E-409C-BE32-E72D297353CC}">
              <c16:uniqueId val="{00000006-9B99-454E-82C7-0CE97BDF3346}"/>
            </c:ext>
          </c:extLst>
        </c:ser>
        <c:ser>
          <c:idx val="0"/>
          <c:order val="4"/>
          <c:tx>
            <c:strRef>
              <c:f>構想区域別必要量との比較!$E$298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(構想区域別必要量との比較!$F$296,構想区域別必要量との比較!$H$296:$M$296,構想区域別必要量との比較!$P$296:$Q$296)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(構想区域別必要量との比較!$F$298,構想区域別必要量との比較!$H$298:$M$298,構想区域別必要量との比較!$P$298:$Q$298)</c:f>
              <c:numCache>
                <c:formatCode>#,##0_);[Red]\(#,##0\)</c:formatCode>
                <c:ptCount val="9"/>
                <c:pt idx="0" formatCode="#,##0;[Red]\-#,##0;">
                  <c:v>566</c:v>
                </c:pt>
                <c:pt idx="1">
                  <c:v>560</c:v>
                </c:pt>
                <c:pt idx="2">
                  <c:v>572</c:v>
                </c:pt>
                <c:pt idx="3">
                  <c:v>397</c:v>
                </c:pt>
                <c:pt idx="4">
                  <c:v>399</c:v>
                </c:pt>
                <c:pt idx="5">
                  <c:v>399</c:v>
                </c:pt>
                <c:pt idx="6" formatCode="#,##0;[Red]\-#,##0;">
                  <c:v>373</c:v>
                </c:pt>
                <c:pt idx="7" formatCode="#,##0;[Red]\-#,##0;">
                  <c:v>376</c:v>
                </c:pt>
                <c:pt idx="8" formatCode="#,##0;[Red]\-#,##0;">
                  <c:v>355</c:v>
                </c:pt>
              </c:numCache>
            </c:numRef>
          </c:val>
          <c:extLst>
            <c:ext xmlns:c16="http://schemas.microsoft.com/office/drawing/2014/chart" uri="{C3380CC4-5D6E-409C-BE32-E72D297353CC}">
              <c16:uniqueId val="{00000007-9B99-454E-82C7-0CE97BDF334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(構想区域別必要量との比較!$F$296,構想区域別必要量との比較!$H$296:$M$296,構想区域別必要量との比較!$P$296:$Q$296)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(構想区域別必要量との比較!$F$297,構想区域別必要量との比較!$H$297:$M$297,構想区域別必要量との比較!$P$297:$Q$297)</c:f>
              <c:numCache>
                <c:formatCode>#,##0_);[Red]\(#,##0\)</c:formatCode>
                <c:ptCount val="9"/>
                <c:pt idx="0" formatCode="#,##0;[Red]\-#,##0;">
                  <c:v>3480</c:v>
                </c:pt>
                <c:pt idx="1">
                  <c:v>3468</c:v>
                </c:pt>
                <c:pt idx="2">
                  <c:v>3321</c:v>
                </c:pt>
                <c:pt idx="3">
                  <c:v>3468</c:v>
                </c:pt>
                <c:pt idx="4">
                  <c:v>3619</c:v>
                </c:pt>
                <c:pt idx="5">
                  <c:v>3456</c:v>
                </c:pt>
                <c:pt idx="6" formatCode="#,##0;[Red]\-#,##0;">
                  <c:v>3413</c:v>
                </c:pt>
                <c:pt idx="7" formatCode="#,##0;[Red]\-#,##0;">
                  <c:v>3566</c:v>
                </c:pt>
                <c:pt idx="8" formatCode="#,##0;[Red]\-#,##0;">
                  <c:v>3013</c:v>
                </c:pt>
              </c:numCache>
            </c:numRef>
          </c:val>
          <c:smooth val="0"/>
          <c:extLst>
            <c:ext xmlns:c16="http://schemas.microsoft.com/office/drawing/2014/chart" uri="{C3380CC4-5D6E-409C-BE32-E72D297353CC}">
              <c16:uniqueId val="{00000008-9B99-454E-82C7-0CE97BDF334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(構想区域別必要量との比較!$F$2996,構想区域別必要量との比較!$H$2996:$M$2996,構想区域別必要量との比較!$P$2996:$Q$2996)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(構想区域別必要量との比較!$F$3001,構想区域別必要量との比較!$H$3001:$M$3001,構想区域別必要量との比較!$P$3001:$Q$3001)</c:f>
              <c:numCache>
                <c:formatCode>#,##0_);[Red]\(#,##0\)</c:formatCode>
                <c:ptCount val="9"/>
                <c:pt idx="0" formatCode="#,##0;[Red]\-#,##0;">
                  <c:v>6222</c:v>
                </c:pt>
                <c:pt idx="1">
                  <c:v>5705</c:v>
                </c:pt>
                <c:pt idx="2">
                  <c:v>5757</c:v>
                </c:pt>
                <c:pt idx="3">
                  <c:v>4056</c:v>
                </c:pt>
                <c:pt idx="4">
                  <c:v>3699</c:v>
                </c:pt>
                <c:pt idx="5">
                  <c:v>4028</c:v>
                </c:pt>
                <c:pt idx="6" formatCode="#,##0;[Red]\-#,##0;">
                  <c:v>3847</c:v>
                </c:pt>
                <c:pt idx="7" formatCode="#,##0;[Red]\-#,##0;">
                  <c:v>3824</c:v>
                </c:pt>
                <c:pt idx="8" formatCode="#,##0;[Red]\-#,##0;">
                  <c:v>5926</c:v>
                </c:pt>
              </c:numCache>
            </c:numRef>
          </c:val>
          <c:extLst>
            <c:ext xmlns:c16="http://schemas.microsoft.com/office/drawing/2014/chart" uri="{C3380CC4-5D6E-409C-BE32-E72D297353CC}">
              <c16:uniqueId val="{00000000-5B54-4B8D-8A94-52414DEEE3FC}"/>
            </c:ext>
          </c:extLst>
        </c:ser>
        <c:ser>
          <c:idx val="2"/>
          <c:order val="2"/>
          <c:tx>
            <c:strRef>
              <c:f>構想区域別必要量との比較!$E$3000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(構想区域別必要量との比較!$F$2996,構想区域別必要量との比較!$H$2996:$M$2996,構想区域別必要量との比較!$P$2996:$Q$2996)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(構想区域別必要量との比較!$F$3000,構想区域別必要量との比較!$H$3000:$M$3000,構想区域別必要量との比較!$P$3000:$Q$3000)</c:f>
              <c:numCache>
                <c:formatCode>#,##0_);[Red]\(#,##0\)</c:formatCode>
                <c:ptCount val="9"/>
                <c:pt idx="0" formatCode="#,##0;[Red]\-#,##0;">
                  <c:v>1394</c:v>
                </c:pt>
                <c:pt idx="1">
                  <c:v>2162</c:v>
                </c:pt>
                <c:pt idx="2">
                  <c:v>2795</c:v>
                </c:pt>
                <c:pt idx="3">
                  <c:v>2528</c:v>
                </c:pt>
                <c:pt idx="4">
                  <c:v>2468</c:v>
                </c:pt>
                <c:pt idx="5">
                  <c:v>2752</c:v>
                </c:pt>
                <c:pt idx="6" formatCode="#,##0;[Red]\-#,##0;">
                  <c:v>3201</c:v>
                </c:pt>
                <c:pt idx="7" formatCode="#,##0;[Red]\-#,##0;">
                  <c:v>3231</c:v>
                </c:pt>
                <c:pt idx="8" formatCode="#,##0;[Red]\-#,##0;">
                  <c:v>6005</c:v>
                </c:pt>
              </c:numCache>
            </c:numRef>
          </c:val>
          <c:extLst>
            <c:ext xmlns:c16="http://schemas.microsoft.com/office/drawing/2014/chart" uri="{C3380CC4-5D6E-409C-BE32-E72D297353CC}">
              <c16:uniqueId val="{00000001-5B54-4B8D-8A94-52414DEEE3FC}"/>
            </c:ext>
          </c:extLst>
        </c:ser>
        <c:ser>
          <c:idx val="1"/>
          <c:order val="3"/>
          <c:tx>
            <c:strRef>
              <c:f>構想区域別必要量との比較!$E$2999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B54-4B8D-8A94-52414DEEE3F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B54-4B8D-8A94-52414DEEE3F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(構想区域別必要量との比較!$F$2996,構想区域別必要量との比較!$H$2996:$M$2996,構想区域別必要量との比較!$P$2996:$Q$2996)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(構想区域別必要量との比較!$F$2999,構想区域別必要量との比較!$H$2999:$M$2999,構想区域別必要量との比較!$P$2999:$Q$2999)</c:f>
              <c:numCache>
                <c:formatCode>#,##0_);[Red]\(#,##0\)</c:formatCode>
                <c:ptCount val="9"/>
                <c:pt idx="0" formatCode="#,##0;[Red]\-#,##0;">
                  <c:v>7147</c:v>
                </c:pt>
                <c:pt idx="1">
                  <c:v>7390</c:v>
                </c:pt>
                <c:pt idx="2">
                  <c:v>6492</c:v>
                </c:pt>
                <c:pt idx="3">
                  <c:v>6648</c:v>
                </c:pt>
                <c:pt idx="4">
                  <c:v>6523</c:v>
                </c:pt>
                <c:pt idx="5">
                  <c:v>6711</c:v>
                </c:pt>
                <c:pt idx="6" formatCode="#,##0;[Red]\-#,##0;">
                  <c:v>6511</c:v>
                </c:pt>
                <c:pt idx="7" formatCode="#,##0;[Red]\-#,##0;">
                  <c:v>6178</c:v>
                </c:pt>
                <c:pt idx="8" formatCode="#,##0;[Red]\-#,##0;">
                  <c:v>6865</c:v>
                </c:pt>
              </c:numCache>
            </c:numRef>
          </c:val>
          <c:extLst>
            <c:ext xmlns:c16="http://schemas.microsoft.com/office/drawing/2014/chart" uri="{C3380CC4-5D6E-409C-BE32-E72D297353CC}">
              <c16:uniqueId val="{00000006-5B54-4B8D-8A94-52414DEEE3FC}"/>
            </c:ext>
          </c:extLst>
        </c:ser>
        <c:ser>
          <c:idx val="0"/>
          <c:order val="4"/>
          <c:tx>
            <c:strRef>
              <c:f>構想区域別必要量との比較!$E$2998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(構想区域別必要量との比較!$F$2996,構想区域別必要量との比較!$H$2996:$M$2996,構想区域別必要量との比較!$P$2996:$Q$2996)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(構想区域別必要量との比較!$F$2998,構想区域別必要量との比較!$H$2998:$M$2998,構想区域別必要量との比較!$P$2998:$Q$2998)</c:f>
              <c:numCache>
                <c:formatCode>#,##0_);[Red]\(#,##0\)</c:formatCode>
                <c:ptCount val="9"/>
                <c:pt idx="0" formatCode="#,##0;[Red]\-#,##0;">
                  <c:v>4634</c:v>
                </c:pt>
                <c:pt idx="1">
                  <c:v>3841</c:v>
                </c:pt>
                <c:pt idx="2">
                  <c:v>4207</c:v>
                </c:pt>
                <c:pt idx="3">
                  <c:v>4115</c:v>
                </c:pt>
                <c:pt idx="4">
                  <c:v>4200</c:v>
                </c:pt>
                <c:pt idx="5">
                  <c:v>3481</c:v>
                </c:pt>
                <c:pt idx="6" formatCode="#,##0;[Red]\-#,##0;">
                  <c:v>3451</c:v>
                </c:pt>
                <c:pt idx="7" formatCode="#,##0;[Red]\-#,##0;">
                  <c:v>3663</c:v>
                </c:pt>
                <c:pt idx="8" formatCode="#,##0;[Red]\-#,##0;">
                  <c:v>2487</c:v>
                </c:pt>
              </c:numCache>
            </c:numRef>
          </c:val>
          <c:extLst>
            <c:ext xmlns:c16="http://schemas.microsoft.com/office/drawing/2014/chart" uri="{C3380CC4-5D6E-409C-BE32-E72D297353CC}">
              <c16:uniqueId val="{00000007-5B54-4B8D-8A94-52414DEEE3F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(構想区域別必要量との比較!$F$2996,構想区域別必要量との比較!$H$2996:$M$2996,構想区域別必要量との比較!$P$2996:$Q$2996)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(構想区域別必要量との比較!$F$2997,構想区域別必要量との比較!$H$2997:$M$2997,構想区域別必要量との比較!$P$2997:$Q$2997)</c:f>
              <c:numCache>
                <c:formatCode>#,##0_);[Red]\(#,##0\)</c:formatCode>
                <c:ptCount val="9"/>
                <c:pt idx="0" formatCode="#,##0;[Red]\-#,##0;">
                  <c:v>19397</c:v>
                </c:pt>
                <c:pt idx="1">
                  <c:v>19098</c:v>
                </c:pt>
                <c:pt idx="2">
                  <c:v>19251</c:v>
                </c:pt>
                <c:pt idx="3">
                  <c:v>17347</c:v>
                </c:pt>
                <c:pt idx="4">
                  <c:v>16890</c:v>
                </c:pt>
                <c:pt idx="5">
                  <c:v>16972</c:v>
                </c:pt>
                <c:pt idx="6" formatCode="#,##0;[Red]\-#,##0;">
                  <c:v>17010</c:v>
                </c:pt>
                <c:pt idx="7" formatCode="#,##0;[Red]\-#,##0;">
                  <c:v>16896</c:v>
                </c:pt>
                <c:pt idx="8" formatCode="#,##0;[Red]\-#,##0;">
                  <c:v>21283</c:v>
                </c:pt>
              </c:numCache>
            </c:numRef>
          </c:val>
          <c:smooth val="0"/>
          <c:extLst>
            <c:ext xmlns:c16="http://schemas.microsoft.com/office/drawing/2014/chart" uri="{C3380CC4-5D6E-409C-BE32-E72D297353CC}">
              <c16:uniqueId val="{00000008-5B54-4B8D-8A94-52414DEEE3F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(構想区域別必要量との比較!$F$3011,構想区域別必要量との比較!$H$3011:$M$3011,構想区域別必要量との比較!$P$3011:$Q$3011)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(構想区域別必要量との比較!$F$3016,構想区域別必要量との比較!$H$3016:$M$3016,構想区域別必要量との比較!$P$3016:$Q$3016)</c:f>
              <c:numCache>
                <c:formatCode>#,##0_);[Red]\(#,##0\)</c:formatCode>
                <c:ptCount val="9"/>
                <c:pt idx="0" formatCode="#,##0;[Red]\-#,##0;">
                  <c:v>1407</c:v>
                </c:pt>
                <c:pt idx="1">
                  <c:v>1399</c:v>
                </c:pt>
                <c:pt idx="2">
                  <c:v>1394</c:v>
                </c:pt>
                <c:pt idx="3">
                  <c:v>1333</c:v>
                </c:pt>
                <c:pt idx="4">
                  <c:v>1333</c:v>
                </c:pt>
                <c:pt idx="5">
                  <c:v>1325</c:v>
                </c:pt>
                <c:pt idx="6" formatCode="#,##0;[Red]\-#,##0;">
                  <c:v>1329</c:v>
                </c:pt>
                <c:pt idx="7" formatCode="#,##0;[Red]\-#,##0;">
                  <c:v>1348</c:v>
                </c:pt>
                <c:pt idx="8" formatCode="#,##0;[Red]\-#,##0;">
                  <c:v>1648</c:v>
                </c:pt>
              </c:numCache>
            </c:numRef>
          </c:val>
          <c:extLst>
            <c:ext xmlns:c16="http://schemas.microsoft.com/office/drawing/2014/chart" uri="{C3380CC4-5D6E-409C-BE32-E72D297353CC}">
              <c16:uniqueId val="{00000000-24CA-469D-B7AA-5F005164405C}"/>
            </c:ext>
          </c:extLst>
        </c:ser>
        <c:ser>
          <c:idx val="2"/>
          <c:order val="2"/>
          <c:tx>
            <c:strRef>
              <c:f>構想区域別必要量との比較!$E$3015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(構想区域別必要量との比較!$F$3011,構想区域別必要量との比較!$H$3011:$M$3011,構想区域別必要量との比較!$P$3011:$Q$3011)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(構想区域別必要量との比較!$F$3015,構想区域別必要量との比較!$H$3015:$M$3015,構想区域別必要量との比較!$P$3015:$Q$3015)</c:f>
              <c:numCache>
                <c:formatCode>#,##0_);[Red]\(#,##0\)</c:formatCode>
                <c:ptCount val="9"/>
                <c:pt idx="0" formatCode="#,##0;[Red]\-#,##0;">
                  <c:v>531</c:v>
                </c:pt>
                <c:pt idx="1">
                  <c:v>703</c:v>
                </c:pt>
                <c:pt idx="2">
                  <c:v>746</c:v>
                </c:pt>
                <c:pt idx="3">
                  <c:v>789</c:v>
                </c:pt>
                <c:pt idx="4">
                  <c:v>789</c:v>
                </c:pt>
                <c:pt idx="5">
                  <c:v>796</c:v>
                </c:pt>
                <c:pt idx="6" formatCode="#,##0;[Red]\-#,##0;">
                  <c:v>866</c:v>
                </c:pt>
                <c:pt idx="7" formatCode="#,##0;[Red]\-#,##0;">
                  <c:v>896</c:v>
                </c:pt>
                <c:pt idx="8" formatCode="#,##0;[Red]\-#,##0;">
                  <c:v>1191</c:v>
                </c:pt>
              </c:numCache>
            </c:numRef>
          </c:val>
          <c:extLst>
            <c:ext xmlns:c16="http://schemas.microsoft.com/office/drawing/2014/chart" uri="{C3380CC4-5D6E-409C-BE32-E72D297353CC}">
              <c16:uniqueId val="{00000001-24CA-469D-B7AA-5F005164405C}"/>
            </c:ext>
          </c:extLst>
        </c:ser>
        <c:ser>
          <c:idx val="1"/>
          <c:order val="3"/>
          <c:tx>
            <c:strRef>
              <c:f>構想区域別必要量との比較!$E$3014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4CA-469D-B7AA-5F005164405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4CA-469D-B7AA-5F005164405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(構想区域別必要量との比較!$F$3011,構想区域別必要量との比較!$H$3011:$M$3011,構想区域別必要量との比較!$P$3011:$Q$3011)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(構想区域別必要量との比較!$F$3014,構想区域別必要量との比較!$H$3014:$M$3014,構想区域別必要量との比較!$P$3014:$Q$3014)</c:f>
              <c:numCache>
                <c:formatCode>#,##0_);[Red]\(#,##0\)</c:formatCode>
                <c:ptCount val="9"/>
                <c:pt idx="0" formatCode="#,##0;[Red]\-#,##0;">
                  <c:v>1855</c:v>
                </c:pt>
                <c:pt idx="1">
                  <c:v>1447</c:v>
                </c:pt>
                <c:pt idx="2">
                  <c:v>1335</c:v>
                </c:pt>
                <c:pt idx="3">
                  <c:v>1316</c:v>
                </c:pt>
                <c:pt idx="4">
                  <c:v>1291</c:v>
                </c:pt>
                <c:pt idx="5">
                  <c:v>1276</c:v>
                </c:pt>
                <c:pt idx="6" formatCode="#,##0;[Red]\-#,##0;">
                  <c:v>1239</c:v>
                </c:pt>
                <c:pt idx="7" formatCode="#,##0;[Red]\-#,##0;">
                  <c:v>876</c:v>
                </c:pt>
                <c:pt idx="8" formatCode="#,##0;[Red]\-#,##0;">
                  <c:v>1200</c:v>
                </c:pt>
              </c:numCache>
            </c:numRef>
          </c:val>
          <c:extLst>
            <c:ext xmlns:c16="http://schemas.microsoft.com/office/drawing/2014/chart" uri="{C3380CC4-5D6E-409C-BE32-E72D297353CC}">
              <c16:uniqueId val="{00000006-24CA-469D-B7AA-5F005164405C}"/>
            </c:ext>
          </c:extLst>
        </c:ser>
        <c:ser>
          <c:idx val="0"/>
          <c:order val="4"/>
          <c:tx>
            <c:strRef>
              <c:f>構想区域別必要量との比較!$E$3013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(構想区域別必要量との比較!$F$3011,構想区域別必要量との比較!$H$3011:$M$3011,構想区域別必要量との比較!$P$3011:$Q$3011)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(構想区域別必要量との比較!$F$3013,構想区域別必要量との比較!$H$3013:$M$3013,構想区域別必要量との比較!$P$3013:$Q$3013)</c:f>
              <c:numCache>
                <c:formatCode>#,##0_);[Red]\(#,##0\)</c:formatCode>
                <c:ptCount val="9"/>
                <c:pt idx="0" formatCode="#,##0;[Red]\-#,##0;">
                  <c:v>109</c:v>
                </c:pt>
                <c:pt idx="1">
                  <c:v>255</c:v>
                </c:pt>
                <c:pt idx="2">
                  <c:v>267</c:v>
                </c:pt>
                <c:pt idx="3">
                  <c:v>279</c:v>
                </c:pt>
                <c:pt idx="4">
                  <c:v>295</c:v>
                </c:pt>
                <c:pt idx="5">
                  <c:v>295</c:v>
                </c:pt>
                <c:pt idx="6" formatCode="#,##0;[Red]\-#,##0;">
                  <c:v>301</c:v>
                </c:pt>
                <c:pt idx="7" formatCode="#,##0;[Red]\-#,##0;">
                  <c:v>649</c:v>
                </c:pt>
                <c:pt idx="8" formatCode="#,##0;[Red]\-#,##0;">
                  <c:v>309</c:v>
                </c:pt>
              </c:numCache>
            </c:numRef>
          </c:val>
          <c:extLst>
            <c:ext xmlns:c16="http://schemas.microsoft.com/office/drawing/2014/chart" uri="{C3380CC4-5D6E-409C-BE32-E72D297353CC}">
              <c16:uniqueId val="{00000007-24CA-469D-B7AA-5F005164405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(構想区域別必要量との比較!$F$3011,構想区域別必要量との比較!$H$3011:$M$3011,構想区域別必要量との比較!$P$3011:$Q$3011)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(構想区域別必要量との比較!$F$3012,構想区域別必要量との比較!$H$3012:$M$3012,構想区域別必要量との比較!$P$3012:$Q$3012)</c:f>
              <c:numCache>
                <c:formatCode>#,##0_);[Red]\(#,##0\)</c:formatCode>
                <c:ptCount val="9"/>
                <c:pt idx="0" formatCode="#,##0;[Red]\-#,##0;">
                  <c:v>3902</c:v>
                </c:pt>
                <c:pt idx="1">
                  <c:v>3804</c:v>
                </c:pt>
                <c:pt idx="2">
                  <c:v>3742</c:v>
                </c:pt>
                <c:pt idx="3">
                  <c:v>3717</c:v>
                </c:pt>
                <c:pt idx="4">
                  <c:v>3708</c:v>
                </c:pt>
                <c:pt idx="5">
                  <c:v>3692</c:v>
                </c:pt>
                <c:pt idx="6" formatCode="#,##0;[Red]\-#,##0;">
                  <c:v>3735</c:v>
                </c:pt>
                <c:pt idx="7" formatCode="#,##0;[Red]\-#,##0;">
                  <c:v>3769</c:v>
                </c:pt>
                <c:pt idx="8" formatCode="#,##0;[Red]\-#,##0;">
                  <c:v>4348</c:v>
                </c:pt>
              </c:numCache>
            </c:numRef>
          </c:val>
          <c:smooth val="0"/>
          <c:extLst>
            <c:ext xmlns:c16="http://schemas.microsoft.com/office/drawing/2014/chart" uri="{C3380CC4-5D6E-409C-BE32-E72D297353CC}">
              <c16:uniqueId val="{00000008-24CA-469D-B7AA-5F005164405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(構想区域別必要量との比較!$F$3026,構想区域別必要量との比較!$H$3026:$M$3026,構想区域別必要量との比較!$P$3026:$Q$3026)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(構想区域別必要量との比較!$F$3031,構想区域別必要量との比較!$H$3031:$M$3031,構想区域別必要量との比較!$P$3031:$Q$3031)</c:f>
              <c:numCache>
                <c:formatCode>#,##0_);[Red]\(#,##0\)</c:formatCode>
                <c:ptCount val="9"/>
                <c:pt idx="0" formatCode="#,##0;[Red]\-#,##0;">
                  <c:v>115</c:v>
                </c:pt>
                <c:pt idx="1">
                  <c:v>115</c:v>
                </c:pt>
                <c:pt idx="2">
                  <c:v>115</c:v>
                </c:pt>
                <c:pt idx="3">
                  <c:v>115</c:v>
                </c:pt>
                <c:pt idx="4">
                  <c:v>115</c:v>
                </c:pt>
                <c:pt idx="5">
                  <c:v>115</c:v>
                </c:pt>
                <c:pt idx="6" formatCode="#,##0;[Red]\-#,##0;">
                  <c:v>115</c:v>
                </c:pt>
                <c:pt idx="7" formatCode="#,##0;[Red]\-#,##0;">
                  <c:v>115</c:v>
                </c:pt>
                <c:pt idx="8" formatCode="#,##0;[Red]\-#,##0;">
                  <c:v>129</c:v>
                </c:pt>
              </c:numCache>
            </c:numRef>
          </c:val>
          <c:extLst>
            <c:ext xmlns:c16="http://schemas.microsoft.com/office/drawing/2014/chart" uri="{C3380CC4-5D6E-409C-BE32-E72D297353CC}">
              <c16:uniqueId val="{00000000-209E-4C50-AC30-63495455D119}"/>
            </c:ext>
          </c:extLst>
        </c:ser>
        <c:ser>
          <c:idx val="2"/>
          <c:order val="2"/>
          <c:tx>
            <c:strRef>
              <c:f>構想区域別必要量との比較!$E$3030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(構想区域別必要量との比較!$F$3026,構想区域別必要量との比較!$H$3026:$M$3026,構想区域別必要量との比較!$P$3026:$Q$3026)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(構想区域別必要量との比較!$F$3030,構想区域別必要量との比較!$H$3030:$M$3030,構想区域別必要量との比較!$P$3030:$Q$3030)</c:f>
              <c:numCache>
                <c:formatCode>#,##0_);[Red]\(#,##0\)</c:formatCode>
                <c:ptCount val="9"/>
                <c:pt idx="0" formatCode="#,##0;[Red]\-#,##0;">
                  <c:v>107</c:v>
                </c:pt>
                <c:pt idx="1">
                  <c:v>157</c:v>
                </c:pt>
                <c:pt idx="2">
                  <c:v>157</c:v>
                </c:pt>
                <c:pt idx="3">
                  <c:v>157</c:v>
                </c:pt>
                <c:pt idx="4">
                  <c:v>157</c:v>
                </c:pt>
                <c:pt idx="5">
                  <c:v>157</c:v>
                </c:pt>
                <c:pt idx="6" formatCode="#,##0;[Red]\-#,##0;">
                  <c:v>191</c:v>
                </c:pt>
                <c:pt idx="7" formatCode="#,##0;[Red]\-#,##0;">
                  <c:v>191</c:v>
                </c:pt>
                <c:pt idx="8" formatCode="#,##0;[Red]\-#,##0;">
                  <c:v>159</c:v>
                </c:pt>
              </c:numCache>
            </c:numRef>
          </c:val>
          <c:extLst>
            <c:ext xmlns:c16="http://schemas.microsoft.com/office/drawing/2014/chart" uri="{C3380CC4-5D6E-409C-BE32-E72D297353CC}">
              <c16:uniqueId val="{00000001-209E-4C50-AC30-63495455D119}"/>
            </c:ext>
          </c:extLst>
        </c:ser>
        <c:ser>
          <c:idx val="1"/>
          <c:order val="3"/>
          <c:tx>
            <c:strRef>
              <c:f>構想区域別必要量との比較!$E$3029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09E-4C50-AC30-63495455D11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09E-4C50-AC30-63495455D11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(構想区域別必要量との比較!$F$3026,構想区域別必要量との比較!$H$3026:$M$3026,構想区域別必要量との比較!$P$3026:$Q$3026)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(構想区域別必要量との比較!$F$3029,構想区域別必要量との比較!$H$3029:$M$3029,構想区域別必要量との比較!$P$3029:$Q$3029)</c:f>
              <c:numCache>
                <c:formatCode>#,##0_);[Red]\(#,##0\)</c:formatCode>
                <c:ptCount val="9"/>
                <c:pt idx="0" formatCode="#,##0;[Red]\-#,##0;">
                  <c:v>370</c:v>
                </c:pt>
                <c:pt idx="1">
                  <c:v>370</c:v>
                </c:pt>
                <c:pt idx="2">
                  <c:v>370</c:v>
                </c:pt>
                <c:pt idx="3">
                  <c:v>361</c:v>
                </c:pt>
                <c:pt idx="4">
                  <c:v>404</c:v>
                </c:pt>
                <c:pt idx="5">
                  <c:v>404</c:v>
                </c:pt>
                <c:pt idx="6" formatCode="#,##0;[Red]\-#,##0;">
                  <c:v>404</c:v>
                </c:pt>
                <c:pt idx="7" formatCode="#,##0;[Red]\-#,##0;">
                  <c:v>368</c:v>
                </c:pt>
                <c:pt idx="8" formatCode="#,##0;[Red]\-#,##0;">
                  <c:v>221</c:v>
                </c:pt>
              </c:numCache>
            </c:numRef>
          </c:val>
          <c:extLst>
            <c:ext xmlns:c16="http://schemas.microsoft.com/office/drawing/2014/chart" uri="{C3380CC4-5D6E-409C-BE32-E72D297353CC}">
              <c16:uniqueId val="{00000006-209E-4C50-AC30-63495455D119}"/>
            </c:ext>
          </c:extLst>
        </c:ser>
        <c:ser>
          <c:idx val="0"/>
          <c:order val="4"/>
          <c:tx>
            <c:strRef>
              <c:f>構想区域別必要量との比較!$E$3028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(構想区域別必要量との比較!$F$3026,構想区域別必要量との比較!$H$3026:$M$3026,構想区域別必要量との比較!$P$3026:$Q$3026)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(構想区域別必要量との比較!$F$3028,構想区域別必要量との比較!$H$3028:$M$3028,構想区域別必要量との比較!$P$3028:$Q$3028)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56</c:v>
                </c:pt>
              </c:numCache>
            </c:numRef>
          </c:val>
          <c:extLst>
            <c:ext xmlns:c16="http://schemas.microsoft.com/office/drawing/2014/chart" uri="{C3380CC4-5D6E-409C-BE32-E72D297353CC}">
              <c16:uniqueId val="{00000007-209E-4C50-AC30-63495455D11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(構想区域別必要量との比較!$F$3026,構想区域別必要量との比較!$H$3026:$M$3026,構想区域別必要量との比較!$P$3026:$Q$3026)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(構想区域別必要量との比較!$F$3027,構想区域別必要量との比較!$H$3027:$M$3027,構想区域別必要量との比較!$P$3027:$Q$3027)</c:f>
              <c:numCache>
                <c:formatCode>#,##0_);[Red]\(#,##0\)</c:formatCode>
                <c:ptCount val="9"/>
                <c:pt idx="0" formatCode="#,##0;[Red]\-#,##0;">
                  <c:v>592</c:v>
                </c:pt>
                <c:pt idx="1">
                  <c:v>642</c:v>
                </c:pt>
                <c:pt idx="2">
                  <c:v>642</c:v>
                </c:pt>
                <c:pt idx="3">
                  <c:v>633</c:v>
                </c:pt>
                <c:pt idx="4">
                  <c:v>676</c:v>
                </c:pt>
                <c:pt idx="5">
                  <c:v>676</c:v>
                </c:pt>
                <c:pt idx="6" formatCode="#,##0;[Red]\-#,##0;">
                  <c:v>710</c:v>
                </c:pt>
                <c:pt idx="7" formatCode="#,##0;[Red]\-#,##0;">
                  <c:v>674</c:v>
                </c:pt>
                <c:pt idx="8" formatCode="#,##0;[Red]\-#,##0;">
                  <c:v>565</c:v>
                </c:pt>
              </c:numCache>
            </c:numRef>
          </c:val>
          <c:smooth val="0"/>
          <c:extLst>
            <c:ext xmlns:c16="http://schemas.microsoft.com/office/drawing/2014/chart" uri="{C3380CC4-5D6E-409C-BE32-E72D297353CC}">
              <c16:uniqueId val="{00000008-209E-4C50-AC30-63495455D11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(構想区域別必要量との比較!$F$3041,構想区域別必要量との比較!$H$3041:$M$3041,構想区域別必要量との比較!$P$3041:$Q$3041)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(構想区域別必要量との比較!$F$3046,構想区域別必要量との比較!$H$3046:$M$3046,構想区域別必要量との比較!$P$3046:$Q$3046)</c:f>
              <c:numCache>
                <c:formatCode>#,##0_);[Red]\(#,##0\)</c:formatCode>
                <c:ptCount val="9"/>
                <c:pt idx="0" formatCode="#,##0;[Red]\-#,##0;">
                  <c:v>2149</c:v>
                </c:pt>
                <c:pt idx="1">
                  <c:v>2121</c:v>
                </c:pt>
                <c:pt idx="2">
                  <c:v>2129</c:v>
                </c:pt>
                <c:pt idx="3">
                  <c:v>1929</c:v>
                </c:pt>
                <c:pt idx="4">
                  <c:v>1978</c:v>
                </c:pt>
                <c:pt idx="5">
                  <c:v>2043</c:v>
                </c:pt>
                <c:pt idx="6" formatCode="#,##0;[Red]\-#,##0;">
                  <c:v>2053</c:v>
                </c:pt>
                <c:pt idx="7" formatCode="#,##0;[Red]\-#,##0;">
                  <c:v>1999</c:v>
                </c:pt>
                <c:pt idx="8" formatCode="#,##0;[Red]\-#,##0;">
                  <c:v>2421</c:v>
                </c:pt>
              </c:numCache>
            </c:numRef>
          </c:val>
          <c:extLst>
            <c:ext xmlns:c16="http://schemas.microsoft.com/office/drawing/2014/chart" uri="{C3380CC4-5D6E-409C-BE32-E72D297353CC}">
              <c16:uniqueId val="{00000000-4633-45C4-8894-06554FBE13D5}"/>
            </c:ext>
          </c:extLst>
        </c:ser>
        <c:ser>
          <c:idx val="2"/>
          <c:order val="2"/>
          <c:tx>
            <c:strRef>
              <c:f>構想区域別必要量との比較!$E$3045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(構想区域別必要量との比較!$F$3041,構想区域別必要量との比較!$H$3041:$M$3041,構想区域別必要量との比較!$P$3041:$Q$3041)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(構想区域別必要量との比較!$F$3045,構想区域別必要量との比較!$H$3045:$M$3045,構想区域別必要量との比較!$P$3045:$Q$3045)</c:f>
              <c:numCache>
                <c:formatCode>#,##0_);[Red]\(#,##0\)</c:formatCode>
                <c:ptCount val="9"/>
                <c:pt idx="0" formatCode="#,##0;[Red]\-#,##0;">
                  <c:v>811</c:v>
                </c:pt>
                <c:pt idx="1">
                  <c:v>1055</c:v>
                </c:pt>
                <c:pt idx="2">
                  <c:v>1102</c:v>
                </c:pt>
                <c:pt idx="3">
                  <c:v>1121</c:v>
                </c:pt>
                <c:pt idx="4">
                  <c:v>1121</c:v>
                </c:pt>
                <c:pt idx="5">
                  <c:v>1088</c:v>
                </c:pt>
                <c:pt idx="6" formatCode="#,##0;[Red]\-#,##0;">
                  <c:v>1208</c:v>
                </c:pt>
                <c:pt idx="7" formatCode="#,##0;[Red]\-#,##0;">
                  <c:v>1197</c:v>
                </c:pt>
                <c:pt idx="8" formatCode="#,##0;[Red]\-#,##0;">
                  <c:v>3577</c:v>
                </c:pt>
              </c:numCache>
            </c:numRef>
          </c:val>
          <c:extLst>
            <c:ext xmlns:c16="http://schemas.microsoft.com/office/drawing/2014/chart" uri="{C3380CC4-5D6E-409C-BE32-E72D297353CC}">
              <c16:uniqueId val="{00000001-4633-45C4-8894-06554FBE13D5}"/>
            </c:ext>
          </c:extLst>
        </c:ser>
        <c:ser>
          <c:idx val="1"/>
          <c:order val="3"/>
          <c:tx>
            <c:strRef>
              <c:f>構想区域別必要量との比較!$E$3044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633-45C4-8894-06554FBE13D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633-45C4-8894-06554FBE13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(構想区域別必要量との比較!$F$3041,構想区域別必要量との比較!$H$3041:$M$3041,構想区域別必要量との比較!$P$3041:$Q$3041)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(構想区域別必要量との比較!$F$3044,構想区域別必要量との比較!$H$3044:$M$3044,構想区域別必要量との比較!$P$3044:$Q$3044)</c:f>
              <c:numCache>
                <c:formatCode>#,##0_);[Red]\(#,##0\)</c:formatCode>
                <c:ptCount val="9"/>
                <c:pt idx="0" formatCode="#,##0;[Red]\-#,##0;">
                  <c:v>4076</c:v>
                </c:pt>
                <c:pt idx="1">
                  <c:v>4135</c:v>
                </c:pt>
                <c:pt idx="2">
                  <c:v>4083</c:v>
                </c:pt>
                <c:pt idx="3">
                  <c:v>3697</c:v>
                </c:pt>
                <c:pt idx="4">
                  <c:v>4031</c:v>
                </c:pt>
                <c:pt idx="5">
                  <c:v>3496</c:v>
                </c:pt>
                <c:pt idx="6" formatCode="#,##0;[Red]\-#,##0;">
                  <c:v>3575</c:v>
                </c:pt>
                <c:pt idx="7" formatCode="#,##0;[Red]\-#,##0;">
                  <c:v>3723</c:v>
                </c:pt>
                <c:pt idx="8" formatCode="#,##0;[Red]\-#,##0;">
                  <c:v>4044</c:v>
                </c:pt>
              </c:numCache>
            </c:numRef>
          </c:val>
          <c:extLst>
            <c:ext xmlns:c16="http://schemas.microsoft.com/office/drawing/2014/chart" uri="{C3380CC4-5D6E-409C-BE32-E72D297353CC}">
              <c16:uniqueId val="{00000006-4633-45C4-8894-06554FBE13D5}"/>
            </c:ext>
          </c:extLst>
        </c:ser>
        <c:ser>
          <c:idx val="0"/>
          <c:order val="4"/>
          <c:tx>
            <c:strRef>
              <c:f>構想区域別必要量との比較!$E$3043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(構想区域別必要量との比較!$F$3041,構想区域別必要量との比較!$H$3041:$M$3041,構想区域別必要量との比較!$P$3041:$Q$3041)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(構想区域別必要量との比較!$F$3043,構想区域別必要量との比較!$H$3043:$M$3043,構想区域別必要量との比較!$P$3043:$Q$3043)</c:f>
              <c:numCache>
                <c:formatCode>#,##0_);[Red]\(#,##0\)</c:formatCode>
                <c:ptCount val="9"/>
                <c:pt idx="0" formatCode="#,##0;[Red]\-#,##0;">
                  <c:v>1772</c:v>
                </c:pt>
                <c:pt idx="1">
                  <c:v>1792</c:v>
                </c:pt>
                <c:pt idx="2">
                  <c:v>1764</c:v>
                </c:pt>
                <c:pt idx="3">
                  <c:v>1741</c:v>
                </c:pt>
                <c:pt idx="4">
                  <c:v>1745</c:v>
                </c:pt>
                <c:pt idx="5">
                  <c:v>2138</c:v>
                </c:pt>
                <c:pt idx="6" formatCode="#,##0;[Red]\-#,##0;">
                  <c:v>2180</c:v>
                </c:pt>
                <c:pt idx="7" formatCode="#,##0;[Red]\-#,##0;">
                  <c:v>2039</c:v>
                </c:pt>
                <c:pt idx="8" formatCode="#,##0;[Red]\-#,##0;">
                  <c:v>1436</c:v>
                </c:pt>
              </c:numCache>
            </c:numRef>
          </c:val>
          <c:extLst>
            <c:ext xmlns:c16="http://schemas.microsoft.com/office/drawing/2014/chart" uri="{C3380CC4-5D6E-409C-BE32-E72D297353CC}">
              <c16:uniqueId val="{00000007-4633-45C4-8894-06554FBE13D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(構想区域別必要量との比較!$F$3041,構想区域別必要量との比較!$H$3041:$M$3041,構想区域別必要量との比較!$P$3041:$Q$3041)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(構想区域別必要量との比較!$F$3042,構想区域別必要量との比較!$H$3042:$M$3042,構想区域別必要量との比較!$P$3042:$Q$3042)</c:f>
              <c:numCache>
                <c:formatCode>#,##0_);[Red]\(#,##0\)</c:formatCode>
                <c:ptCount val="9"/>
                <c:pt idx="0" formatCode="#,##0;[Red]\-#,##0;">
                  <c:v>8808</c:v>
                </c:pt>
                <c:pt idx="1">
                  <c:v>9103</c:v>
                </c:pt>
                <c:pt idx="2">
                  <c:v>9078</c:v>
                </c:pt>
                <c:pt idx="3">
                  <c:v>8488</c:v>
                </c:pt>
                <c:pt idx="4">
                  <c:v>8875</c:v>
                </c:pt>
                <c:pt idx="5">
                  <c:v>8765</c:v>
                </c:pt>
                <c:pt idx="6" formatCode="#,##0;[Red]\-#,##0;">
                  <c:v>9016</c:v>
                </c:pt>
                <c:pt idx="7" formatCode="#,##0;[Red]\-#,##0;">
                  <c:v>8958</c:v>
                </c:pt>
                <c:pt idx="8" formatCode="#,##0;[Red]\-#,##0;">
                  <c:v>11478</c:v>
                </c:pt>
              </c:numCache>
            </c:numRef>
          </c:val>
          <c:smooth val="0"/>
          <c:extLst>
            <c:ext xmlns:c16="http://schemas.microsoft.com/office/drawing/2014/chart" uri="{C3380CC4-5D6E-409C-BE32-E72D297353CC}">
              <c16:uniqueId val="{00000008-4633-45C4-8894-06554FBE13D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(構想区域別必要量との比較!$F$3056,構想区域別必要量との比較!$H$3056:$M$3056,構想区域別必要量との比較!$P$3056:$Q$3056)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(構想区域別必要量との比較!$F$3061,構想区域別必要量との比較!$H$3061:$M$3061,構想区域別必要量との比較!$P$3061:$Q$3061)</c:f>
              <c:numCache>
                <c:formatCode>#,##0_);[Red]\(#,##0\)</c:formatCode>
                <c:ptCount val="9"/>
                <c:pt idx="0" formatCode="#,##0;[Red]\-#,##0;">
                  <c:v>1545</c:v>
                </c:pt>
                <c:pt idx="1">
                  <c:v>1507</c:v>
                </c:pt>
                <c:pt idx="2">
                  <c:v>1455</c:v>
                </c:pt>
                <c:pt idx="3">
                  <c:v>1428</c:v>
                </c:pt>
                <c:pt idx="4">
                  <c:v>1323</c:v>
                </c:pt>
                <c:pt idx="5">
                  <c:v>1371</c:v>
                </c:pt>
                <c:pt idx="6" formatCode="#,##0;[Red]\-#,##0;">
                  <c:v>1517</c:v>
                </c:pt>
                <c:pt idx="7" formatCode="#,##0;[Red]\-#,##0;">
                  <c:v>1476</c:v>
                </c:pt>
                <c:pt idx="8" formatCode="#,##0;[Red]\-#,##0;">
                  <c:v>2410</c:v>
                </c:pt>
              </c:numCache>
            </c:numRef>
          </c:val>
          <c:extLst>
            <c:ext xmlns:c16="http://schemas.microsoft.com/office/drawing/2014/chart" uri="{C3380CC4-5D6E-409C-BE32-E72D297353CC}">
              <c16:uniqueId val="{00000000-3E95-4D61-A9AE-BEF286273705}"/>
            </c:ext>
          </c:extLst>
        </c:ser>
        <c:ser>
          <c:idx val="2"/>
          <c:order val="2"/>
          <c:tx>
            <c:strRef>
              <c:f>構想区域別必要量との比較!$E$3060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(構想区域別必要量との比較!$F$3056,構想区域別必要量との比較!$H$3056:$M$3056,構想区域別必要量との比較!$P$3056:$Q$3056)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(構想区域別必要量との比較!$F$3060,構想区域別必要量との比較!$H$3060:$M$3060,構想区域別必要量との比較!$P$3060:$Q$3060)</c:f>
              <c:numCache>
                <c:formatCode>#,##0_);[Red]\(#,##0\)</c:formatCode>
                <c:ptCount val="9"/>
                <c:pt idx="0" formatCode="#,##0;[Red]\-#,##0;">
                  <c:v>886</c:v>
                </c:pt>
                <c:pt idx="1">
                  <c:v>1058</c:v>
                </c:pt>
                <c:pt idx="2">
                  <c:v>1009</c:v>
                </c:pt>
                <c:pt idx="3">
                  <c:v>1038</c:v>
                </c:pt>
                <c:pt idx="4">
                  <c:v>1042</c:v>
                </c:pt>
                <c:pt idx="5">
                  <c:v>1276</c:v>
                </c:pt>
                <c:pt idx="6" formatCode="#,##0;[Red]\-#,##0;">
                  <c:v>1191</c:v>
                </c:pt>
                <c:pt idx="7" formatCode="#,##0;[Red]\-#,##0;">
                  <c:v>1176</c:v>
                </c:pt>
                <c:pt idx="8" formatCode="#,##0;[Red]\-#,##0;">
                  <c:v>2786</c:v>
                </c:pt>
              </c:numCache>
            </c:numRef>
          </c:val>
          <c:extLst>
            <c:ext xmlns:c16="http://schemas.microsoft.com/office/drawing/2014/chart" uri="{C3380CC4-5D6E-409C-BE32-E72D297353CC}">
              <c16:uniqueId val="{00000001-3E95-4D61-A9AE-BEF286273705}"/>
            </c:ext>
          </c:extLst>
        </c:ser>
        <c:ser>
          <c:idx val="1"/>
          <c:order val="3"/>
          <c:tx>
            <c:strRef>
              <c:f>構想区域別必要量との比較!$E$3059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E95-4D61-A9AE-BEF28627370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E95-4D61-A9AE-BEF28627370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(構想区域別必要量との比較!$F$3056,構想区域別必要量との比較!$H$3056:$M$3056,構想区域別必要量との比較!$P$3056:$Q$3056)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(構想区域別必要量との比較!$F$3059,構想区域別必要量との比較!$H$3059:$M$3059,構想区域別必要量との比較!$P$3059:$Q$3059)</c:f>
              <c:numCache>
                <c:formatCode>#,##0_);[Red]\(#,##0\)</c:formatCode>
                <c:ptCount val="9"/>
                <c:pt idx="0" formatCode="#,##0;[Red]\-#,##0;">
                  <c:v>3212</c:v>
                </c:pt>
                <c:pt idx="1">
                  <c:v>3095</c:v>
                </c:pt>
                <c:pt idx="2">
                  <c:v>2937</c:v>
                </c:pt>
                <c:pt idx="3">
                  <c:v>2971</c:v>
                </c:pt>
                <c:pt idx="4">
                  <c:v>2877</c:v>
                </c:pt>
                <c:pt idx="5">
                  <c:v>2049</c:v>
                </c:pt>
                <c:pt idx="6" formatCode="#,##0;[Red]\-#,##0;">
                  <c:v>2418</c:v>
                </c:pt>
                <c:pt idx="7" formatCode="#,##0;[Red]\-#,##0;">
                  <c:v>2454</c:v>
                </c:pt>
                <c:pt idx="8" formatCode="#,##0;[Red]\-#,##0;">
                  <c:v>2961</c:v>
                </c:pt>
              </c:numCache>
            </c:numRef>
          </c:val>
          <c:extLst>
            <c:ext xmlns:c16="http://schemas.microsoft.com/office/drawing/2014/chart" uri="{C3380CC4-5D6E-409C-BE32-E72D297353CC}">
              <c16:uniqueId val="{00000006-3E95-4D61-A9AE-BEF286273705}"/>
            </c:ext>
          </c:extLst>
        </c:ser>
        <c:ser>
          <c:idx val="0"/>
          <c:order val="4"/>
          <c:tx>
            <c:strRef>
              <c:f>構想区域別必要量との比較!$E$3058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(構想区域別必要量との比較!$F$3056,構想区域別必要量との比較!$H$3056:$M$3056,構想区域別必要量との比較!$P$3056:$Q$3056)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(構想区域別必要量との比較!$F$3058,構想区域別必要量との比較!$H$3058:$M$3058,構想区域別必要量との比較!$P$3058:$Q$3058)</c:f>
              <c:numCache>
                <c:formatCode>#,##0_);[Red]\(#,##0\)</c:formatCode>
                <c:ptCount val="9"/>
                <c:pt idx="0" formatCode="#,##0;[Red]\-#,##0;">
                  <c:v>957</c:v>
                </c:pt>
                <c:pt idx="1">
                  <c:v>890</c:v>
                </c:pt>
                <c:pt idx="2">
                  <c:v>901</c:v>
                </c:pt>
                <c:pt idx="3">
                  <c:v>861</c:v>
                </c:pt>
                <c:pt idx="4">
                  <c:v>855</c:v>
                </c:pt>
                <c:pt idx="5">
                  <c:v>1457</c:v>
                </c:pt>
                <c:pt idx="6" formatCode="#,##0;[Red]\-#,##0;">
                  <c:v>1094</c:v>
                </c:pt>
                <c:pt idx="7" formatCode="#,##0;[Red]\-#,##0;">
                  <c:v>1141</c:v>
                </c:pt>
                <c:pt idx="8" formatCode="#,##0;[Red]\-#,##0;">
                  <c:v>956</c:v>
                </c:pt>
              </c:numCache>
            </c:numRef>
          </c:val>
          <c:extLst>
            <c:ext xmlns:c16="http://schemas.microsoft.com/office/drawing/2014/chart" uri="{C3380CC4-5D6E-409C-BE32-E72D297353CC}">
              <c16:uniqueId val="{00000007-3E95-4D61-A9AE-BEF28627370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(構想区域別必要量との比較!$F$3056,構想区域別必要量との比較!$H$3056:$M$3056,構想区域別必要量との比較!$P$3056:$Q$3056)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(構想区域別必要量との比較!$F$3057,構想区域別必要量との比較!$H$3057:$M$3057,構想区域別必要量との比較!$P$3057:$Q$3057)</c:f>
              <c:numCache>
                <c:formatCode>#,##0_);[Red]\(#,##0\)</c:formatCode>
                <c:ptCount val="9"/>
                <c:pt idx="0" formatCode="#,##0;[Red]\-#,##0;">
                  <c:v>6600</c:v>
                </c:pt>
                <c:pt idx="1">
                  <c:v>6550</c:v>
                </c:pt>
                <c:pt idx="2">
                  <c:v>6302</c:v>
                </c:pt>
                <c:pt idx="3">
                  <c:v>6298</c:v>
                </c:pt>
                <c:pt idx="4">
                  <c:v>6097</c:v>
                </c:pt>
                <c:pt idx="5">
                  <c:v>6153</c:v>
                </c:pt>
                <c:pt idx="6" formatCode="#,##0;[Red]\-#,##0;">
                  <c:v>6220</c:v>
                </c:pt>
                <c:pt idx="7" formatCode="#,##0;[Red]\-#,##0;">
                  <c:v>6247</c:v>
                </c:pt>
                <c:pt idx="8" formatCode="#,##0;[Red]\-#,##0;">
                  <c:v>9113</c:v>
                </c:pt>
              </c:numCache>
            </c:numRef>
          </c:val>
          <c:smooth val="0"/>
          <c:extLst>
            <c:ext xmlns:c16="http://schemas.microsoft.com/office/drawing/2014/chart" uri="{C3380CC4-5D6E-409C-BE32-E72D297353CC}">
              <c16:uniqueId val="{00000008-3E95-4D61-A9AE-BEF28627370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(構想区域別必要量との比較!$F$3071,構想区域別必要量との比較!$H$3071:$M$3071,構想区域別必要量との比較!$P$3071:$Q$3071)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(構想区域別必要量との比較!$F$3076,構想区域別必要量との比較!$H$3076:$M$3076,構想区域別必要量との比較!$P$3076:$Q$3076)</c:f>
              <c:numCache>
                <c:formatCode>#,##0_);[Red]\(#,##0\)</c:formatCode>
                <c:ptCount val="9"/>
                <c:pt idx="0" formatCode="#,##0;[Red]\-#,##0;">
                  <c:v>2435</c:v>
                </c:pt>
                <c:pt idx="1">
                  <c:v>2835</c:v>
                </c:pt>
                <c:pt idx="2">
                  <c:v>2742</c:v>
                </c:pt>
                <c:pt idx="3">
                  <c:v>2523</c:v>
                </c:pt>
                <c:pt idx="4">
                  <c:v>2611</c:v>
                </c:pt>
                <c:pt idx="5">
                  <c:v>2438</c:v>
                </c:pt>
                <c:pt idx="6" formatCode="#,##0;[Red]\-#,##0;">
                  <c:v>2421</c:v>
                </c:pt>
                <c:pt idx="7" formatCode="#,##0;[Red]\-#,##0;">
                  <c:v>2356</c:v>
                </c:pt>
                <c:pt idx="8" formatCode="#,##0;[Red]\-#,##0;">
                  <c:v>3083</c:v>
                </c:pt>
              </c:numCache>
            </c:numRef>
          </c:val>
          <c:extLst>
            <c:ext xmlns:c16="http://schemas.microsoft.com/office/drawing/2014/chart" uri="{C3380CC4-5D6E-409C-BE32-E72D297353CC}">
              <c16:uniqueId val="{00000000-2099-4F8B-90EA-0EB5AB3CD514}"/>
            </c:ext>
          </c:extLst>
        </c:ser>
        <c:ser>
          <c:idx val="2"/>
          <c:order val="2"/>
          <c:tx>
            <c:strRef>
              <c:f>構想区域別必要量との比較!$E$3075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(構想区域別必要量との比較!$F$3071,構想区域別必要量との比較!$H$3071:$M$3071,構想区域別必要量との比較!$P$3071:$Q$3071)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(構想区域別必要量との比較!$F$3075,構想区域別必要量との比較!$H$3075:$M$3075,構想区域別必要量との比較!$P$3075:$Q$3075)</c:f>
              <c:numCache>
                <c:formatCode>#,##0_);[Red]\(#,##0\)</c:formatCode>
                <c:ptCount val="9"/>
                <c:pt idx="0" formatCode="#,##0;[Red]\-#,##0;">
                  <c:v>1364</c:v>
                </c:pt>
                <c:pt idx="1">
                  <c:v>975</c:v>
                </c:pt>
                <c:pt idx="2">
                  <c:v>1254</c:v>
                </c:pt>
                <c:pt idx="3">
                  <c:v>1118</c:v>
                </c:pt>
                <c:pt idx="4">
                  <c:v>1204</c:v>
                </c:pt>
                <c:pt idx="5">
                  <c:v>1593</c:v>
                </c:pt>
                <c:pt idx="6" formatCode="#,##0;[Red]\-#,##0;">
                  <c:v>1679</c:v>
                </c:pt>
                <c:pt idx="7" formatCode="#,##0;[Red]\-#,##0;">
                  <c:v>1767</c:v>
                </c:pt>
                <c:pt idx="8" formatCode="#,##0;[Red]\-#,##0;">
                  <c:v>4511</c:v>
                </c:pt>
              </c:numCache>
            </c:numRef>
          </c:val>
          <c:extLst>
            <c:ext xmlns:c16="http://schemas.microsoft.com/office/drawing/2014/chart" uri="{C3380CC4-5D6E-409C-BE32-E72D297353CC}">
              <c16:uniqueId val="{00000001-2099-4F8B-90EA-0EB5AB3CD514}"/>
            </c:ext>
          </c:extLst>
        </c:ser>
        <c:ser>
          <c:idx val="1"/>
          <c:order val="3"/>
          <c:tx>
            <c:strRef>
              <c:f>構想区域別必要量との比較!$E$3074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099-4F8B-90EA-0EB5AB3CD51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099-4F8B-90EA-0EB5AB3CD51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(構想区域別必要量との比較!$F$3071,構想区域別必要量との比較!$H$3071:$M$3071,構想区域別必要量との比較!$P$3071:$Q$3071)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(構想区域別必要量との比較!$F$3074,構想区域別必要量との比較!$H$3074:$M$3074,構想区域別必要量との比較!$P$3074:$Q$3074)</c:f>
              <c:numCache>
                <c:formatCode>#,##0_);[Red]\(#,##0\)</c:formatCode>
                <c:ptCount val="9"/>
                <c:pt idx="0" formatCode="#,##0;[Red]\-#,##0;">
                  <c:v>5445</c:v>
                </c:pt>
                <c:pt idx="1">
                  <c:v>5461</c:v>
                </c:pt>
                <c:pt idx="2">
                  <c:v>5280</c:v>
                </c:pt>
                <c:pt idx="3">
                  <c:v>5659</c:v>
                </c:pt>
                <c:pt idx="4">
                  <c:v>5395</c:v>
                </c:pt>
                <c:pt idx="5">
                  <c:v>4914</c:v>
                </c:pt>
                <c:pt idx="6" formatCode="#,##0;[Red]\-#,##0;">
                  <c:v>4448</c:v>
                </c:pt>
                <c:pt idx="7" formatCode="#,##0;[Red]\-#,##0;">
                  <c:v>4233</c:v>
                </c:pt>
                <c:pt idx="8" formatCode="#,##0;[Red]\-#,##0;">
                  <c:v>4319</c:v>
                </c:pt>
              </c:numCache>
            </c:numRef>
          </c:val>
          <c:extLst>
            <c:ext xmlns:c16="http://schemas.microsoft.com/office/drawing/2014/chart" uri="{C3380CC4-5D6E-409C-BE32-E72D297353CC}">
              <c16:uniqueId val="{00000006-2099-4F8B-90EA-0EB5AB3CD514}"/>
            </c:ext>
          </c:extLst>
        </c:ser>
        <c:ser>
          <c:idx val="0"/>
          <c:order val="4"/>
          <c:tx>
            <c:strRef>
              <c:f>構想区域別必要量との比較!$E$3073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(構想区域別必要量との比較!$F$3071,構想区域別必要量との比較!$H$3071:$M$3071,構想区域別必要量との比較!$P$3071:$Q$3071)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(構想区域別必要量との比較!$F$3073,構想区域別必要量との比較!$H$3073:$M$3073,構想区域別必要量との比較!$P$3073:$Q$3073)</c:f>
              <c:numCache>
                <c:formatCode>#,##0_);[Red]\(#,##0\)</c:formatCode>
                <c:ptCount val="9"/>
                <c:pt idx="0" formatCode="#,##0;[Red]\-#,##0;">
                  <c:v>1035</c:v>
                </c:pt>
                <c:pt idx="1">
                  <c:v>919</c:v>
                </c:pt>
                <c:pt idx="2">
                  <c:v>919</c:v>
                </c:pt>
                <c:pt idx="3">
                  <c:v>919</c:v>
                </c:pt>
                <c:pt idx="4">
                  <c:v>923</c:v>
                </c:pt>
                <c:pt idx="5">
                  <c:v>1210</c:v>
                </c:pt>
                <c:pt idx="6" formatCode="#,##0;[Red]\-#,##0;">
                  <c:v>1538</c:v>
                </c:pt>
                <c:pt idx="7" formatCode="#,##0;[Red]\-#,##0;">
                  <c:v>1672</c:v>
                </c:pt>
                <c:pt idx="8" formatCode="#,##0;[Red]\-#,##0;">
                  <c:v>1197</c:v>
                </c:pt>
              </c:numCache>
            </c:numRef>
          </c:val>
          <c:extLst>
            <c:ext xmlns:c16="http://schemas.microsoft.com/office/drawing/2014/chart" uri="{C3380CC4-5D6E-409C-BE32-E72D297353CC}">
              <c16:uniqueId val="{00000007-2099-4F8B-90EA-0EB5AB3CD51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(構想区域別必要量との比較!$F$3071,構想区域別必要量との比較!$H$3071:$M$3071,構想区域別必要量との比較!$P$3071:$Q$3071)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(構想区域別必要量との比較!$F$3072,構想区域別必要量との比較!$H$3072:$M$3072,構想区域別必要量との比較!$P$3072:$Q$3072)</c:f>
              <c:numCache>
                <c:formatCode>#,##0_);[Red]\(#,##0\)</c:formatCode>
                <c:ptCount val="9"/>
                <c:pt idx="0" formatCode="#,##0;[Red]\-#,##0;">
                  <c:v>10279</c:v>
                </c:pt>
                <c:pt idx="1">
                  <c:v>10190</c:v>
                </c:pt>
                <c:pt idx="2">
                  <c:v>10195</c:v>
                </c:pt>
                <c:pt idx="3">
                  <c:v>10219</c:v>
                </c:pt>
                <c:pt idx="4">
                  <c:v>10133</c:v>
                </c:pt>
                <c:pt idx="5">
                  <c:v>10155</c:v>
                </c:pt>
                <c:pt idx="6" formatCode="#,##0;[Red]\-#,##0;">
                  <c:v>10086</c:v>
                </c:pt>
                <c:pt idx="7" formatCode="#,##0;[Red]\-#,##0;">
                  <c:v>10028</c:v>
                </c:pt>
                <c:pt idx="8" formatCode="#,##0;[Red]\-#,##0;">
                  <c:v>13110</c:v>
                </c:pt>
              </c:numCache>
            </c:numRef>
          </c:val>
          <c:smooth val="0"/>
          <c:extLst>
            <c:ext xmlns:c16="http://schemas.microsoft.com/office/drawing/2014/chart" uri="{C3380CC4-5D6E-409C-BE32-E72D297353CC}">
              <c16:uniqueId val="{00000008-2099-4F8B-90EA-0EB5AB3CD51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(構想区域別必要量との比較!$F$3086,構想区域別必要量との比較!$H$3086:$M$3086,構想区域別必要量との比較!$P$3086:$Q$3086)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(構想区域別必要量との比較!$F$3091,構想区域別必要量との比較!$H$3091:$M$3091,構想区域別必要量との比較!$P$3091:$Q$3091)</c:f>
              <c:numCache>
                <c:formatCode>#,##0_);[Red]\(#,##0\)</c:formatCode>
                <c:ptCount val="9"/>
                <c:pt idx="0" formatCode="#,##0;[Red]\-#,##0;">
                  <c:v>1276</c:v>
                </c:pt>
                <c:pt idx="1">
                  <c:v>1172</c:v>
                </c:pt>
                <c:pt idx="2">
                  <c:v>1044</c:v>
                </c:pt>
                <c:pt idx="3">
                  <c:v>1029</c:v>
                </c:pt>
                <c:pt idx="4">
                  <c:v>1292</c:v>
                </c:pt>
                <c:pt idx="5">
                  <c:v>1145</c:v>
                </c:pt>
                <c:pt idx="6" formatCode="#,##0;[Red]\-#,##0;">
                  <c:v>1101</c:v>
                </c:pt>
                <c:pt idx="7" formatCode="#,##0;[Red]\-#,##0;">
                  <c:v>1131</c:v>
                </c:pt>
                <c:pt idx="8" formatCode="#,##0;[Red]\-#,##0;">
                  <c:v>1275</c:v>
                </c:pt>
              </c:numCache>
            </c:numRef>
          </c:val>
          <c:extLst>
            <c:ext xmlns:c16="http://schemas.microsoft.com/office/drawing/2014/chart" uri="{C3380CC4-5D6E-409C-BE32-E72D297353CC}">
              <c16:uniqueId val="{00000000-789D-4654-A541-FB42F58E409B}"/>
            </c:ext>
          </c:extLst>
        </c:ser>
        <c:ser>
          <c:idx val="2"/>
          <c:order val="2"/>
          <c:tx>
            <c:strRef>
              <c:f>構想区域別必要量との比較!$E$3090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(構想区域別必要量との比較!$F$3086,構想区域別必要量との比較!$H$3086:$M$3086,構想区域別必要量との比較!$P$3086:$Q$3086)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(構想区域別必要量との比較!$F$3090,構想区域別必要量との比較!$H$3090:$M$3090,構想区域別必要量との比較!$P$3090:$Q$3090)</c:f>
              <c:numCache>
                <c:formatCode>#,##0_);[Red]\(#,##0\)</c:formatCode>
                <c:ptCount val="9"/>
                <c:pt idx="0" formatCode="#,##0;[Red]\-#,##0;">
                  <c:v>508</c:v>
                </c:pt>
                <c:pt idx="1">
                  <c:v>770</c:v>
                </c:pt>
                <c:pt idx="2">
                  <c:v>814</c:v>
                </c:pt>
                <c:pt idx="3">
                  <c:v>1010</c:v>
                </c:pt>
                <c:pt idx="4">
                  <c:v>834</c:v>
                </c:pt>
                <c:pt idx="5">
                  <c:v>1085</c:v>
                </c:pt>
                <c:pt idx="6" formatCode="#,##0;[Red]\-#,##0;">
                  <c:v>1135</c:v>
                </c:pt>
                <c:pt idx="7" formatCode="#,##0;[Red]\-#,##0;">
                  <c:v>1135</c:v>
                </c:pt>
                <c:pt idx="8" formatCode="#,##0;[Red]\-#,##0;">
                  <c:v>2759</c:v>
                </c:pt>
              </c:numCache>
            </c:numRef>
          </c:val>
          <c:extLst>
            <c:ext xmlns:c16="http://schemas.microsoft.com/office/drawing/2014/chart" uri="{C3380CC4-5D6E-409C-BE32-E72D297353CC}">
              <c16:uniqueId val="{00000001-789D-4654-A541-FB42F58E409B}"/>
            </c:ext>
          </c:extLst>
        </c:ser>
        <c:ser>
          <c:idx val="1"/>
          <c:order val="3"/>
          <c:tx>
            <c:strRef>
              <c:f>構想区域別必要量との比較!$E$3089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89D-4654-A541-FB42F58E409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89D-4654-A541-FB42F58E409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(構想区域別必要量との比較!$F$3086,構想区域別必要量との比較!$H$3086:$M$3086,構想区域別必要量との比較!$P$3086:$Q$3086)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(構想区域別必要量との比較!$F$3089,構想区域別必要量との比較!$H$3089:$M$3089,構想区域別必要量との比較!$P$3089:$Q$3089)</c:f>
              <c:numCache>
                <c:formatCode>#,##0_);[Red]\(#,##0\)</c:formatCode>
                <c:ptCount val="9"/>
                <c:pt idx="0" formatCode="#,##0;[Red]\-#,##0;">
                  <c:v>3399</c:v>
                </c:pt>
                <c:pt idx="1">
                  <c:v>3146</c:v>
                </c:pt>
                <c:pt idx="2">
                  <c:v>3054</c:v>
                </c:pt>
                <c:pt idx="3">
                  <c:v>2765</c:v>
                </c:pt>
                <c:pt idx="4">
                  <c:v>2815</c:v>
                </c:pt>
                <c:pt idx="5">
                  <c:v>2558</c:v>
                </c:pt>
                <c:pt idx="6" formatCode="#,##0;[Red]\-#,##0;">
                  <c:v>2758</c:v>
                </c:pt>
                <c:pt idx="7" formatCode="#,##0;[Red]\-#,##0;">
                  <c:v>2730</c:v>
                </c:pt>
                <c:pt idx="8" formatCode="#,##0;[Red]\-#,##0;">
                  <c:v>2424</c:v>
                </c:pt>
              </c:numCache>
            </c:numRef>
          </c:val>
          <c:extLst>
            <c:ext xmlns:c16="http://schemas.microsoft.com/office/drawing/2014/chart" uri="{C3380CC4-5D6E-409C-BE32-E72D297353CC}">
              <c16:uniqueId val="{00000006-789D-4654-A541-FB42F58E409B}"/>
            </c:ext>
          </c:extLst>
        </c:ser>
        <c:ser>
          <c:idx val="0"/>
          <c:order val="4"/>
          <c:tx>
            <c:strRef>
              <c:f>構想区域別必要量との比較!$E$3088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(構想区域別必要量との比較!$F$3086,構想区域別必要量との比較!$H$3086:$M$3086,構想区域別必要量との比較!$P$3086:$Q$3086)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(構想区域別必要量との比較!$F$3088,構想区域別必要量との比較!$H$3088:$M$3088,構想区域別必要量との比較!$P$3088:$Q$3088)</c:f>
              <c:numCache>
                <c:formatCode>#,##0_);[Red]\(#,##0\)</c:formatCode>
                <c:ptCount val="9"/>
                <c:pt idx="0" formatCode="#,##0;[Red]\-#,##0;">
                  <c:v>490</c:v>
                </c:pt>
                <c:pt idx="1">
                  <c:v>622</c:v>
                </c:pt>
                <c:pt idx="2">
                  <c:v>624</c:v>
                </c:pt>
                <c:pt idx="3">
                  <c:v>660</c:v>
                </c:pt>
                <c:pt idx="4">
                  <c:v>653</c:v>
                </c:pt>
                <c:pt idx="5">
                  <c:v>660</c:v>
                </c:pt>
                <c:pt idx="6" formatCode="#,##0;[Red]\-#,##0;">
                  <c:v>522</c:v>
                </c:pt>
                <c:pt idx="7" formatCode="#,##0;[Red]\-#,##0;">
                  <c:v>708</c:v>
                </c:pt>
                <c:pt idx="8" formatCode="#,##0;[Red]\-#,##0;">
                  <c:v>657</c:v>
                </c:pt>
              </c:numCache>
            </c:numRef>
          </c:val>
          <c:extLst>
            <c:ext xmlns:c16="http://schemas.microsoft.com/office/drawing/2014/chart" uri="{C3380CC4-5D6E-409C-BE32-E72D297353CC}">
              <c16:uniqueId val="{00000007-789D-4654-A541-FB42F58E409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(構想区域別必要量との比較!$F$3086,構想区域別必要量との比較!$H$3086:$M$3086,構想区域別必要量との比較!$P$3086:$Q$3086)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(構想区域別必要量との比較!$F$3087,構想区域別必要量との比較!$H$3087:$M$3087,構想区域別必要量との比較!$P$3087:$Q$3087)</c:f>
              <c:numCache>
                <c:formatCode>#,##0_);[Red]\(#,##0\)</c:formatCode>
                <c:ptCount val="9"/>
                <c:pt idx="0" formatCode="#,##0;[Red]\-#,##0;">
                  <c:v>5673</c:v>
                </c:pt>
                <c:pt idx="1">
                  <c:v>5710</c:v>
                </c:pt>
                <c:pt idx="2">
                  <c:v>5536</c:v>
                </c:pt>
                <c:pt idx="3">
                  <c:v>5464</c:v>
                </c:pt>
                <c:pt idx="4">
                  <c:v>5594</c:v>
                </c:pt>
                <c:pt idx="5">
                  <c:v>5448</c:v>
                </c:pt>
                <c:pt idx="6" formatCode="#,##0;[Red]\-#,##0;">
                  <c:v>5516</c:v>
                </c:pt>
                <c:pt idx="7" formatCode="#,##0;[Red]\-#,##0;">
                  <c:v>5704</c:v>
                </c:pt>
                <c:pt idx="8" formatCode="#,##0;[Red]\-#,##0;">
                  <c:v>7115</c:v>
                </c:pt>
              </c:numCache>
            </c:numRef>
          </c:val>
          <c:smooth val="0"/>
          <c:extLst>
            <c:ext xmlns:c16="http://schemas.microsoft.com/office/drawing/2014/chart" uri="{C3380CC4-5D6E-409C-BE32-E72D297353CC}">
              <c16:uniqueId val="{00000008-789D-4654-A541-FB42F58E409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(構想区域別必要量との比較!$F$3101,構想区域別必要量との比較!$H$3101:$M$3101,構想区域別必要量との比較!$P$3101:$Q$3101)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(構想区域別必要量との比較!$F$3106,構想区域別必要量との比較!$H$3106:$M$3106,構想区域別必要量との比較!$P$3106:$Q$3106)</c:f>
              <c:numCache>
                <c:formatCode>#,##0_);[Red]\(#,##0\)</c:formatCode>
                <c:ptCount val="9"/>
                <c:pt idx="0" formatCode="#,##0;[Red]\-#,##0;">
                  <c:v>1895</c:v>
                </c:pt>
                <c:pt idx="1">
                  <c:v>2179</c:v>
                </c:pt>
                <c:pt idx="2">
                  <c:v>2209</c:v>
                </c:pt>
                <c:pt idx="3">
                  <c:v>1977</c:v>
                </c:pt>
                <c:pt idx="4">
                  <c:v>1999</c:v>
                </c:pt>
                <c:pt idx="5">
                  <c:v>2203</c:v>
                </c:pt>
                <c:pt idx="6" formatCode="#,##0;[Red]\-#,##0;">
                  <c:v>2123</c:v>
                </c:pt>
                <c:pt idx="7" formatCode="#,##0;[Red]\-#,##0;">
                  <c:v>1996</c:v>
                </c:pt>
                <c:pt idx="8" formatCode="#,##0;[Red]\-#,##0;">
                  <c:v>1902</c:v>
                </c:pt>
              </c:numCache>
            </c:numRef>
          </c:val>
          <c:extLst>
            <c:ext xmlns:c16="http://schemas.microsoft.com/office/drawing/2014/chart" uri="{C3380CC4-5D6E-409C-BE32-E72D297353CC}">
              <c16:uniqueId val="{00000000-F843-486B-97A7-93C02692CE26}"/>
            </c:ext>
          </c:extLst>
        </c:ser>
        <c:ser>
          <c:idx val="2"/>
          <c:order val="2"/>
          <c:tx>
            <c:strRef>
              <c:f>構想区域別必要量との比較!$E$3105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(構想区域別必要量との比較!$F$3101,構想区域別必要量との比較!$H$3101:$M$3101,構想区域別必要量との比較!$P$3101:$Q$3101)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(構想区域別必要量との比較!$F$3105,構想区域別必要量との比較!$H$3105:$M$3105,構想区域別必要量との比較!$P$3105:$Q$3105)</c:f>
              <c:numCache>
                <c:formatCode>#,##0_);[Red]\(#,##0\)</c:formatCode>
                <c:ptCount val="9"/>
                <c:pt idx="0" formatCode="#,##0;[Red]\-#,##0;">
                  <c:v>347</c:v>
                </c:pt>
                <c:pt idx="1">
                  <c:v>559</c:v>
                </c:pt>
                <c:pt idx="2">
                  <c:v>558</c:v>
                </c:pt>
                <c:pt idx="3">
                  <c:v>601</c:v>
                </c:pt>
                <c:pt idx="4">
                  <c:v>636</c:v>
                </c:pt>
                <c:pt idx="5">
                  <c:v>590</c:v>
                </c:pt>
                <c:pt idx="6" formatCode="#,##0;[Red]\-#,##0;">
                  <c:v>566</c:v>
                </c:pt>
                <c:pt idx="7" formatCode="#,##0;[Red]\-#,##0;">
                  <c:v>583</c:v>
                </c:pt>
                <c:pt idx="8" formatCode="#,##0;[Red]\-#,##0;">
                  <c:v>1875</c:v>
                </c:pt>
              </c:numCache>
            </c:numRef>
          </c:val>
          <c:extLst>
            <c:ext xmlns:c16="http://schemas.microsoft.com/office/drawing/2014/chart" uri="{C3380CC4-5D6E-409C-BE32-E72D297353CC}">
              <c16:uniqueId val="{00000001-F843-486B-97A7-93C02692CE26}"/>
            </c:ext>
          </c:extLst>
        </c:ser>
        <c:ser>
          <c:idx val="1"/>
          <c:order val="3"/>
          <c:tx>
            <c:strRef>
              <c:f>構想区域別必要量との比較!$E$3104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843-486B-97A7-93C02692CE2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843-486B-97A7-93C02692CE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(構想区域別必要量との比較!$F$3101,構想区域別必要量との比較!$H$3101:$M$3101,構想区域別必要量との比較!$P$3101:$Q$3101)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(構想区域別必要量との比較!$F$3104,構想区域別必要量との比較!$H$3104:$M$3104,構想区域別必要量との比較!$P$3104:$Q$3104)</c:f>
              <c:numCache>
                <c:formatCode>#,##0_);[Red]\(#,##0\)</c:formatCode>
                <c:ptCount val="9"/>
                <c:pt idx="0" formatCode="#,##0;[Red]\-#,##0;">
                  <c:v>2915</c:v>
                </c:pt>
                <c:pt idx="1">
                  <c:v>2676</c:v>
                </c:pt>
                <c:pt idx="2">
                  <c:v>2685</c:v>
                </c:pt>
                <c:pt idx="3">
                  <c:v>2774</c:v>
                </c:pt>
                <c:pt idx="4">
                  <c:v>2609</c:v>
                </c:pt>
                <c:pt idx="5">
                  <c:v>2560</c:v>
                </c:pt>
                <c:pt idx="6" formatCode="#,##0;[Red]\-#,##0;">
                  <c:v>2275</c:v>
                </c:pt>
                <c:pt idx="7" formatCode="#,##0;[Red]\-#,##0;">
                  <c:v>2196</c:v>
                </c:pt>
                <c:pt idx="8" formatCode="#,##0;[Red]\-#,##0;">
                  <c:v>2515</c:v>
                </c:pt>
              </c:numCache>
            </c:numRef>
          </c:val>
          <c:extLst>
            <c:ext xmlns:c16="http://schemas.microsoft.com/office/drawing/2014/chart" uri="{C3380CC4-5D6E-409C-BE32-E72D297353CC}">
              <c16:uniqueId val="{00000006-F843-486B-97A7-93C02692CE26}"/>
            </c:ext>
          </c:extLst>
        </c:ser>
        <c:ser>
          <c:idx val="0"/>
          <c:order val="4"/>
          <c:tx>
            <c:strRef>
              <c:f>構想区域別必要量との比較!$E$3103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(構想区域別必要量との比較!$F$3101,構想区域別必要量との比較!$H$3101:$M$3101,構想区域別必要量との比較!$P$3101:$Q$3101)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(構想区域別必要量との比較!$F$3103,構想区域別必要量との比較!$H$3103:$M$3103,構想区域別必要量との比較!$P$3103:$Q$3103)</c:f>
              <c:numCache>
                <c:formatCode>#,##0_);[Red]\(#,##0\)</c:formatCode>
                <c:ptCount val="9"/>
                <c:pt idx="0" formatCode="#,##0;[Red]\-#,##0;">
                  <c:v>1249</c:v>
                </c:pt>
                <c:pt idx="1">
                  <c:v>1257</c:v>
                </c:pt>
                <c:pt idx="2">
                  <c:v>1257</c:v>
                </c:pt>
                <c:pt idx="3">
                  <c:v>1257</c:v>
                </c:pt>
                <c:pt idx="4">
                  <c:v>1257</c:v>
                </c:pt>
                <c:pt idx="5">
                  <c:v>1237</c:v>
                </c:pt>
                <c:pt idx="6" formatCode="#,##0;[Red]\-#,##0;">
                  <c:v>1403</c:v>
                </c:pt>
                <c:pt idx="7" formatCode="#,##0;[Red]\-#,##0;">
                  <c:v>1282</c:v>
                </c:pt>
                <c:pt idx="8" formatCode="#,##0;[Red]\-#,##0;">
                  <c:v>814</c:v>
                </c:pt>
              </c:numCache>
            </c:numRef>
          </c:val>
          <c:extLst>
            <c:ext xmlns:c16="http://schemas.microsoft.com/office/drawing/2014/chart" uri="{C3380CC4-5D6E-409C-BE32-E72D297353CC}">
              <c16:uniqueId val="{00000007-F843-486B-97A7-93C02692CE2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(構想区域別必要量との比較!$F$3101,構想区域別必要量との比較!$H$3101:$M$3101,構想区域別必要量との比較!$P$3101:$Q$3101)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(構想区域別必要量との比較!$F$3102,構想区域別必要量との比較!$H$3102:$M$3102,構想区域別必要量との比較!$P$3102:$Q$3102)</c:f>
              <c:numCache>
                <c:formatCode>#,##0_);[Red]\(#,##0\)</c:formatCode>
                <c:ptCount val="9"/>
                <c:pt idx="0" formatCode="#,##0;[Red]\-#,##0;">
                  <c:v>6406</c:v>
                </c:pt>
                <c:pt idx="1">
                  <c:v>6671</c:v>
                </c:pt>
                <c:pt idx="2">
                  <c:v>6709</c:v>
                </c:pt>
                <c:pt idx="3">
                  <c:v>6609</c:v>
                </c:pt>
                <c:pt idx="4">
                  <c:v>6501</c:v>
                </c:pt>
                <c:pt idx="5">
                  <c:v>6590</c:v>
                </c:pt>
                <c:pt idx="6" formatCode="#,##0;[Red]\-#,##0;">
                  <c:v>6367</c:v>
                </c:pt>
                <c:pt idx="7" formatCode="#,##0;[Red]\-#,##0;">
                  <c:v>6057</c:v>
                </c:pt>
                <c:pt idx="8" formatCode="#,##0;[Red]\-#,##0;">
                  <c:v>7106</c:v>
                </c:pt>
              </c:numCache>
            </c:numRef>
          </c:val>
          <c:smooth val="0"/>
          <c:extLst>
            <c:ext xmlns:c16="http://schemas.microsoft.com/office/drawing/2014/chart" uri="{C3380CC4-5D6E-409C-BE32-E72D297353CC}">
              <c16:uniqueId val="{00000008-F843-486B-97A7-93C02692CE2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(構想区域別必要量との比較!$F$3116,構想区域別必要量との比較!$H$3116:$M$3116,構想区域別必要量との比較!$P$3116:$Q$3116)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(構想区域別必要量との比較!$F$3121,構想区域別必要量との比較!$H$3121:$M$3121,構想区域別必要量との比較!$P$3121:$Q$3121)</c:f>
              <c:numCache>
                <c:formatCode>#,##0_);[Red]\(#,##0\)</c:formatCode>
                <c:ptCount val="9"/>
                <c:pt idx="0" formatCode="#,##0;[Red]\-#,##0;">
                  <c:v>3952</c:v>
                </c:pt>
                <c:pt idx="1">
                  <c:v>3871</c:v>
                </c:pt>
                <c:pt idx="2">
                  <c:v>3758</c:v>
                </c:pt>
                <c:pt idx="3">
                  <c:v>3727</c:v>
                </c:pt>
                <c:pt idx="4">
                  <c:v>3759</c:v>
                </c:pt>
                <c:pt idx="5">
                  <c:v>3815</c:v>
                </c:pt>
                <c:pt idx="6" formatCode="#,##0;[Red]\-#,##0;">
                  <c:v>3798</c:v>
                </c:pt>
                <c:pt idx="7" formatCode="#,##0;[Red]\-#,##0;">
                  <c:v>3751</c:v>
                </c:pt>
                <c:pt idx="8" formatCode="#,##0;[Red]\-#,##0;">
                  <c:v>3202</c:v>
                </c:pt>
              </c:numCache>
            </c:numRef>
          </c:val>
          <c:extLst>
            <c:ext xmlns:c16="http://schemas.microsoft.com/office/drawing/2014/chart" uri="{C3380CC4-5D6E-409C-BE32-E72D297353CC}">
              <c16:uniqueId val="{00000000-3AB1-41AC-AC9F-2D45CC0224E6}"/>
            </c:ext>
          </c:extLst>
        </c:ser>
        <c:ser>
          <c:idx val="2"/>
          <c:order val="2"/>
          <c:tx>
            <c:strRef>
              <c:f>構想区域別必要量との比較!$E$3120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(構想区域別必要量との比較!$F$3116,構想区域別必要量との比較!$H$3116:$M$3116,構想区域別必要量との比較!$P$3116:$Q$3116)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(構想区域別必要量との比較!$F$3120,構想区域別必要量との比較!$H$3120:$M$3120,構想区域別必要量との比較!$P$3120:$Q$3120)</c:f>
              <c:numCache>
                <c:formatCode>#,##0_);[Red]\(#,##0\)</c:formatCode>
                <c:ptCount val="9"/>
                <c:pt idx="0" formatCode="#,##0;[Red]\-#,##0;">
                  <c:v>742</c:v>
                </c:pt>
                <c:pt idx="1">
                  <c:v>1151</c:v>
                </c:pt>
                <c:pt idx="2">
                  <c:v>1390</c:v>
                </c:pt>
                <c:pt idx="3">
                  <c:v>1456</c:v>
                </c:pt>
                <c:pt idx="4">
                  <c:v>1483</c:v>
                </c:pt>
                <c:pt idx="5">
                  <c:v>1465</c:v>
                </c:pt>
                <c:pt idx="6" formatCode="#,##0;[Red]\-#,##0;">
                  <c:v>1490</c:v>
                </c:pt>
                <c:pt idx="7" formatCode="#,##0;[Red]\-#,##0;">
                  <c:v>1618</c:v>
                </c:pt>
                <c:pt idx="8" formatCode="#,##0;[Red]\-#,##0;">
                  <c:v>2571</c:v>
                </c:pt>
              </c:numCache>
            </c:numRef>
          </c:val>
          <c:extLst>
            <c:ext xmlns:c16="http://schemas.microsoft.com/office/drawing/2014/chart" uri="{C3380CC4-5D6E-409C-BE32-E72D297353CC}">
              <c16:uniqueId val="{00000001-3AB1-41AC-AC9F-2D45CC0224E6}"/>
            </c:ext>
          </c:extLst>
        </c:ser>
        <c:ser>
          <c:idx val="1"/>
          <c:order val="3"/>
          <c:tx>
            <c:strRef>
              <c:f>構想区域別必要量との比較!$E$3119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AB1-41AC-AC9F-2D45CC0224E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AB1-41AC-AC9F-2D45CC0224E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(構想区域別必要量との比較!$F$3116,構想区域別必要量との比較!$H$3116:$M$3116,構想区域別必要量との比較!$P$3116:$Q$3116)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(構想区域別必要量との比較!$F$3119,構想区域別必要量との比較!$H$3119:$M$3119,構想区域別必要量との比較!$P$3119:$Q$3119)</c:f>
              <c:numCache>
                <c:formatCode>#,##0_);[Red]\(#,##0\)</c:formatCode>
                <c:ptCount val="9"/>
                <c:pt idx="0" formatCode="#,##0;[Red]\-#,##0;">
                  <c:v>3633</c:v>
                </c:pt>
                <c:pt idx="1">
                  <c:v>3200</c:v>
                </c:pt>
                <c:pt idx="2">
                  <c:v>3053</c:v>
                </c:pt>
                <c:pt idx="3">
                  <c:v>3018</c:v>
                </c:pt>
                <c:pt idx="4">
                  <c:v>2546</c:v>
                </c:pt>
                <c:pt idx="5">
                  <c:v>2242</c:v>
                </c:pt>
                <c:pt idx="6" formatCode="#,##0;[Red]\-#,##0;">
                  <c:v>2173</c:v>
                </c:pt>
                <c:pt idx="7" formatCode="#,##0;[Red]\-#,##0;">
                  <c:v>2041</c:v>
                </c:pt>
                <c:pt idx="8" formatCode="#,##0;[Red]\-#,##0;">
                  <c:v>3128</c:v>
                </c:pt>
              </c:numCache>
            </c:numRef>
          </c:val>
          <c:extLst>
            <c:ext xmlns:c16="http://schemas.microsoft.com/office/drawing/2014/chart" uri="{C3380CC4-5D6E-409C-BE32-E72D297353CC}">
              <c16:uniqueId val="{00000006-3AB1-41AC-AC9F-2D45CC0224E6}"/>
            </c:ext>
          </c:extLst>
        </c:ser>
        <c:ser>
          <c:idx val="0"/>
          <c:order val="4"/>
          <c:tx>
            <c:strRef>
              <c:f>構想区域別必要量との比較!$E$3118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(構想区域別必要量との比較!$F$3116,構想区域別必要量との比較!$H$3116:$M$3116,構想区域別必要量との比較!$P$3116:$Q$3116)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(構想区域別必要量との比較!$F$3118,構想区域別必要量との比較!$H$3118:$M$3118,構想区域別必要量との比較!$P$3118:$Q$3118)</c:f>
              <c:numCache>
                <c:formatCode>#,##0_);[Red]\(#,##0\)</c:formatCode>
                <c:ptCount val="9"/>
                <c:pt idx="0" formatCode="#,##0;[Red]\-#,##0;">
                  <c:v>652</c:v>
                </c:pt>
                <c:pt idx="1">
                  <c:v>1093</c:v>
                </c:pt>
                <c:pt idx="2">
                  <c:v>1093</c:v>
                </c:pt>
                <c:pt idx="3">
                  <c:v>1106</c:v>
                </c:pt>
                <c:pt idx="4">
                  <c:v>1152</c:v>
                </c:pt>
                <c:pt idx="5">
                  <c:v>1664</c:v>
                </c:pt>
                <c:pt idx="6" formatCode="#,##0;[Red]\-#,##0;">
                  <c:v>1680</c:v>
                </c:pt>
                <c:pt idx="7" formatCode="#,##0;[Red]\-#,##0;">
                  <c:v>1804</c:v>
                </c:pt>
                <c:pt idx="8" formatCode="#,##0;[Red]\-#,##0;">
                  <c:v>991</c:v>
                </c:pt>
              </c:numCache>
            </c:numRef>
          </c:val>
          <c:extLst>
            <c:ext xmlns:c16="http://schemas.microsoft.com/office/drawing/2014/chart" uri="{C3380CC4-5D6E-409C-BE32-E72D297353CC}">
              <c16:uniqueId val="{00000007-3AB1-41AC-AC9F-2D45CC0224E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(構想区域別必要量との比較!$F$3116,構想区域別必要量との比較!$H$3116:$M$3116,構想区域別必要量との比較!$P$3116:$Q$3116)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(構想区域別必要量との比較!$F$3117,構想区域別必要量との比較!$H$3117:$M$3117,構想区域別必要量との比較!$P$3117:$Q$3117)</c:f>
              <c:numCache>
                <c:formatCode>#,##0_);[Red]\(#,##0\)</c:formatCode>
                <c:ptCount val="9"/>
                <c:pt idx="0" formatCode="#,##0;[Red]\-#,##0;">
                  <c:v>8979</c:v>
                </c:pt>
                <c:pt idx="1">
                  <c:v>9315</c:v>
                </c:pt>
                <c:pt idx="2">
                  <c:v>9294</c:v>
                </c:pt>
                <c:pt idx="3">
                  <c:v>9307</c:v>
                </c:pt>
                <c:pt idx="4">
                  <c:v>8940</c:v>
                </c:pt>
                <c:pt idx="5">
                  <c:v>9186</c:v>
                </c:pt>
                <c:pt idx="6" formatCode="#,##0;[Red]\-#,##0;">
                  <c:v>9141</c:v>
                </c:pt>
                <c:pt idx="7" formatCode="#,##0;[Red]\-#,##0;">
                  <c:v>9214</c:v>
                </c:pt>
                <c:pt idx="8" formatCode="#,##0;[Red]\-#,##0;">
                  <c:v>9892</c:v>
                </c:pt>
              </c:numCache>
            </c:numRef>
          </c:val>
          <c:smooth val="0"/>
          <c:extLst>
            <c:ext xmlns:c16="http://schemas.microsoft.com/office/drawing/2014/chart" uri="{C3380CC4-5D6E-409C-BE32-E72D297353CC}">
              <c16:uniqueId val="{00000008-3AB1-41AC-AC9F-2D45CC0224E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(構想区域別必要量との比較!$F$3131,構想区域別必要量との比較!$H$3131:$M$3131,構想区域別必要量との比較!$P$3131:$Q$3131)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(構想区域別必要量との比較!$F$3136,構想区域別必要量との比較!$H$3136:$M$3136,構想区域別必要量との比較!$P$3136:$Q$3136)</c:f>
              <c:numCache>
                <c:formatCode>#,##0_);[Red]\(#,##0\)</c:formatCode>
                <c:ptCount val="9"/>
                <c:pt idx="0" formatCode="#,##0;[Red]\-#,##0;">
                  <c:v>3251</c:v>
                </c:pt>
                <c:pt idx="1">
                  <c:v>3337</c:v>
                </c:pt>
                <c:pt idx="2">
                  <c:v>2959</c:v>
                </c:pt>
                <c:pt idx="3">
                  <c:v>3027</c:v>
                </c:pt>
                <c:pt idx="4">
                  <c:v>3006</c:v>
                </c:pt>
                <c:pt idx="5">
                  <c:v>2907</c:v>
                </c:pt>
                <c:pt idx="6" formatCode="#,##0;[Red]\-#,##0;">
                  <c:v>2851</c:v>
                </c:pt>
                <c:pt idx="7" formatCode="#,##0;[Red]\-#,##0;">
                  <c:v>2773</c:v>
                </c:pt>
                <c:pt idx="8" formatCode="#,##0;[Red]\-#,##0;">
                  <c:v>2523</c:v>
                </c:pt>
              </c:numCache>
            </c:numRef>
          </c:val>
          <c:extLst>
            <c:ext xmlns:c16="http://schemas.microsoft.com/office/drawing/2014/chart" uri="{C3380CC4-5D6E-409C-BE32-E72D297353CC}">
              <c16:uniqueId val="{00000000-9676-42DF-926E-592F60871EDB}"/>
            </c:ext>
          </c:extLst>
        </c:ser>
        <c:ser>
          <c:idx val="2"/>
          <c:order val="2"/>
          <c:tx>
            <c:strRef>
              <c:f>構想区域別必要量との比較!$E$3135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(構想区域別必要量との比較!$F$3131,構想区域別必要量との比較!$H$3131:$M$3131,構想区域別必要量との比較!$P$3131:$Q$3131)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(構想区域別必要量との比較!$F$3135,構想区域別必要量との比較!$H$3135:$M$3135,構想区域別必要量との比較!$P$3135:$Q$3135)</c:f>
              <c:numCache>
                <c:formatCode>#,##0_);[Red]\(#,##0\)</c:formatCode>
                <c:ptCount val="9"/>
                <c:pt idx="0" formatCode="#,##0;[Red]\-#,##0;">
                  <c:v>989</c:v>
                </c:pt>
                <c:pt idx="1">
                  <c:v>1251</c:v>
                </c:pt>
                <c:pt idx="2">
                  <c:v>1327</c:v>
                </c:pt>
                <c:pt idx="3">
                  <c:v>1250</c:v>
                </c:pt>
                <c:pt idx="4">
                  <c:v>1315</c:v>
                </c:pt>
                <c:pt idx="5">
                  <c:v>1397</c:v>
                </c:pt>
                <c:pt idx="6" formatCode="#,##0;[Red]\-#,##0;">
                  <c:v>1474</c:v>
                </c:pt>
                <c:pt idx="7" formatCode="#,##0;[Red]\-#,##0;">
                  <c:v>1596</c:v>
                </c:pt>
                <c:pt idx="8" formatCode="#,##0;[Red]\-#,##0;">
                  <c:v>2623</c:v>
                </c:pt>
              </c:numCache>
            </c:numRef>
          </c:val>
          <c:extLst>
            <c:ext xmlns:c16="http://schemas.microsoft.com/office/drawing/2014/chart" uri="{C3380CC4-5D6E-409C-BE32-E72D297353CC}">
              <c16:uniqueId val="{00000001-9676-42DF-926E-592F60871EDB}"/>
            </c:ext>
          </c:extLst>
        </c:ser>
        <c:ser>
          <c:idx val="1"/>
          <c:order val="3"/>
          <c:tx>
            <c:strRef>
              <c:f>構想区域別必要量との比較!$E$3134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676-42DF-926E-592F60871ED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676-42DF-926E-592F60871ED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(構想区域別必要量との比較!$F$3131,構想区域別必要量との比較!$H$3131:$M$3131,構想区域別必要量との比較!$P$3131:$Q$3131)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(構想区域別必要量との比較!$F$3134,構想区域別必要量との比較!$H$3134:$M$3134,構想区域別必要量との比較!$P$3134:$Q$3134)</c:f>
              <c:numCache>
                <c:formatCode>#,##0_);[Red]\(#,##0\)</c:formatCode>
                <c:ptCount val="9"/>
                <c:pt idx="0" formatCode="#,##0;[Red]\-#,##0;">
                  <c:v>3562</c:v>
                </c:pt>
                <c:pt idx="1">
                  <c:v>3042</c:v>
                </c:pt>
                <c:pt idx="2">
                  <c:v>2984</c:v>
                </c:pt>
                <c:pt idx="3">
                  <c:v>3166</c:v>
                </c:pt>
                <c:pt idx="4">
                  <c:v>3050</c:v>
                </c:pt>
                <c:pt idx="5">
                  <c:v>2866</c:v>
                </c:pt>
                <c:pt idx="6" formatCode="#,##0;[Red]\-#,##0;">
                  <c:v>2396</c:v>
                </c:pt>
                <c:pt idx="7" formatCode="#,##0;[Red]\-#,##0;">
                  <c:v>2232</c:v>
                </c:pt>
                <c:pt idx="8" formatCode="#,##0;[Red]\-#,##0;">
                  <c:v>2818</c:v>
                </c:pt>
              </c:numCache>
            </c:numRef>
          </c:val>
          <c:extLst>
            <c:ext xmlns:c16="http://schemas.microsoft.com/office/drawing/2014/chart" uri="{C3380CC4-5D6E-409C-BE32-E72D297353CC}">
              <c16:uniqueId val="{00000006-9676-42DF-926E-592F60871EDB}"/>
            </c:ext>
          </c:extLst>
        </c:ser>
        <c:ser>
          <c:idx val="0"/>
          <c:order val="4"/>
          <c:tx>
            <c:strRef>
              <c:f>構想区域別必要量との比較!$E$3133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(構想区域別必要量との比較!$F$3131,構想区域別必要量との比較!$H$3131:$M$3131,構想区域別必要量との比較!$P$3131:$Q$3131)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(構想区域別必要量との比較!$F$3133,構想区域別必要量との比較!$H$3133:$M$3133,構想区域別必要量との比較!$P$3133:$Q$3133)</c:f>
              <c:numCache>
                <c:formatCode>#,##0_);[Red]\(#,##0\)</c:formatCode>
                <c:ptCount val="9"/>
                <c:pt idx="0" formatCode="#,##0;[Red]\-#,##0;">
                  <c:v>618</c:v>
                </c:pt>
                <c:pt idx="1">
                  <c:v>1166</c:v>
                </c:pt>
                <c:pt idx="2">
                  <c:v>1168</c:v>
                </c:pt>
                <c:pt idx="3">
                  <c:v>1167</c:v>
                </c:pt>
                <c:pt idx="4">
                  <c:v>1155</c:v>
                </c:pt>
                <c:pt idx="5">
                  <c:v>1260</c:v>
                </c:pt>
                <c:pt idx="6" formatCode="#,##0;[Red]\-#,##0;">
                  <c:v>1614</c:v>
                </c:pt>
                <c:pt idx="7" formatCode="#,##0;[Red]\-#,##0;">
                  <c:v>1771</c:v>
                </c:pt>
                <c:pt idx="8" formatCode="#,##0;[Red]\-#,##0;">
                  <c:v>993</c:v>
                </c:pt>
              </c:numCache>
            </c:numRef>
          </c:val>
          <c:extLst>
            <c:ext xmlns:c16="http://schemas.microsoft.com/office/drawing/2014/chart" uri="{C3380CC4-5D6E-409C-BE32-E72D297353CC}">
              <c16:uniqueId val="{00000007-9676-42DF-926E-592F60871ED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(構想区域別必要量との比較!$F$3131,構想区域別必要量との比較!$H$3131:$M$3131,構想区域別必要量との比較!$P$3131:$Q$3131)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(構想区域別必要量との比較!$F$3132,構想区域別必要量との比較!$H$3132:$M$3132,構想区域別必要量との比較!$P$3132:$Q$3132)</c:f>
              <c:numCache>
                <c:formatCode>#,##0_);[Red]\(#,##0\)</c:formatCode>
                <c:ptCount val="9"/>
                <c:pt idx="0" formatCode="#,##0;[Red]\-#,##0;">
                  <c:v>8420</c:v>
                </c:pt>
                <c:pt idx="1">
                  <c:v>8796</c:v>
                </c:pt>
                <c:pt idx="2">
                  <c:v>8438</c:v>
                </c:pt>
                <c:pt idx="3">
                  <c:v>8610</c:v>
                </c:pt>
                <c:pt idx="4">
                  <c:v>8526</c:v>
                </c:pt>
                <c:pt idx="5">
                  <c:v>8430</c:v>
                </c:pt>
                <c:pt idx="6" formatCode="#,##0;[Red]\-#,##0;">
                  <c:v>8335</c:v>
                </c:pt>
                <c:pt idx="7" formatCode="#,##0;[Red]\-#,##0;">
                  <c:v>8372</c:v>
                </c:pt>
                <c:pt idx="8" formatCode="#,##0;[Red]\-#,##0;">
                  <c:v>8957</c:v>
                </c:pt>
              </c:numCache>
            </c:numRef>
          </c:val>
          <c:smooth val="0"/>
          <c:extLst>
            <c:ext xmlns:c16="http://schemas.microsoft.com/office/drawing/2014/chart" uri="{C3380CC4-5D6E-409C-BE32-E72D297353CC}">
              <c16:uniqueId val="{00000008-9676-42DF-926E-592F60871ED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(構想区域別必要量との比較!$F$311,構想区域別必要量との比較!$H$311:$M$311,構想区域別必要量との比較!$P$311:$Q$311)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(構想区域別必要量との比較!$F$316,構想区域別必要量との比較!$H$316:$M$316,構想区域別必要量との比較!$P$316:$Q$316)</c:f>
              <c:numCache>
                <c:formatCode>#,##0_);[Red]\(#,##0\)</c:formatCode>
                <c:ptCount val="9"/>
                <c:pt idx="0" formatCode="#,##0;[Red]\-#,##0;">
                  <c:v>189</c:v>
                </c:pt>
                <c:pt idx="1">
                  <c:v>170</c:v>
                </c:pt>
                <c:pt idx="2">
                  <c:v>170</c:v>
                </c:pt>
                <c:pt idx="3">
                  <c:v>110</c:v>
                </c:pt>
                <c:pt idx="4">
                  <c:v>110</c:v>
                </c:pt>
                <c:pt idx="5">
                  <c:v>110</c:v>
                </c:pt>
                <c:pt idx="6" formatCode="#,##0;[Red]\-#,##0;">
                  <c:v>110</c:v>
                </c:pt>
                <c:pt idx="7" formatCode="#,##0;[Red]\-#,##0;">
                  <c:v>110</c:v>
                </c:pt>
                <c:pt idx="8" formatCode="#,##0;[Red]\-#,##0;">
                  <c:v>144</c:v>
                </c:pt>
              </c:numCache>
            </c:numRef>
          </c:val>
          <c:extLst>
            <c:ext xmlns:c16="http://schemas.microsoft.com/office/drawing/2014/chart" uri="{C3380CC4-5D6E-409C-BE32-E72D297353CC}">
              <c16:uniqueId val="{00000000-E284-4723-B154-8435D7E128F3}"/>
            </c:ext>
          </c:extLst>
        </c:ser>
        <c:ser>
          <c:idx val="2"/>
          <c:order val="2"/>
          <c:tx>
            <c:strRef>
              <c:f>構想区域別必要量との比較!$E$315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(構想区域別必要量との比較!$F$311,構想区域別必要量との比較!$H$311:$M$311,構想区域別必要量との比較!$P$311:$Q$311)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(構想区域別必要量との比較!$F$315,構想区域別必要量との比較!$H$315:$M$315,構想区域別必要量との比較!$P$315:$Q$315)</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236</c:v>
                </c:pt>
              </c:numCache>
            </c:numRef>
          </c:val>
          <c:extLst>
            <c:ext xmlns:c16="http://schemas.microsoft.com/office/drawing/2014/chart" uri="{C3380CC4-5D6E-409C-BE32-E72D297353CC}">
              <c16:uniqueId val="{00000001-E284-4723-B154-8435D7E128F3}"/>
            </c:ext>
          </c:extLst>
        </c:ser>
        <c:ser>
          <c:idx val="1"/>
          <c:order val="3"/>
          <c:tx>
            <c:strRef>
              <c:f>構想区域別必要量との比較!$E$314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284-4723-B154-8435D7E128F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284-4723-B154-8435D7E128F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(構想区域別必要量との比較!$F$311,構想区域別必要量との比較!$H$311:$M$311,構想区域別必要量との比較!$P$311:$Q$311)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(構想区域別必要量との比較!$F$314,構想区域別必要量との比較!$H$314:$M$314,構想区域別必要量との比較!$P$314:$Q$314)</c:f>
              <c:numCache>
                <c:formatCode>#,##0_);[Red]\(#,##0\)</c:formatCode>
                <c:ptCount val="9"/>
                <c:pt idx="0" formatCode="#,##0;[Red]\-#,##0;">
                  <c:v>210</c:v>
                </c:pt>
                <c:pt idx="1">
                  <c:v>341</c:v>
                </c:pt>
                <c:pt idx="2">
                  <c:v>341</c:v>
                </c:pt>
                <c:pt idx="3">
                  <c:v>413</c:v>
                </c:pt>
                <c:pt idx="4">
                  <c:v>387</c:v>
                </c:pt>
                <c:pt idx="5">
                  <c:v>387</c:v>
                </c:pt>
                <c:pt idx="6" formatCode="#,##0;[Red]\-#,##0;">
                  <c:v>387</c:v>
                </c:pt>
                <c:pt idx="7" formatCode="#,##0;[Red]\-#,##0;">
                  <c:v>387</c:v>
                </c:pt>
                <c:pt idx="8" formatCode="#,##0;[Red]\-#,##0;">
                  <c:v>97</c:v>
                </c:pt>
              </c:numCache>
            </c:numRef>
          </c:val>
          <c:extLst>
            <c:ext xmlns:c16="http://schemas.microsoft.com/office/drawing/2014/chart" uri="{C3380CC4-5D6E-409C-BE32-E72D297353CC}">
              <c16:uniqueId val="{00000006-E284-4723-B154-8435D7E128F3}"/>
            </c:ext>
          </c:extLst>
        </c:ser>
        <c:ser>
          <c:idx val="0"/>
          <c:order val="4"/>
          <c:tx>
            <c:strRef>
              <c:f>構想区域別必要量との比較!$E$313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(構想区域別必要量との比較!$F$311,構想区域別必要量との比較!$H$311:$M$311,構想区域別必要量との比較!$P$311:$Q$311)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(構想区域別必要量との比較!$F$313,構想区域別必要量との比較!$H$313:$M$313,構想区域別必要量との比較!$P$313:$Q$313)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20</c:v>
                </c:pt>
              </c:numCache>
            </c:numRef>
          </c:val>
          <c:extLst>
            <c:ext xmlns:c16="http://schemas.microsoft.com/office/drawing/2014/chart" uri="{C3380CC4-5D6E-409C-BE32-E72D297353CC}">
              <c16:uniqueId val="{00000007-E284-4723-B154-8435D7E128F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(構想区域別必要量との比較!$F$311,構想区域別必要量との比較!$H$311:$M$311,構想区域別必要量との比較!$P$311:$Q$311)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(構想区域別必要量との比較!$F$312,構想区域別必要量との比較!$H$312:$M$312,構想区域別必要量との比較!$P$312:$Q$312)</c:f>
              <c:numCache>
                <c:formatCode>#,##0_);[Red]\(#,##0\)</c:formatCode>
                <c:ptCount val="9"/>
                <c:pt idx="0" formatCode="#,##0;[Red]\-#,##0;">
                  <c:v>399</c:v>
                </c:pt>
                <c:pt idx="1">
                  <c:v>511</c:v>
                </c:pt>
                <c:pt idx="2">
                  <c:v>511</c:v>
                </c:pt>
                <c:pt idx="3">
                  <c:v>523</c:v>
                </c:pt>
                <c:pt idx="4">
                  <c:v>497</c:v>
                </c:pt>
                <c:pt idx="5">
                  <c:v>497</c:v>
                </c:pt>
                <c:pt idx="6" formatCode="#,##0;[Red]\-#,##0;">
                  <c:v>497</c:v>
                </c:pt>
                <c:pt idx="7" formatCode="#,##0;[Red]\-#,##0;">
                  <c:v>497</c:v>
                </c:pt>
                <c:pt idx="8" formatCode="#,##0;[Red]\-#,##0;">
                  <c:v>497</c:v>
                </c:pt>
              </c:numCache>
            </c:numRef>
          </c:val>
          <c:smooth val="0"/>
          <c:extLst>
            <c:ext xmlns:c16="http://schemas.microsoft.com/office/drawing/2014/chart" uri="{C3380CC4-5D6E-409C-BE32-E72D297353CC}">
              <c16:uniqueId val="{00000008-E284-4723-B154-8435D7E128F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(構想区域別必要量との比較!$F$3146,構想区域別必要量との比較!$H$3146:$M$3146,構想区域別必要量との比較!$P$3146:$Q$3146)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(構想区域別必要量との比較!$F$3151,構想区域別必要量との比較!$H$3151:$M$3151,構想区域別必要量との比較!$P$3151:$Q$3151)</c:f>
              <c:numCache>
                <c:formatCode>#,##0_);[Red]\(#,##0\)</c:formatCode>
                <c:ptCount val="9"/>
                <c:pt idx="0" formatCode="#,##0;[Red]\-#,##0;">
                  <c:v>7223</c:v>
                </c:pt>
                <c:pt idx="1">
                  <c:v>8064</c:v>
                </c:pt>
                <c:pt idx="2">
                  <c:v>7824</c:v>
                </c:pt>
                <c:pt idx="3">
                  <c:v>7716</c:v>
                </c:pt>
                <c:pt idx="4">
                  <c:v>7663</c:v>
                </c:pt>
                <c:pt idx="5">
                  <c:v>7611</c:v>
                </c:pt>
                <c:pt idx="6" formatCode="#,##0;[Red]\-#,##0;">
                  <c:v>7816</c:v>
                </c:pt>
                <c:pt idx="7" formatCode="#,##0;[Red]\-#,##0;">
                  <c:v>7594</c:v>
                </c:pt>
                <c:pt idx="8" formatCode="#,##0;[Red]\-#,##0;">
                  <c:v>6458</c:v>
                </c:pt>
              </c:numCache>
            </c:numRef>
          </c:val>
          <c:extLst>
            <c:ext xmlns:c16="http://schemas.microsoft.com/office/drawing/2014/chart" uri="{C3380CC4-5D6E-409C-BE32-E72D297353CC}">
              <c16:uniqueId val="{00000000-073F-4EF9-ADB4-CEEAA70485C3}"/>
            </c:ext>
          </c:extLst>
        </c:ser>
        <c:ser>
          <c:idx val="2"/>
          <c:order val="2"/>
          <c:tx>
            <c:strRef>
              <c:f>構想区域別必要量との比較!$E$3150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(構想区域別必要量との比較!$F$3146,構想区域別必要量との比較!$H$3146:$M$3146,構想区域別必要量との比較!$P$3146:$Q$3146)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(構想区域別必要量との比較!$F$3150,構想区域別必要量との比較!$H$3150:$M$3150,構想区域別必要量との比較!$P$3150:$Q$3150)</c:f>
              <c:numCache>
                <c:formatCode>#,##0_);[Red]\(#,##0\)</c:formatCode>
                <c:ptCount val="9"/>
                <c:pt idx="0" formatCode="#,##0;[Red]\-#,##0;">
                  <c:v>2446</c:v>
                </c:pt>
                <c:pt idx="1">
                  <c:v>3275</c:v>
                </c:pt>
                <c:pt idx="2">
                  <c:v>3450</c:v>
                </c:pt>
                <c:pt idx="3">
                  <c:v>3585</c:v>
                </c:pt>
                <c:pt idx="4">
                  <c:v>3458</c:v>
                </c:pt>
                <c:pt idx="5">
                  <c:v>3815</c:v>
                </c:pt>
                <c:pt idx="6" formatCode="#,##0;[Red]\-#,##0;">
                  <c:v>4243</c:v>
                </c:pt>
                <c:pt idx="7" formatCode="#,##0;[Red]\-#,##0;">
                  <c:v>4431</c:v>
                </c:pt>
                <c:pt idx="8" formatCode="#,##0;[Red]\-#,##0;">
                  <c:v>10662</c:v>
                </c:pt>
              </c:numCache>
            </c:numRef>
          </c:val>
          <c:extLst>
            <c:ext xmlns:c16="http://schemas.microsoft.com/office/drawing/2014/chart" uri="{C3380CC4-5D6E-409C-BE32-E72D297353CC}">
              <c16:uniqueId val="{00000001-073F-4EF9-ADB4-CEEAA70485C3}"/>
            </c:ext>
          </c:extLst>
        </c:ser>
        <c:ser>
          <c:idx val="1"/>
          <c:order val="3"/>
          <c:tx>
            <c:strRef>
              <c:f>構想区域別必要量との比較!$E$3149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73F-4EF9-ADB4-CEEAA70485C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73F-4EF9-ADB4-CEEAA70485C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(構想区域別必要量との比較!$F$3146,構想区域別必要量との比較!$H$3146:$M$3146,構想区域別必要量との比較!$P$3146:$Q$3146)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(構想区域別必要量との比較!$F$3149,構想区域別必要量との比較!$H$3149:$M$3149,構想区域別必要量との比較!$P$3149:$Q$3149)</c:f>
              <c:numCache>
                <c:formatCode>#,##0_);[Red]\(#,##0\)</c:formatCode>
                <c:ptCount val="9"/>
                <c:pt idx="0" formatCode="#,##0;[Red]\-#,##0;">
                  <c:v>16108</c:v>
                </c:pt>
                <c:pt idx="1">
                  <c:v>14826</c:v>
                </c:pt>
                <c:pt idx="2">
                  <c:v>15831</c:v>
                </c:pt>
                <c:pt idx="3">
                  <c:v>14753</c:v>
                </c:pt>
                <c:pt idx="4">
                  <c:v>16253</c:v>
                </c:pt>
                <c:pt idx="5">
                  <c:v>14580</c:v>
                </c:pt>
                <c:pt idx="6" formatCode="#,##0;[Red]\-#,##0;">
                  <c:v>14637</c:v>
                </c:pt>
                <c:pt idx="7" formatCode="#,##0;[Red]\-#,##0;">
                  <c:v>13704</c:v>
                </c:pt>
                <c:pt idx="8" formatCode="#,##0;[Red]\-#,##0;">
                  <c:v>12838</c:v>
                </c:pt>
              </c:numCache>
            </c:numRef>
          </c:val>
          <c:extLst>
            <c:ext xmlns:c16="http://schemas.microsoft.com/office/drawing/2014/chart" uri="{C3380CC4-5D6E-409C-BE32-E72D297353CC}">
              <c16:uniqueId val="{00000006-073F-4EF9-ADB4-CEEAA70485C3}"/>
            </c:ext>
          </c:extLst>
        </c:ser>
        <c:ser>
          <c:idx val="0"/>
          <c:order val="4"/>
          <c:tx>
            <c:strRef>
              <c:f>構想区域別必要量との比較!$E$3148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(構想区域別必要量との比較!$F$3146,構想区域別必要量との比較!$H$3146:$M$3146,構想区域別必要量との比較!$P$3146:$Q$3146)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(構想区域別必要量との比較!$F$3148,構想区域別必要量との比較!$H$3148:$M$3148,構想区域別必要量との比較!$P$3148:$Q$3148)</c:f>
              <c:numCache>
                <c:formatCode>#,##0_);[Red]\(#,##0\)</c:formatCode>
                <c:ptCount val="9"/>
                <c:pt idx="0" formatCode="#,##0;[Red]\-#,##0;">
                  <c:v>4561</c:v>
                </c:pt>
                <c:pt idx="1">
                  <c:v>5566</c:v>
                </c:pt>
                <c:pt idx="2">
                  <c:v>4442</c:v>
                </c:pt>
                <c:pt idx="3">
                  <c:v>4897</c:v>
                </c:pt>
                <c:pt idx="4">
                  <c:v>4025</c:v>
                </c:pt>
                <c:pt idx="5">
                  <c:v>4176</c:v>
                </c:pt>
                <c:pt idx="6" formatCode="#,##0;[Red]\-#,##0;">
                  <c:v>5173</c:v>
                </c:pt>
                <c:pt idx="7" formatCode="#,##0;[Red]\-#,##0;">
                  <c:v>5184</c:v>
                </c:pt>
                <c:pt idx="8" formatCode="#,##0;[Red]\-#,##0;">
                  <c:v>4745</c:v>
                </c:pt>
              </c:numCache>
            </c:numRef>
          </c:val>
          <c:extLst>
            <c:ext xmlns:c16="http://schemas.microsoft.com/office/drawing/2014/chart" uri="{C3380CC4-5D6E-409C-BE32-E72D297353CC}">
              <c16:uniqueId val="{00000007-073F-4EF9-ADB4-CEEAA70485C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(構想区域別必要量との比較!$F$3146,構想区域別必要量との比較!$H$3146:$M$3146,構想区域別必要量との比較!$P$3146:$Q$3146)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(構想区域別必要量との比較!$F$3147,構想区域別必要量との比較!$H$3147:$M$3147,構想区域別必要量との比較!$P$3147:$Q$3147)</c:f>
              <c:numCache>
                <c:formatCode>#,##0_);[Red]\(#,##0\)</c:formatCode>
                <c:ptCount val="9"/>
                <c:pt idx="0" formatCode="#,##0;[Red]\-#,##0;">
                  <c:v>30338</c:v>
                </c:pt>
                <c:pt idx="1">
                  <c:v>31731</c:v>
                </c:pt>
                <c:pt idx="2">
                  <c:v>31547</c:v>
                </c:pt>
                <c:pt idx="3">
                  <c:v>30951</c:v>
                </c:pt>
                <c:pt idx="4">
                  <c:v>31399</c:v>
                </c:pt>
                <c:pt idx="5">
                  <c:v>30182</c:v>
                </c:pt>
                <c:pt idx="6" formatCode="#,##0;[Red]\-#,##0;">
                  <c:v>31869</c:v>
                </c:pt>
                <c:pt idx="7" formatCode="#,##0;[Red]\-#,##0;">
                  <c:v>30913</c:v>
                </c:pt>
                <c:pt idx="8" formatCode="#,##0;[Red]\-#,##0;">
                  <c:v>34703</c:v>
                </c:pt>
              </c:numCache>
            </c:numRef>
          </c:val>
          <c:smooth val="0"/>
          <c:extLst>
            <c:ext xmlns:c16="http://schemas.microsoft.com/office/drawing/2014/chart" uri="{C3380CC4-5D6E-409C-BE32-E72D297353CC}">
              <c16:uniqueId val="{00000008-073F-4EF9-ADB4-CEEAA70485C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(構想区域別必要量との比較!$F$3161,構想区域別必要量との比較!$H$3161:$M$3161,構想区域別必要量との比較!$P$3161:$Q$3161)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(構想区域別必要量との比較!$F$3166,構想区域別必要量との比較!$H$3166:$M$3166,構想区域別必要量との比較!$P$3166:$Q$3166)</c:f>
              <c:numCache>
                <c:formatCode>#,##0_);[Red]\(#,##0\)</c:formatCode>
                <c:ptCount val="9"/>
                <c:pt idx="0" formatCode="#,##0;[Red]\-#,##0;">
                  <c:v>2609</c:v>
                </c:pt>
                <c:pt idx="1">
                  <c:v>2934</c:v>
                </c:pt>
                <c:pt idx="2">
                  <c:v>2845</c:v>
                </c:pt>
                <c:pt idx="3">
                  <c:v>2476</c:v>
                </c:pt>
                <c:pt idx="4">
                  <c:v>2790</c:v>
                </c:pt>
                <c:pt idx="5">
                  <c:v>2638</c:v>
                </c:pt>
                <c:pt idx="6" formatCode="#,##0;[Red]\-#,##0;">
                  <c:v>2968</c:v>
                </c:pt>
                <c:pt idx="7" formatCode="#,##0;[Red]\-#,##0;">
                  <c:v>3045</c:v>
                </c:pt>
                <c:pt idx="8" formatCode="#,##0;[Red]\-#,##0;">
                  <c:v>2631</c:v>
                </c:pt>
              </c:numCache>
            </c:numRef>
          </c:val>
          <c:extLst>
            <c:ext xmlns:c16="http://schemas.microsoft.com/office/drawing/2014/chart" uri="{C3380CC4-5D6E-409C-BE32-E72D297353CC}">
              <c16:uniqueId val="{00000000-AAAA-49F1-AC53-57A48D9E2E12}"/>
            </c:ext>
          </c:extLst>
        </c:ser>
        <c:ser>
          <c:idx val="2"/>
          <c:order val="2"/>
          <c:tx>
            <c:strRef>
              <c:f>構想区域別必要量との比較!$E$3165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(構想区域別必要量との比較!$F$3161,構想区域別必要量との比較!$H$3161:$M$3161,構想区域別必要量との比較!$P$3161:$Q$3161)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(構想区域別必要量との比較!$F$3165,構想区域別必要量との比較!$H$3165:$M$3165,構想区域別必要量との比較!$P$3165:$Q$3165)</c:f>
              <c:numCache>
                <c:formatCode>#,##0_);[Red]\(#,##0\)</c:formatCode>
                <c:ptCount val="9"/>
                <c:pt idx="0" formatCode="#,##0;[Red]\-#,##0;">
                  <c:v>1437</c:v>
                </c:pt>
                <c:pt idx="1">
                  <c:v>2392</c:v>
                </c:pt>
                <c:pt idx="2">
                  <c:v>2571</c:v>
                </c:pt>
                <c:pt idx="3">
                  <c:v>2697</c:v>
                </c:pt>
                <c:pt idx="4">
                  <c:v>2904</c:v>
                </c:pt>
                <c:pt idx="5">
                  <c:v>2582</c:v>
                </c:pt>
                <c:pt idx="6" formatCode="#,##0;[Red]\-#,##0;">
                  <c:v>2884</c:v>
                </c:pt>
                <c:pt idx="7" formatCode="#,##0;[Red]\-#,##0;">
                  <c:v>3250</c:v>
                </c:pt>
                <c:pt idx="8" formatCode="#,##0;[Red]\-#,##0;">
                  <c:v>5032</c:v>
                </c:pt>
              </c:numCache>
            </c:numRef>
          </c:val>
          <c:extLst>
            <c:ext xmlns:c16="http://schemas.microsoft.com/office/drawing/2014/chart" uri="{C3380CC4-5D6E-409C-BE32-E72D297353CC}">
              <c16:uniqueId val="{00000001-AAAA-49F1-AC53-57A48D9E2E12}"/>
            </c:ext>
          </c:extLst>
        </c:ser>
        <c:ser>
          <c:idx val="1"/>
          <c:order val="3"/>
          <c:tx>
            <c:strRef>
              <c:f>構想区域別必要量との比較!$E$3164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AAA-49F1-AC53-57A48D9E2E1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AAA-49F1-AC53-57A48D9E2E1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(構想区域別必要量との比較!$F$3161,構想区域別必要量との比較!$H$3161:$M$3161,構想区域別必要量との比較!$P$3161:$Q$3161)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(構想区域別必要量との比較!$F$3164,構想区域別必要量との比較!$H$3164:$M$3164,構想区域別必要量との比較!$P$3164:$Q$3164)</c:f>
              <c:numCache>
                <c:formatCode>#,##0_);[Red]\(#,##0\)</c:formatCode>
                <c:ptCount val="9"/>
                <c:pt idx="0" formatCode="#,##0;[Red]\-#,##0;">
                  <c:v>8124</c:v>
                </c:pt>
                <c:pt idx="1">
                  <c:v>7234</c:v>
                </c:pt>
                <c:pt idx="2">
                  <c:v>7258</c:v>
                </c:pt>
                <c:pt idx="3">
                  <c:v>7313</c:v>
                </c:pt>
                <c:pt idx="4">
                  <c:v>7161</c:v>
                </c:pt>
                <c:pt idx="5">
                  <c:v>7102</c:v>
                </c:pt>
                <c:pt idx="6" formatCode="#,##0;[Red]\-#,##0;">
                  <c:v>7041</c:v>
                </c:pt>
                <c:pt idx="7" formatCode="#,##0;[Red]\-#,##0;">
                  <c:v>6856</c:v>
                </c:pt>
                <c:pt idx="8" formatCode="#,##0;[Red]\-#,##0;">
                  <c:v>5910</c:v>
                </c:pt>
              </c:numCache>
            </c:numRef>
          </c:val>
          <c:extLst>
            <c:ext xmlns:c16="http://schemas.microsoft.com/office/drawing/2014/chart" uri="{C3380CC4-5D6E-409C-BE32-E72D297353CC}">
              <c16:uniqueId val="{00000006-AAAA-49F1-AC53-57A48D9E2E12}"/>
            </c:ext>
          </c:extLst>
        </c:ser>
        <c:ser>
          <c:idx val="0"/>
          <c:order val="4"/>
          <c:tx>
            <c:strRef>
              <c:f>構想区域別必要量との比較!$E$3163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(構想区域別必要量との比較!$F$3161,構想区域別必要量との比較!$H$3161:$M$3161,構想区域別必要量との比較!$P$3161:$Q$3161)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(構想区域別必要量との比較!$F$3163,構想区域別必要量との比較!$H$3163:$M$3163,構想区域別必要量との比較!$P$3163:$Q$3163)</c:f>
              <c:numCache>
                <c:formatCode>#,##0_);[Red]\(#,##0\)</c:formatCode>
                <c:ptCount val="9"/>
                <c:pt idx="0" formatCode="#,##0;[Red]\-#,##0;">
                  <c:v>2235</c:v>
                </c:pt>
                <c:pt idx="1">
                  <c:v>2253</c:v>
                </c:pt>
                <c:pt idx="2">
                  <c:v>2206</c:v>
                </c:pt>
                <c:pt idx="3">
                  <c:v>2208</c:v>
                </c:pt>
                <c:pt idx="4">
                  <c:v>2209</c:v>
                </c:pt>
                <c:pt idx="5">
                  <c:v>2262</c:v>
                </c:pt>
                <c:pt idx="6" formatCode="#,##0;[Red]\-#,##0;">
                  <c:v>2291</c:v>
                </c:pt>
                <c:pt idx="7" formatCode="#,##0;[Red]\-#,##0;">
                  <c:v>2333</c:v>
                </c:pt>
                <c:pt idx="8" formatCode="#,##0;[Red]\-#,##0;">
                  <c:v>2074</c:v>
                </c:pt>
              </c:numCache>
            </c:numRef>
          </c:val>
          <c:extLst>
            <c:ext xmlns:c16="http://schemas.microsoft.com/office/drawing/2014/chart" uri="{C3380CC4-5D6E-409C-BE32-E72D297353CC}">
              <c16:uniqueId val="{00000007-AAAA-49F1-AC53-57A48D9E2E1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(構想区域別必要量との比較!$F$3161,構想区域別必要量との比較!$H$3161:$M$3161,構想区域別必要量との比較!$P$3161:$Q$3161)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(構想区域別必要量との比較!$F$3162,構想区域別必要量との比較!$H$3162:$M$3162,構想区域別必要量との比較!$P$3162:$Q$3162)</c:f>
              <c:numCache>
                <c:formatCode>#,##0_);[Red]\(#,##0\)</c:formatCode>
                <c:ptCount val="9"/>
                <c:pt idx="0" formatCode="#,##0;[Red]\-#,##0;">
                  <c:v>14405</c:v>
                </c:pt>
                <c:pt idx="1">
                  <c:v>14813</c:v>
                </c:pt>
                <c:pt idx="2">
                  <c:v>14880</c:v>
                </c:pt>
                <c:pt idx="3">
                  <c:v>14694</c:v>
                </c:pt>
                <c:pt idx="4">
                  <c:v>15064</c:v>
                </c:pt>
                <c:pt idx="5">
                  <c:v>14584</c:v>
                </c:pt>
                <c:pt idx="6" formatCode="#,##0;[Red]\-#,##0;">
                  <c:v>15184</c:v>
                </c:pt>
                <c:pt idx="7" formatCode="#,##0;[Red]\-#,##0;">
                  <c:v>15484</c:v>
                </c:pt>
                <c:pt idx="8" formatCode="#,##0;[Red]\-#,##0;">
                  <c:v>15647</c:v>
                </c:pt>
              </c:numCache>
            </c:numRef>
          </c:val>
          <c:smooth val="0"/>
          <c:extLst>
            <c:ext xmlns:c16="http://schemas.microsoft.com/office/drawing/2014/chart" uri="{C3380CC4-5D6E-409C-BE32-E72D297353CC}">
              <c16:uniqueId val="{00000008-AAAA-49F1-AC53-57A48D9E2E1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(構想区域別必要量との比較!$F$3176,構想区域別必要量との比較!$H$3176:$M$3176,構想区域別必要量との比較!$P$3176:$Q$3176)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(構想区域別必要量との比較!$F$3181,構想区域別必要量との比較!$H$3181:$M$3181,構想区域別必要量との比較!$P$3181:$Q$3181)</c:f>
              <c:numCache>
                <c:formatCode>#,##0_);[Red]\(#,##0\)</c:formatCode>
                <c:ptCount val="9"/>
                <c:pt idx="0" formatCode="#,##0;[Red]\-#,##0;">
                  <c:v>1618</c:v>
                </c:pt>
                <c:pt idx="1">
                  <c:v>1512</c:v>
                </c:pt>
                <c:pt idx="2">
                  <c:v>1562</c:v>
                </c:pt>
                <c:pt idx="3">
                  <c:v>1334</c:v>
                </c:pt>
                <c:pt idx="4">
                  <c:v>1405</c:v>
                </c:pt>
                <c:pt idx="5">
                  <c:v>1325</c:v>
                </c:pt>
                <c:pt idx="6" formatCode="#,##0;[Red]\-#,##0;">
                  <c:v>1315</c:v>
                </c:pt>
                <c:pt idx="7" formatCode="#,##0;[Red]\-#,##0;">
                  <c:v>1317</c:v>
                </c:pt>
                <c:pt idx="8" formatCode="#,##0;[Red]\-#,##0;">
                  <c:v>1380</c:v>
                </c:pt>
              </c:numCache>
            </c:numRef>
          </c:val>
          <c:extLst>
            <c:ext xmlns:c16="http://schemas.microsoft.com/office/drawing/2014/chart" uri="{C3380CC4-5D6E-409C-BE32-E72D297353CC}">
              <c16:uniqueId val="{00000000-7922-4A68-A588-B7B7F14AB8AC}"/>
            </c:ext>
          </c:extLst>
        </c:ser>
        <c:ser>
          <c:idx val="2"/>
          <c:order val="2"/>
          <c:tx>
            <c:strRef>
              <c:f>構想区域別必要量との比較!$E$3180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(構想区域別必要量との比較!$F$3176,構想区域別必要量との比較!$H$3176:$M$3176,構想区域別必要量との比較!$P$3176:$Q$3176)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(構想区域別必要量との比較!$F$3180,構想区域別必要量との比較!$H$3180:$M$3180,構想区域別必要量との比較!$P$3180:$Q$3180)</c:f>
              <c:numCache>
                <c:formatCode>#,##0_);[Red]\(#,##0\)</c:formatCode>
                <c:ptCount val="9"/>
                <c:pt idx="0" formatCode="#,##0;[Red]\-#,##0;">
                  <c:v>556</c:v>
                </c:pt>
                <c:pt idx="1">
                  <c:v>720</c:v>
                </c:pt>
                <c:pt idx="2">
                  <c:v>775</c:v>
                </c:pt>
                <c:pt idx="3">
                  <c:v>898</c:v>
                </c:pt>
                <c:pt idx="4">
                  <c:v>968</c:v>
                </c:pt>
                <c:pt idx="5">
                  <c:v>1119</c:v>
                </c:pt>
                <c:pt idx="6" formatCode="#,##0;[Red]\-#,##0;">
                  <c:v>1118</c:v>
                </c:pt>
                <c:pt idx="7" formatCode="#,##0;[Red]\-#,##0;">
                  <c:v>1184</c:v>
                </c:pt>
                <c:pt idx="8" formatCode="#,##0;[Red]\-#,##0;">
                  <c:v>2115</c:v>
                </c:pt>
              </c:numCache>
            </c:numRef>
          </c:val>
          <c:extLst>
            <c:ext xmlns:c16="http://schemas.microsoft.com/office/drawing/2014/chart" uri="{C3380CC4-5D6E-409C-BE32-E72D297353CC}">
              <c16:uniqueId val="{00000001-7922-4A68-A588-B7B7F14AB8AC}"/>
            </c:ext>
          </c:extLst>
        </c:ser>
        <c:ser>
          <c:idx val="1"/>
          <c:order val="3"/>
          <c:tx>
            <c:strRef>
              <c:f>構想区域別必要量との比較!$E$3179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922-4A68-A588-B7B7F14AB8A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922-4A68-A588-B7B7F14AB8A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(構想区域別必要量との比較!$F$3176,構想区域別必要量との比較!$H$3176:$M$3176,構想区域別必要量との比較!$P$3176:$Q$3176)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(構想区域別必要量との比較!$F$3179,構想区域別必要量との比較!$H$3179:$M$3179,構想区域別必要量との比較!$P$3179:$Q$3179)</c:f>
              <c:numCache>
                <c:formatCode>#,##0_);[Red]\(#,##0\)</c:formatCode>
                <c:ptCount val="9"/>
                <c:pt idx="0" formatCode="#,##0;[Red]\-#,##0;">
                  <c:v>3734</c:v>
                </c:pt>
                <c:pt idx="1">
                  <c:v>3612</c:v>
                </c:pt>
                <c:pt idx="2">
                  <c:v>3580</c:v>
                </c:pt>
                <c:pt idx="3">
                  <c:v>3551</c:v>
                </c:pt>
                <c:pt idx="4">
                  <c:v>3568</c:v>
                </c:pt>
                <c:pt idx="5">
                  <c:v>3216</c:v>
                </c:pt>
                <c:pt idx="6" formatCode="#,##0;[Red]\-#,##0;">
                  <c:v>3321</c:v>
                </c:pt>
                <c:pt idx="7" formatCode="#,##0;[Red]\-#,##0;">
                  <c:v>3175</c:v>
                </c:pt>
                <c:pt idx="8" formatCode="#,##0;[Red]\-#,##0;">
                  <c:v>2229</c:v>
                </c:pt>
              </c:numCache>
            </c:numRef>
          </c:val>
          <c:extLst>
            <c:ext xmlns:c16="http://schemas.microsoft.com/office/drawing/2014/chart" uri="{C3380CC4-5D6E-409C-BE32-E72D297353CC}">
              <c16:uniqueId val="{00000006-7922-4A68-A588-B7B7F14AB8AC}"/>
            </c:ext>
          </c:extLst>
        </c:ser>
        <c:ser>
          <c:idx val="0"/>
          <c:order val="4"/>
          <c:tx>
            <c:strRef>
              <c:f>構想区域別必要量との比較!$E$3178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(構想区域別必要量との比較!$F$3176,構想区域別必要量との比較!$H$3176:$M$3176,構想区域別必要量との比較!$P$3176:$Q$3176)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(構想区域別必要量との比較!$F$3178,構想区域別必要量との比較!$H$3178:$M$3178,構想区域別必要量との比較!$P$3178:$Q$3178)</c:f>
              <c:numCache>
                <c:formatCode>#,##0_);[Red]\(#,##0\)</c:formatCode>
                <c:ptCount val="9"/>
                <c:pt idx="0" formatCode="#,##0;[Red]\-#,##0;">
                  <c:v>446</c:v>
                </c:pt>
                <c:pt idx="1">
                  <c:v>432</c:v>
                </c:pt>
                <c:pt idx="2">
                  <c:v>397</c:v>
                </c:pt>
                <c:pt idx="3">
                  <c:v>393</c:v>
                </c:pt>
                <c:pt idx="4">
                  <c:v>436</c:v>
                </c:pt>
                <c:pt idx="5">
                  <c:v>427</c:v>
                </c:pt>
                <c:pt idx="6" formatCode="#,##0;[Red]\-#,##0;">
                  <c:v>415</c:v>
                </c:pt>
                <c:pt idx="7" formatCode="#,##0;[Red]\-#,##0;">
                  <c:v>470</c:v>
                </c:pt>
                <c:pt idx="8" formatCode="#,##0;[Red]\-#,##0;">
                  <c:v>730</c:v>
                </c:pt>
              </c:numCache>
            </c:numRef>
          </c:val>
          <c:extLst>
            <c:ext xmlns:c16="http://schemas.microsoft.com/office/drawing/2014/chart" uri="{C3380CC4-5D6E-409C-BE32-E72D297353CC}">
              <c16:uniqueId val="{00000007-7922-4A68-A588-B7B7F14AB8A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(構想区域別必要量との比較!$F$3176,構想区域別必要量との比較!$H$3176:$M$3176,構想区域別必要量との比較!$P$3176:$Q$3176)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(構想区域別必要量との比較!$F$3177,構想区域別必要量との比較!$H$3177:$M$3177,構想区域別必要量との比較!$P$3177:$Q$3177)</c:f>
              <c:numCache>
                <c:formatCode>#,##0_);[Red]\(#,##0\)</c:formatCode>
                <c:ptCount val="9"/>
                <c:pt idx="0" formatCode="#,##0;[Red]\-#,##0;">
                  <c:v>6354</c:v>
                </c:pt>
                <c:pt idx="1">
                  <c:v>6276</c:v>
                </c:pt>
                <c:pt idx="2">
                  <c:v>6314</c:v>
                </c:pt>
                <c:pt idx="3">
                  <c:v>6176</c:v>
                </c:pt>
                <c:pt idx="4">
                  <c:v>6377</c:v>
                </c:pt>
                <c:pt idx="5">
                  <c:v>6087</c:v>
                </c:pt>
                <c:pt idx="6" formatCode="#,##0;[Red]\-#,##0;">
                  <c:v>6169</c:v>
                </c:pt>
                <c:pt idx="7" formatCode="#,##0;[Red]\-#,##0;">
                  <c:v>6146</c:v>
                </c:pt>
                <c:pt idx="8" formatCode="#,##0;[Red]\-#,##0;">
                  <c:v>6454</c:v>
                </c:pt>
              </c:numCache>
            </c:numRef>
          </c:val>
          <c:smooth val="0"/>
          <c:extLst>
            <c:ext xmlns:c16="http://schemas.microsoft.com/office/drawing/2014/chart" uri="{C3380CC4-5D6E-409C-BE32-E72D297353CC}">
              <c16:uniqueId val="{00000008-7922-4A68-A588-B7B7F14AB8A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(構想区域別必要量との比較!$F$3191,構想区域別必要量との比較!$H$3191:$M$3191,構想区域別必要量との比較!$P$3191:$Q$3191)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(構想区域別必要量との比較!$F$3196,構想区域別必要量との比較!$H$3196:$M$3196,構想区域別必要量との比較!$P$3196:$Q$3196)</c:f>
              <c:numCache>
                <c:formatCode>#,##0_);[Red]\(#,##0\)</c:formatCode>
                <c:ptCount val="9"/>
                <c:pt idx="0" formatCode="#,##0;[Red]\-#,##0;">
                  <c:v>1362</c:v>
                </c:pt>
                <c:pt idx="1">
                  <c:v>1444</c:v>
                </c:pt>
                <c:pt idx="2">
                  <c:v>1393</c:v>
                </c:pt>
                <c:pt idx="3">
                  <c:v>1497</c:v>
                </c:pt>
                <c:pt idx="4">
                  <c:v>1415</c:v>
                </c:pt>
                <c:pt idx="5">
                  <c:v>1415</c:v>
                </c:pt>
                <c:pt idx="6" formatCode="#,##0;[Red]\-#,##0;">
                  <c:v>1294</c:v>
                </c:pt>
                <c:pt idx="7" formatCode="#,##0;[Red]\-#,##0;">
                  <c:v>1254</c:v>
                </c:pt>
                <c:pt idx="8" formatCode="#,##0;[Red]\-#,##0;">
                  <c:v>1257</c:v>
                </c:pt>
              </c:numCache>
            </c:numRef>
          </c:val>
          <c:extLst>
            <c:ext xmlns:c16="http://schemas.microsoft.com/office/drawing/2014/chart" uri="{C3380CC4-5D6E-409C-BE32-E72D297353CC}">
              <c16:uniqueId val="{00000000-2F48-4091-AA4E-1722F89497D7}"/>
            </c:ext>
          </c:extLst>
        </c:ser>
        <c:ser>
          <c:idx val="2"/>
          <c:order val="2"/>
          <c:tx>
            <c:strRef>
              <c:f>構想区域別必要量との比較!$E$3195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(構想区域別必要量との比較!$F$3191,構想区域別必要量との比較!$H$3191:$M$3191,構想区域別必要量との比較!$P$3191:$Q$3191)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(構想区域別必要量との比較!$F$3195,構想区域別必要量との比較!$H$3195:$M$3195,構想区域別必要量との比較!$P$3195:$Q$3195)</c:f>
              <c:numCache>
                <c:formatCode>#,##0_);[Red]\(#,##0\)</c:formatCode>
                <c:ptCount val="9"/>
                <c:pt idx="0" formatCode="#,##0;[Red]\-#,##0;">
                  <c:v>388</c:v>
                </c:pt>
                <c:pt idx="1">
                  <c:v>512</c:v>
                </c:pt>
                <c:pt idx="2">
                  <c:v>642</c:v>
                </c:pt>
                <c:pt idx="3">
                  <c:v>583</c:v>
                </c:pt>
                <c:pt idx="4">
                  <c:v>655</c:v>
                </c:pt>
                <c:pt idx="5">
                  <c:v>682</c:v>
                </c:pt>
                <c:pt idx="6" formatCode="#,##0;[Red]\-#,##0;">
                  <c:v>849</c:v>
                </c:pt>
                <c:pt idx="7" formatCode="#,##0;[Red]\-#,##0;">
                  <c:v>849</c:v>
                </c:pt>
                <c:pt idx="8" formatCode="#,##0;[Red]\-#,##0;">
                  <c:v>889</c:v>
                </c:pt>
              </c:numCache>
            </c:numRef>
          </c:val>
          <c:extLst>
            <c:ext xmlns:c16="http://schemas.microsoft.com/office/drawing/2014/chart" uri="{C3380CC4-5D6E-409C-BE32-E72D297353CC}">
              <c16:uniqueId val="{00000001-2F48-4091-AA4E-1722F89497D7}"/>
            </c:ext>
          </c:extLst>
        </c:ser>
        <c:ser>
          <c:idx val="1"/>
          <c:order val="3"/>
          <c:tx>
            <c:strRef>
              <c:f>構想区域別必要量との比較!$E$3194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F48-4091-AA4E-1722F89497D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F48-4091-AA4E-1722F89497D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(構想区域別必要量との比較!$F$3191,構想区域別必要量との比較!$H$3191:$M$3191,構想区域別必要量との比較!$P$3191:$Q$3191)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(構想区域別必要量との比較!$F$3194,構想区域別必要量との比較!$H$3194:$M$3194,構想区域別必要量との比較!$P$3194:$Q$3194)</c:f>
              <c:numCache>
                <c:formatCode>#,##0_);[Red]\(#,##0\)</c:formatCode>
                <c:ptCount val="9"/>
                <c:pt idx="0" formatCode="#,##0;[Red]\-#,##0;">
                  <c:v>1761</c:v>
                </c:pt>
                <c:pt idx="1">
                  <c:v>1667</c:v>
                </c:pt>
                <c:pt idx="2">
                  <c:v>1584</c:v>
                </c:pt>
                <c:pt idx="3">
                  <c:v>1527</c:v>
                </c:pt>
                <c:pt idx="4">
                  <c:v>1455</c:v>
                </c:pt>
                <c:pt idx="5">
                  <c:v>1426</c:v>
                </c:pt>
                <c:pt idx="6" formatCode="#,##0;[Red]\-#,##0;">
                  <c:v>1174</c:v>
                </c:pt>
                <c:pt idx="7" formatCode="#,##0;[Red]\-#,##0;">
                  <c:v>1284</c:v>
                </c:pt>
                <c:pt idx="8" formatCode="#,##0;[Red]\-#,##0;">
                  <c:v>988</c:v>
                </c:pt>
              </c:numCache>
            </c:numRef>
          </c:val>
          <c:extLst>
            <c:ext xmlns:c16="http://schemas.microsoft.com/office/drawing/2014/chart" uri="{C3380CC4-5D6E-409C-BE32-E72D297353CC}">
              <c16:uniqueId val="{00000006-2F48-4091-AA4E-1722F89497D7}"/>
            </c:ext>
          </c:extLst>
        </c:ser>
        <c:ser>
          <c:idx val="0"/>
          <c:order val="4"/>
          <c:tx>
            <c:strRef>
              <c:f>構想区域別必要量との比較!$E$3193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(構想区域別必要量との比較!$F$3191,構想区域別必要量との比較!$H$3191:$M$3191,構想区域別必要量との比較!$P$3191:$Q$3191)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(構想区域別必要量との比較!$F$3193,構想区域別必要量との比較!$H$3193:$M$3193,構想区域別必要量との比較!$P$3193:$Q$3193)</c:f>
              <c:numCache>
                <c:formatCode>#,##0_);[Red]\(#,##0\)</c:formatCode>
                <c:ptCount val="9"/>
                <c:pt idx="0" formatCode="#,##0;[Red]\-#,##0;">
                  <c:v>146</c:v>
                </c:pt>
                <c:pt idx="1">
                  <c:v>56</c:v>
                </c:pt>
                <c:pt idx="2">
                  <c:v>56</c:v>
                </c:pt>
                <c:pt idx="3">
                  <c:v>56</c:v>
                </c:pt>
                <c:pt idx="4">
                  <c:v>56</c:v>
                </c:pt>
                <c:pt idx="5">
                  <c:v>56</c:v>
                </c:pt>
                <c:pt idx="6" formatCode="#,##0;[Red]\-#,##0;">
                  <c:v>42</c:v>
                </c:pt>
                <c:pt idx="7" formatCode="#,##0;[Red]\-#,##0;">
                  <c:v>42</c:v>
                </c:pt>
                <c:pt idx="8" formatCode="#,##0;[Red]\-#,##0;">
                  <c:v>234</c:v>
                </c:pt>
              </c:numCache>
            </c:numRef>
          </c:val>
          <c:extLst>
            <c:ext xmlns:c16="http://schemas.microsoft.com/office/drawing/2014/chart" uri="{C3380CC4-5D6E-409C-BE32-E72D297353CC}">
              <c16:uniqueId val="{00000007-2F48-4091-AA4E-1722F89497D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(構想区域別必要量との比較!$F$3191,構想区域別必要量との比較!$H$3191:$M$3191,構想区域別必要量との比較!$P$3191:$Q$3191)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(構想区域別必要量との比較!$F$3192,構想区域別必要量との比較!$H$3192:$M$3192,構想区域別必要量との比較!$P$3192:$Q$3192)</c:f>
              <c:numCache>
                <c:formatCode>#,##0_);[Red]\(#,##0\)</c:formatCode>
                <c:ptCount val="9"/>
                <c:pt idx="0" formatCode="#,##0;[Red]\-#,##0;">
                  <c:v>3657</c:v>
                </c:pt>
                <c:pt idx="1">
                  <c:v>3679</c:v>
                </c:pt>
                <c:pt idx="2">
                  <c:v>3675</c:v>
                </c:pt>
                <c:pt idx="3">
                  <c:v>3663</c:v>
                </c:pt>
                <c:pt idx="4">
                  <c:v>3581</c:v>
                </c:pt>
                <c:pt idx="5">
                  <c:v>3579</c:v>
                </c:pt>
                <c:pt idx="6" formatCode="#,##0;[Red]\-#,##0;">
                  <c:v>3359</c:v>
                </c:pt>
                <c:pt idx="7" formatCode="#,##0;[Red]\-#,##0;">
                  <c:v>3429</c:v>
                </c:pt>
                <c:pt idx="8" formatCode="#,##0;[Red]\-#,##0;">
                  <c:v>3368</c:v>
                </c:pt>
              </c:numCache>
            </c:numRef>
          </c:val>
          <c:smooth val="0"/>
          <c:extLst>
            <c:ext xmlns:c16="http://schemas.microsoft.com/office/drawing/2014/chart" uri="{C3380CC4-5D6E-409C-BE32-E72D297353CC}">
              <c16:uniqueId val="{00000008-2F48-4091-AA4E-1722F89497D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(構想区域別必要量との比較!$F$3206,構想区域別必要量との比較!$H$3206:$M$3206,構想区域別必要量との比較!$P$3206:$Q$3206)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(構想区域別必要量との比較!$F$3211,構想区域別必要量との比較!$H$3211:$M$3211,構想区域別必要量との比較!$P$3211:$Q$3211)</c:f>
              <c:numCache>
                <c:formatCode>#,##0_);[Red]\(#,##0\)</c:formatCode>
                <c:ptCount val="9"/>
                <c:pt idx="0" formatCode="#,##0;[Red]\-#,##0;">
                  <c:v>193</c:v>
                </c:pt>
                <c:pt idx="1">
                  <c:v>216</c:v>
                </c:pt>
                <c:pt idx="2">
                  <c:v>196</c:v>
                </c:pt>
                <c:pt idx="3">
                  <c:v>196</c:v>
                </c:pt>
                <c:pt idx="4">
                  <c:v>196</c:v>
                </c:pt>
                <c:pt idx="5">
                  <c:v>177</c:v>
                </c:pt>
                <c:pt idx="6" formatCode="#,##0;[Red]\-#,##0;">
                  <c:v>177</c:v>
                </c:pt>
                <c:pt idx="7" formatCode="#,##0;[Red]\-#,##0;">
                  <c:v>177</c:v>
                </c:pt>
                <c:pt idx="8" formatCode="#,##0;[Red]\-#,##0;">
                  <c:v>250</c:v>
                </c:pt>
              </c:numCache>
            </c:numRef>
          </c:val>
          <c:extLst>
            <c:ext xmlns:c16="http://schemas.microsoft.com/office/drawing/2014/chart" uri="{C3380CC4-5D6E-409C-BE32-E72D297353CC}">
              <c16:uniqueId val="{00000000-64A6-4303-9AA7-F11234DD3505}"/>
            </c:ext>
          </c:extLst>
        </c:ser>
        <c:ser>
          <c:idx val="2"/>
          <c:order val="2"/>
          <c:tx>
            <c:strRef>
              <c:f>構想区域別必要量との比較!$E$3210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(構想区域別必要量との比較!$F$3206,構想区域別必要量との比較!$H$3206:$M$3206,構想区域別必要量との比較!$P$3206:$Q$3206)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(構想区域別必要量との比較!$F$3210,構想区域別必要量との比較!$H$3210:$M$3210,構想区域別必要量との比較!$P$3210:$Q$3210)</c:f>
              <c:numCache>
                <c:formatCode>#,##0_);[Red]\(#,##0\)</c:formatCode>
                <c:ptCount val="9"/>
                <c:pt idx="0" formatCode="#,##0;[Red]\-#,##0;">
                  <c:v>296</c:v>
                </c:pt>
                <c:pt idx="1">
                  <c:v>287</c:v>
                </c:pt>
                <c:pt idx="2">
                  <c:v>392</c:v>
                </c:pt>
                <c:pt idx="3">
                  <c:v>342</c:v>
                </c:pt>
                <c:pt idx="4">
                  <c:v>341</c:v>
                </c:pt>
                <c:pt idx="5">
                  <c:v>341</c:v>
                </c:pt>
                <c:pt idx="6" formatCode="#,##0;[Red]\-#,##0;">
                  <c:v>341</c:v>
                </c:pt>
                <c:pt idx="7" formatCode="#,##0;[Red]\-#,##0;">
                  <c:v>388</c:v>
                </c:pt>
                <c:pt idx="8" formatCode="#,##0;[Red]\-#,##0;">
                  <c:v>476</c:v>
                </c:pt>
              </c:numCache>
            </c:numRef>
          </c:val>
          <c:extLst>
            <c:ext xmlns:c16="http://schemas.microsoft.com/office/drawing/2014/chart" uri="{C3380CC4-5D6E-409C-BE32-E72D297353CC}">
              <c16:uniqueId val="{00000001-64A6-4303-9AA7-F11234DD3505}"/>
            </c:ext>
          </c:extLst>
        </c:ser>
        <c:ser>
          <c:idx val="1"/>
          <c:order val="3"/>
          <c:tx>
            <c:strRef>
              <c:f>構想区域別必要量との比較!$E$3209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4A6-4303-9AA7-F11234DD350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4A6-4303-9AA7-F11234DD350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(構想区域別必要量との比較!$F$3206,構想区域別必要量との比較!$H$3206:$M$3206,構想区域別必要量との比較!$P$3206:$Q$3206)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(構想区域別必要量との比較!$F$3209,構想区域別必要量との比較!$H$3209:$M$3209,構想区域別必要量との比較!$P$3209:$Q$3209)</c:f>
              <c:numCache>
                <c:formatCode>#,##0_);[Red]\(#,##0\)</c:formatCode>
                <c:ptCount val="9"/>
                <c:pt idx="0" formatCode="#,##0;[Red]\-#,##0;">
                  <c:v>838</c:v>
                </c:pt>
                <c:pt idx="1">
                  <c:v>844</c:v>
                </c:pt>
                <c:pt idx="2">
                  <c:v>697</c:v>
                </c:pt>
                <c:pt idx="3">
                  <c:v>747</c:v>
                </c:pt>
                <c:pt idx="4">
                  <c:v>747</c:v>
                </c:pt>
                <c:pt idx="5">
                  <c:v>797</c:v>
                </c:pt>
                <c:pt idx="6" formatCode="#,##0;[Red]\-#,##0;">
                  <c:v>744</c:v>
                </c:pt>
                <c:pt idx="7" formatCode="#,##0;[Red]\-#,##0;">
                  <c:v>666</c:v>
                </c:pt>
                <c:pt idx="8" formatCode="#,##0;[Red]\-#,##0;">
                  <c:v>541</c:v>
                </c:pt>
              </c:numCache>
            </c:numRef>
          </c:val>
          <c:extLst>
            <c:ext xmlns:c16="http://schemas.microsoft.com/office/drawing/2014/chart" uri="{C3380CC4-5D6E-409C-BE32-E72D297353CC}">
              <c16:uniqueId val="{00000006-64A6-4303-9AA7-F11234DD3505}"/>
            </c:ext>
          </c:extLst>
        </c:ser>
        <c:ser>
          <c:idx val="0"/>
          <c:order val="4"/>
          <c:tx>
            <c:strRef>
              <c:f>構想区域別必要量との比較!$E$3208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(構想区域別必要量との比較!$F$3206,構想区域別必要量との比較!$H$3206:$M$3206,構想区域別必要量との比較!$P$3206:$Q$3206)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(構想区域別必要量との比較!$F$3208,構想区域別必要量との比較!$H$3208:$M$3208,構想区域別必要量との比較!$P$3208:$Q$3208)</c:f>
              <c:numCache>
                <c:formatCode>#,##0_);[Red]\(#,##0\)</c:formatCode>
                <c:ptCount val="9"/>
                <c:pt idx="0" formatCode="#,##0;[Red]\-#,##0;">
                  <c:v>139</c:v>
                </c:pt>
                <c:pt idx="1">
                  <c:v>26</c:v>
                </c:pt>
                <c:pt idx="2">
                  <c:v>26</c:v>
                </c:pt>
                <c:pt idx="3">
                  <c:v>26</c:v>
                </c:pt>
                <c:pt idx="4">
                  <c:v>26</c:v>
                </c:pt>
                <c:pt idx="5">
                  <c:v>26</c:v>
                </c:pt>
                <c:pt idx="6" formatCode="#,##0;[Red]\-#,##0;">
                  <c:v>26</c:v>
                </c:pt>
                <c:pt idx="7" formatCode="#,##0;[Red]\-#,##0;">
                  <c:v>26</c:v>
                </c:pt>
                <c:pt idx="8" formatCode="#,##0;[Red]\-#,##0;">
                  <c:v>133</c:v>
                </c:pt>
              </c:numCache>
            </c:numRef>
          </c:val>
          <c:extLst>
            <c:ext xmlns:c16="http://schemas.microsoft.com/office/drawing/2014/chart" uri="{C3380CC4-5D6E-409C-BE32-E72D297353CC}">
              <c16:uniqueId val="{00000007-64A6-4303-9AA7-F11234DD350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(構想区域別必要量との比較!$F$3206,構想区域別必要量との比較!$H$3206:$M$3206,構想区域別必要量との比較!$P$3206:$Q$3206)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(構想区域別必要量との比較!$F$3207,構想区域別必要量との比較!$H$3207:$M$3207,構想区域別必要量との比較!$P$3207:$Q$3207)</c:f>
              <c:numCache>
                <c:formatCode>#,##0_);[Red]\(#,##0\)</c:formatCode>
                <c:ptCount val="9"/>
                <c:pt idx="0" formatCode="#,##0;[Red]\-#,##0;">
                  <c:v>1466</c:v>
                </c:pt>
                <c:pt idx="1">
                  <c:v>1373</c:v>
                </c:pt>
                <c:pt idx="2">
                  <c:v>1311</c:v>
                </c:pt>
                <c:pt idx="3">
                  <c:v>1311</c:v>
                </c:pt>
                <c:pt idx="4">
                  <c:v>1310</c:v>
                </c:pt>
                <c:pt idx="5">
                  <c:v>1341</c:v>
                </c:pt>
                <c:pt idx="6" formatCode="#,##0;[Red]\-#,##0;">
                  <c:v>1288</c:v>
                </c:pt>
                <c:pt idx="7" formatCode="#,##0;[Red]\-#,##0;">
                  <c:v>1257</c:v>
                </c:pt>
                <c:pt idx="8" formatCode="#,##0;[Red]\-#,##0;">
                  <c:v>1400</c:v>
                </c:pt>
              </c:numCache>
            </c:numRef>
          </c:val>
          <c:smooth val="0"/>
          <c:extLst>
            <c:ext xmlns:c16="http://schemas.microsoft.com/office/drawing/2014/chart" uri="{C3380CC4-5D6E-409C-BE32-E72D297353CC}">
              <c16:uniqueId val="{00000008-64A6-4303-9AA7-F11234DD350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(構想区域別必要量との比較!$F$3221,構想区域別必要量との比較!$H$3221:$M$3221,構想区域別必要量との比較!$P$3221:$Q$3221)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(構想区域別必要量との比較!$F$3226,構想区域別必要量との比較!$H$3226:$M$3226,構想区域別必要量との比較!$P$3226:$Q$3226)</c:f>
              <c:numCache>
                <c:formatCode>#,##0_);[Red]\(#,##0\)</c:formatCode>
                <c:ptCount val="9"/>
                <c:pt idx="0" formatCode="#,##0;[Red]\-#,##0;">
                  <c:v>474</c:v>
                </c:pt>
                <c:pt idx="1">
                  <c:v>430</c:v>
                </c:pt>
                <c:pt idx="2">
                  <c:v>461</c:v>
                </c:pt>
                <c:pt idx="3">
                  <c:v>402</c:v>
                </c:pt>
                <c:pt idx="4">
                  <c:v>433</c:v>
                </c:pt>
                <c:pt idx="5">
                  <c:v>402</c:v>
                </c:pt>
                <c:pt idx="6" formatCode="#,##0;[Red]\-#,##0;">
                  <c:v>402</c:v>
                </c:pt>
                <c:pt idx="7" formatCode="#,##0;[Red]\-#,##0;">
                  <c:v>402</c:v>
                </c:pt>
                <c:pt idx="8" formatCode="#,##0;[Red]\-#,##0;">
                  <c:v>339</c:v>
                </c:pt>
              </c:numCache>
            </c:numRef>
          </c:val>
          <c:extLst>
            <c:ext xmlns:c16="http://schemas.microsoft.com/office/drawing/2014/chart" uri="{C3380CC4-5D6E-409C-BE32-E72D297353CC}">
              <c16:uniqueId val="{00000000-AA95-45D7-B178-87E82B9D773B}"/>
            </c:ext>
          </c:extLst>
        </c:ser>
        <c:ser>
          <c:idx val="2"/>
          <c:order val="2"/>
          <c:tx>
            <c:strRef>
              <c:f>構想区域別必要量との比較!$E$3225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(構想区域別必要量との比較!$F$3221,構想区域別必要量との比較!$H$3221:$M$3221,構想区域別必要量との比較!$P$3221:$Q$3221)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(構想区域別必要量との比較!$F$3225,構想区域別必要量との比較!$H$3225:$M$3225,構想区域別必要量との比較!$P$3225:$Q$3225)</c:f>
              <c:numCache>
                <c:formatCode>#,##0_);[Red]\(#,##0\)</c:formatCode>
                <c:ptCount val="9"/>
                <c:pt idx="0" formatCode="#,##0;[Red]\-#,##0;">
                  <c:v>44</c:v>
                </c:pt>
                <c:pt idx="1">
                  <c:v>88</c:v>
                </c:pt>
                <c:pt idx="2">
                  <c:v>88</c:v>
                </c:pt>
                <c:pt idx="3">
                  <c:v>88</c:v>
                </c:pt>
                <c:pt idx="4">
                  <c:v>96</c:v>
                </c:pt>
                <c:pt idx="5">
                  <c:v>133</c:v>
                </c:pt>
                <c:pt idx="6" formatCode="#,##0;[Red]\-#,##0;">
                  <c:v>133</c:v>
                </c:pt>
                <c:pt idx="7" formatCode="#,##0;[Red]\-#,##0;">
                  <c:v>133</c:v>
                </c:pt>
                <c:pt idx="8" formatCode="#,##0;[Red]\-#,##0;">
                  <c:v>204</c:v>
                </c:pt>
              </c:numCache>
            </c:numRef>
          </c:val>
          <c:extLst>
            <c:ext xmlns:c16="http://schemas.microsoft.com/office/drawing/2014/chart" uri="{C3380CC4-5D6E-409C-BE32-E72D297353CC}">
              <c16:uniqueId val="{00000001-AA95-45D7-B178-87E82B9D773B}"/>
            </c:ext>
          </c:extLst>
        </c:ser>
        <c:ser>
          <c:idx val="1"/>
          <c:order val="3"/>
          <c:tx>
            <c:strRef>
              <c:f>構想区域別必要量との比較!$E$3224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A95-45D7-B178-87E82B9D773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A95-45D7-B178-87E82B9D773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(構想区域別必要量との比較!$F$3221,構想区域別必要量との比較!$H$3221:$M$3221,構想区域別必要量との比較!$P$3221:$Q$3221)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(構想区域別必要量との比較!$F$3224,構想区域別必要量との比較!$H$3224:$M$3224,構想区域別必要量との比較!$P$3224:$Q$3224)</c:f>
              <c:numCache>
                <c:formatCode>#,##0_);[Red]\(#,##0\)</c:formatCode>
                <c:ptCount val="9"/>
                <c:pt idx="0" formatCode="#,##0;[Red]\-#,##0;">
                  <c:v>636</c:v>
                </c:pt>
                <c:pt idx="1">
                  <c:v>554</c:v>
                </c:pt>
                <c:pt idx="2">
                  <c:v>536</c:v>
                </c:pt>
                <c:pt idx="3">
                  <c:v>539</c:v>
                </c:pt>
                <c:pt idx="4">
                  <c:v>537</c:v>
                </c:pt>
                <c:pt idx="5">
                  <c:v>537</c:v>
                </c:pt>
                <c:pt idx="6" formatCode="#,##0;[Red]\-#,##0;">
                  <c:v>571</c:v>
                </c:pt>
                <c:pt idx="7" formatCode="#,##0;[Red]\-#,##0;">
                  <c:v>524</c:v>
                </c:pt>
                <c:pt idx="8" formatCode="#,##0;[Red]\-#,##0;">
                  <c:v>236</c:v>
                </c:pt>
              </c:numCache>
            </c:numRef>
          </c:val>
          <c:extLst>
            <c:ext xmlns:c16="http://schemas.microsoft.com/office/drawing/2014/chart" uri="{C3380CC4-5D6E-409C-BE32-E72D297353CC}">
              <c16:uniqueId val="{00000006-AA95-45D7-B178-87E82B9D773B}"/>
            </c:ext>
          </c:extLst>
        </c:ser>
        <c:ser>
          <c:idx val="0"/>
          <c:order val="4"/>
          <c:tx>
            <c:strRef>
              <c:f>構想区域別必要量との比較!$E$3223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(構想区域別必要量との比較!$F$3221,構想区域別必要量との比較!$H$3221:$M$3221,構想区域別必要量との比較!$P$3221:$Q$3221)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(構想区域別必要量との比較!$F$3223,構想区域別必要量との比較!$H$3223:$M$3223,構想区域別必要量との比較!$P$3223:$Q$3223)</c:f>
              <c:numCache>
                <c:formatCode>#,##0_);[Red]\(#,##0\)</c:formatCode>
                <c:ptCount val="9"/>
                <c:pt idx="0" formatCode="#,##0;[Red]\-#,##0;">
                  <c:v>4</c:v>
                </c:pt>
                <c:pt idx="1">
                  <c:v>4</c:v>
                </c:pt>
                <c:pt idx="2">
                  <c:v>6</c:v>
                </c:pt>
                <c:pt idx="3">
                  <c:v>6</c:v>
                </c:pt>
                <c:pt idx="4">
                  <c:v>6</c:v>
                </c:pt>
                <c:pt idx="5">
                  <c:v>6</c:v>
                </c:pt>
                <c:pt idx="6" formatCode="#,##0;[Red]\-#,##0;">
                  <c:v>6</c:v>
                </c:pt>
                <c:pt idx="7" formatCode="#,##0;[Red]\-#,##0;">
                  <c:v>6</c:v>
                </c:pt>
                <c:pt idx="8" formatCode="#,##0;[Red]\-#,##0;">
                  <c:v>52</c:v>
                </c:pt>
              </c:numCache>
            </c:numRef>
          </c:val>
          <c:extLst>
            <c:ext xmlns:c16="http://schemas.microsoft.com/office/drawing/2014/chart" uri="{C3380CC4-5D6E-409C-BE32-E72D297353CC}">
              <c16:uniqueId val="{00000007-AA95-45D7-B178-87E82B9D773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(構想区域別必要量との比較!$F$3221,構想区域別必要量との比較!$H$3221:$M$3221,構想区域別必要量との比較!$P$3221:$Q$3221)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(構想区域別必要量との比較!$F$3222,構想区域別必要量との比較!$H$3222:$M$3222,構想区域別必要量との比較!$P$3222:$Q$3222)</c:f>
              <c:numCache>
                <c:formatCode>#,##0_);[Red]\(#,##0\)</c:formatCode>
                <c:ptCount val="9"/>
                <c:pt idx="0" formatCode="#,##0;[Red]\-#,##0;">
                  <c:v>1158</c:v>
                </c:pt>
                <c:pt idx="1">
                  <c:v>1076</c:v>
                </c:pt>
                <c:pt idx="2">
                  <c:v>1091</c:v>
                </c:pt>
                <c:pt idx="3">
                  <c:v>1035</c:v>
                </c:pt>
                <c:pt idx="4">
                  <c:v>1072</c:v>
                </c:pt>
                <c:pt idx="5">
                  <c:v>1078</c:v>
                </c:pt>
                <c:pt idx="6" formatCode="#,##0;[Red]\-#,##0;">
                  <c:v>1112</c:v>
                </c:pt>
                <c:pt idx="7" formatCode="#,##0;[Red]\-#,##0;">
                  <c:v>1065</c:v>
                </c:pt>
                <c:pt idx="8" formatCode="#,##0;[Red]\-#,##0;">
                  <c:v>831</c:v>
                </c:pt>
              </c:numCache>
            </c:numRef>
          </c:val>
          <c:smooth val="0"/>
          <c:extLst>
            <c:ext xmlns:c16="http://schemas.microsoft.com/office/drawing/2014/chart" uri="{C3380CC4-5D6E-409C-BE32-E72D297353CC}">
              <c16:uniqueId val="{00000008-AA95-45D7-B178-87E82B9D773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(構想区域別必要量との比較!$F$3236,構想区域別必要量との比較!$H$3236:$M$3236,構想区域別必要量との比較!$P$3236:$Q$3236)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(構想区域別必要量との比較!$F$3241,構想区域別必要量との比較!$H$3241:$M$3241,構想区域別必要量との比較!$P$3241:$Q$3241)</c:f>
              <c:numCache>
                <c:formatCode>#,##0_);[Red]\(#,##0\)</c:formatCode>
                <c:ptCount val="9"/>
                <c:pt idx="0" formatCode="#,##0;[Red]\-#,##0;">
                  <c:v>832</c:v>
                </c:pt>
                <c:pt idx="1">
                  <c:v>728</c:v>
                </c:pt>
                <c:pt idx="2">
                  <c:v>784</c:v>
                </c:pt>
                <c:pt idx="3">
                  <c:v>771</c:v>
                </c:pt>
                <c:pt idx="4">
                  <c:v>752</c:v>
                </c:pt>
                <c:pt idx="5">
                  <c:v>728</c:v>
                </c:pt>
                <c:pt idx="6" formatCode="#,##0;[Red]\-#,##0;">
                  <c:v>719</c:v>
                </c:pt>
                <c:pt idx="7" formatCode="#,##0;[Red]\-#,##0;">
                  <c:v>719</c:v>
                </c:pt>
                <c:pt idx="8" formatCode="#,##0;[Red]\-#,##0;">
                  <c:v>559</c:v>
                </c:pt>
              </c:numCache>
            </c:numRef>
          </c:val>
          <c:extLst>
            <c:ext xmlns:c16="http://schemas.microsoft.com/office/drawing/2014/chart" uri="{C3380CC4-5D6E-409C-BE32-E72D297353CC}">
              <c16:uniqueId val="{00000000-DC6F-4073-A74A-B412CAC8B41D}"/>
            </c:ext>
          </c:extLst>
        </c:ser>
        <c:ser>
          <c:idx val="2"/>
          <c:order val="2"/>
          <c:tx>
            <c:strRef>
              <c:f>構想区域別必要量との比較!$E$3240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(構想区域別必要量との比較!$F$3236,構想区域別必要量との比較!$H$3236:$M$3236,構想区域別必要量との比較!$P$3236:$Q$3236)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(構想区域別必要量との比較!$F$3240,構想区域別必要量との比較!$H$3240:$M$3240,構想区域別必要量との比較!$P$3240:$Q$3240)</c:f>
              <c:numCache>
                <c:formatCode>#,##0_);[Red]\(#,##0\)</c:formatCode>
                <c:ptCount val="9"/>
                <c:pt idx="0" formatCode="#,##0;[Red]\-#,##0;">
                  <c:v>249</c:v>
                </c:pt>
                <c:pt idx="1">
                  <c:v>277</c:v>
                </c:pt>
                <c:pt idx="2">
                  <c:v>277</c:v>
                </c:pt>
                <c:pt idx="3">
                  <c:v>277</c:v>
                </c:pt>
                <c:pt idx="4">
                  <c:v>277</c:v>
                </c:pt>
                <c:pt idx="5">
                  <c:v>267</c:v>
                </c:pt>
                <c:pt idx="6" formatCode="#,##0;[Red]\-#,##0;">
                  <c:v>238</c:v>
                </c:pt>
                <c:pt idx="7" formatCode="#,##0;[Red]\-#,##0;">
                  <c:v>257</c:v>
                </c:pt>
                <c:pt idx="8" formatCode="#,##0;[Red]\-#,##0;">
                  <c:v>438</c:v>
                </c:pt>
              </c:numCache>
            </c:numRef>
          </c:val>
          <c:extLst>
            <c:ext xmlns:c16="http://schemas.microsoft.com/office/drawing/2014/chart" uri="{C3380CC4-5D6E-409C-BE32-E72D297353CC}">
              <c16:uniqueId val="{00000001-DC6F-4073-A74A-B412CAC8B41D}"/>
            </c:ext>
          </c:extLst>
        </c:ser>
        <c:ser>
          <c:idx val="1"/>
          <c:order val="3"/>
          <c:tx>
            <c:strRef>
              <c:f>構想区域別必要量との比較!$E$3239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C6F-4073-A74A-B412CAC8B41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C6F-4073-A74A-B412CAC8B41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(構想区域別必要量との比較!$F$3236,構想区域別必要量との比較!$H$3236:$M$3236,構想区域別必要量との比較!$P$3236:$Q$3236)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(構想区域別必要量との比較!$F$3239,構想区域別必要量との比較!$H$3239:$M$3239,構想区域別必要量との比較!$P$3239:$Q$3239)</c:f>
              <c:numCache>
                <c:formatCode>#,##0_);[Red]\(#,##0\)</c:formatCode>
                <c:ptCount val="9"/>
                <c:pt idx="0" formatCode="#,##0;[Red]\-#,##0;">
                  <c:v>633</c:v>
                </c:pt>
                <c:pt idx="1">
                  <c:v>561</c:v>
                </c:pt>
                <c:pt idx="2">
                  <c:v>602</c:v>
                </c:pt>
                <c:pt idx="3">
                  <c:v>602</c:v>
                </c:pt>
                <c:pt idx="4">
                  <c:v>628</c:v>
                </c:pt>
                <c:pt idx="5">
                  <c:v>621</c:v>
                </c:pt>
                <c:pt idx="6" formatCode="#,##0;[Red]\-#,##0;">
                  <c:v>602</c:v>
                </c:pt>
                <c:pt idx="7" formatCode="#,##0;[Red]\-#,##0;">
                  <c:v>602</c:v>
                </c:pt>
                <c:pt idx="8" formatCode="#,##0;[Red]\-#,##0;">
                  <c:v>328</c:v>
                </c:pt>
              </c:numCache>
            </c:numRef>
          </c:val>
          <c:extLst>
            <c:ext xmlns:c16="http://schemas.microsoft.com/office/drawing/2014/chart" uri="{C3380CC4-5D6E-409C-BE32-E72D297353CC}">
              <c16:uniqueId val="{00000006-DC6F-4073-A74A-B412CAC8B41D}"/>
            </c:ext>
          </c:extLst>
        </c:ser>
        <c:ser>
          <c:idx val="0"/>
          <c:order val="4"/>
          <c:tx>
            <c:strRef>
              <c:f>構想区域別必要量との比較!$E$3238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(構想区域別必要量との比較!$F$3236,構想区域別必要量との比較!$H$3236:$M$3236,構想区域別必要量との比較!$P$3236:$Q$3236)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(構想区域別必要量との比較!$F$3238,構想区域別必要量との比較!$H$3238:$M$3238,構想区域別必要量との比較!$P$3238:$Q$3238)</c:f>
              <c:numCache>
                <c:formatCode>#,##0_);[Red]\(#,##0\)</c:formatCode>
                <c:ptCount val="9"/>
                <c:pt idx="0" formatCode="#,##0;[Red]\-#,##0;">
                  <c:v>95</c:v>
                </c:pt>
                <c:pt idx="1">
                  <c:v>99</c:v>
                </c:pt>
                <c:pt idx="2">
                  <c:v>98</c:v>
                </c:pt>
                <c:pt idx="3">
                  <c:v>98</c:v>
                </c:pt>
                <c:pt idx="4">
                  <c:v>98</c:v>
                </c:pt>
                <c:pt idx="5">
                  <c:v>98</c:v>
                </c:pt>
                <c:pt idx="6" formatCode="#,##0;[Red]\-#,##0;">
                  <c:v>98</c:v>
                </c:pt>
                <c:pt idx="7" formatCode="#,##0;[Red]\-#,##0;">
                  <c:v>98</c:v>
                </c:pt>
                <c:pt idx="8" formatCode="#,##0;[Red]\-#,##0;">
                  <c:v>99</c:v>
                </c:pt>
              </c:numCache>
            </c:numRef>
          </c:val>
          <c:extLst>
            <c:ext xmlns:c16="http://schemas.microsoft.com/office/drawing/2014/chart" uri="{C3380CC4-5D6E-409C-BE32-E72D297353CC}">
              <c16:uniqueId val="{00000007-DC6F-4073-A74A-B412CAC8B41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(構想区域別必要量との比較!$F$3236,構想区域別必要量との比較!$H$3236:$M$3236,構想区域別必要量との比較!$P$3236:$Q$3236)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(構想区域別必要量との比較!$F$3237,構想区域別必要量との比較!$H$3237:$M$3237,構想区域別必要量との比較!$P$3237:$Q$3237)</c:f>
              <c:numCache>
                <c:formatCode>#,##0_);[Red]\(#,##0\)</c:formatCode>
                <c:ptCount val="9"/>
                <c:pt idx="0" formatCode="#,##0;[Red]\-#,##0;">
                  <c:v>1809</c:v>
                </c:pt>
                <c:pt idx="1">
                  <c:v>1665</c:v>
                </c:pt>
                <c:pt idx="2">
                  <c:v>1761</c:v>
                </c:pt>
                <c:pt idx="3">
                  <c:v>1748</c:v>
                </c:pt>
                <c:pt idx="4">
                  <c:v>1755</c:v>
                </c:pt>
                <c:pt idx="5">
                  <c:v>1714</c:v>
                </c:pt>
                <c:pt idx="6" formatCode="#,##0;[Red]\-#,##0;">
                  <c:v>1657</c:v>
                </c:pt>
                <c:pt idx="7" formatCode="#,##0;[Red]\-#,##0;">
                  <c:v>1676</c:v>
                </c:pt>
                <c:pt idx="8" formatCode="#,##0;[Red]\-#,##0;">
                  <c:v>1424</c:v>
                </c:pt>
              </c:numCache>
            </c:numRef>
          </c:val>
          <c:smooth val="0"/>
          <c:extLst>
            <c:ext xmlns:c16="http://schemas.microsoft.com/office/drawing/2014/chart" uri="{C3380CC4-5D6E-409C-BE32-E72D297353CC}">
              <c16:uniqueId val="{00000008-DC6F-4073-A74A-B412CAC8B41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(構想区域別必要量との比較!$F$3251,構想区域別必要量との比較!$H$3251:$M$3251,構想区域別必要量との比較!$P$3251:$Q$3251)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(構想区域別必要量との比較!$F$3256,構想区域別必要量との比較!$H$3256:$M$3256,構想区域別必要量との比較!$P$3256:$Q$3256)</c:f>
              <c:numCache>
                <c:formatCode>#,##0_);[Red]\(#,##0\)</c:formatCode>
                <c:ptCount val="9"/>
                <c:pt idx="0" formatCode="#,##0;[Red]\-#,##0;">
                  <c:v>4951</c:v>
                </c:pt>
                <c:pt idx="1">
                  <c:v>4848</c:v>
                </c:pt>
                <c:pt idx="2">
                  <c:v>4876</c:v>
                </c:pt>
                <c:pt idx="3">
                  <c:v>4832</c:v>
                </c:pt>
                <c:pt idx="4">
                  <c:v>4966</c:v>
                </c:pt>
                <c:pt idx="5">
                  <c:v>4765</c:v>
                </c:pt>
                <c:pt idx="6" formatCode="#,##0;[Red]\-#,##0;">
                  <c:v>4576</c:v>
                </c:pt>
                <c:pt idx="7" formatCode="#,##0;[Red]\-#,##0;">
                  <c:v>4560</c:v>
                </c:pt>
                <c:pt idx="8" formatCode="#,##0;[Red]\-#,##0;">
                  <c:v>4129</c:v>
                </c:pt>
              </c:numCache>
            </c:numRef>
          </c:val>
          <c:extLst>
            <c:ext xmlns:c16="http://schemas.microsoft.com/office/drawing/2014/chart" uri="{C3380CC4-5D6E-409C-BE32-E72D297353CC}">
              <c16:uniqueId val="{00000000-0C6B-4A5B-962B-2B67609CB8C9}"/>
            </c:ext>
          </c:extLst>
        </c:ser>
        <c:ser>
          <c:idx val="2"/>
          <c:order val="2"/>
          <c:tx>
            <c:strRef>
              <c:f>構想区域別必要量との比較!$E$3255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(構想区域別必要量との比較!$F$3251,構想区域別必要量との比較!$H$3251:$M$3251,構想区域別必要量との比較!$P$3251:$Q$3251)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(構想区域別必要量との比較!$F$3255,構想区域別必要量との比較!$H$3255:$M$3255,構想区域別必要量との比較!$P$3255:$Q$3255)</c:f>
              <c:numCache>
                <c:formatCode>#,##0_);[Red]\(#,##0\)</c:formatCode>
                <c:ptCount val="9"/>
                <c:pt idx="0" formatCode="#,##0;[Red]\-#,##0;">
                  <c:v>1481</c:v>
                </c:pt>
                <c:pt idx="1">
                  <c:v>2397</c:v>
                </c:pt>
                <c:pt idx="2">
                  <c:v>2516</c:v>
                </c:pt>
                <c:pt idx="3">
                  <c:v>2633</c:v>
                </c:pt>
                <c:pt idx="4">
                  <c:v>2381</c:v>
                </c:pt>
                <c:pt idx="5">
                  <c:v>2639</c:v>
                </c:pt>
                <c:pt idx="6" formatCode="#,##0;[Red]\-#,##0;">
                  <c:v>2594</c:v>
                </c:pt>
                <c:pt idx="7" formatCode="#,##0;[Red]\-#,##0;">
                  <c:v>2648</c:v>
                </c:pt>
                <c:pt idx="8" formatCode="#,##0;[Red]\-#,##0;">
                  <c:v>4577</c:v>
                </c:pt>
              </c:numCache>
            </c:numRef>
          </c:val>
          <c:extLst>
            <c:ext xmlns:c16="http://schemas.microsoft.com/office/drawing/2014/chart" uri="{C3380CC4-5D6E-409C-BE32-E72D297353CC}">
              <c16:uniqueId val="{00000001-0C6B-4A5B-962B-2B67609CB8C9}"/>
            </c:ext>
          </c:extLst>
        </c:ser>
        <c:ser>
          <c:idx val="1"/>
          <c:order val="3"/>
          <c:tx>
            <c:strRef>
              <c:f>構想区域別必要量との比較!$E$3254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C6B-4A5B-962B-2B67609CB8C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C6B-4A5B-962B-2B67609CB8C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(構想区域別必要量との比較!$F$3251,構想区域別必要量との比較!$H$3251:$M$3251,構想区域別必要量との比較!$P$3251:$Q$3251)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(構想区域別必要量との比較!$F$3254,構想区域別必要量との比較!$H$3254:$M$3254,構想区域別必要量との比較!$P$3254:$Q$3254)</c:f>
              <c:numCache>
                <c:formatCode>#,##0_);[Red]\(#,##0\)</c:formatCode>
                <c:ptCount val="9"/>
                <c:pt idx="0" formatCode="#,##0;[Red]\-#,##0;">
                  <c:v>7182</c:v>
                </c:pt>
                <c:pt idx="1">
                  <c:v>6072</c:v>
                </c:pt>
                <c:pt idx="2">
                  <c:v>5999</c:v>
                </c:pt>
                <c:pt idx="3">
                  <c:v>5791</c:v>
                </c:pt>
                <c:pt idx="4">
                  <c:v>5959</c:v>
                </c:pt>
                <c:pt idx="5">
                  <c:v>5131</c:v>
                </c:pt>
                <c:pt idx="6" formatCode="#,##0;[Red]\-#,##0;">
                  <c:v>5686</c:v>
                </c:pt>
                <c:pt idx="7" formatCode="#,##0;[Red]\-#,##0;">
                  <c:v>5679</c:v>
                </c:pt>
                <c:pt idx="8" formatCode="#,##0;[Red]\-#,##0;">
                  <c:v>5358</c:v>
                </c:pt>
              </c:numCache>
            </c:numRef>
          </c:val>
          <c:extLst>
            <c:ext xmlns:c16="http://schemas.microsoft.com/office/drawing/2014/chart" uri="{C3380CC4-5D6E-409C-BE32-E72D297353CC}">
              <c16:uniqueId val="{00000006-0C6B-4A5B-962B-2B67609CB8C9}"/>
            </c:ext>
          </c:extLst>
        </c:ser>
        <c:ser>
          <c:idx val="0"/>
          <c:order val="4"/>
          <c:tx>
            <c:strRef>
              <c:f>構想区域別必要量との比較!$E$3253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(構想区域別必要量との比較!$F$3251,構想区域別必要量との比較!$H$3251:$M$3251,構想区域別必要量との比較!$P$3251:$Q$3251)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(構想区域別必要量との比較!$F$3253,構想区域別必要量との比較!$H$3253:$M$3253,構想区域別必要量との比較!$P$3253:$Q$3253)</c:f>
              <c:numCache>
                <c:formatCode>#,##0_);[Red]\(#,##0\)</c:formatCode>
                <c:ptCount val="9"/>
                <c:pt idx="0" formatCode="#,##0;[Red]\-#,##0;">
                  <c:v>2026</c:v>
                </c:pt>
                <c:pt idx="1">
                  <c:v>2716</c:v>
                </c:pt>
                <c:pt idx="2">
                  <c:v>2648</c:v>
                </c:pt>
                <c:pt idx="3">
                  <c:v>2665</c:v>
                </c:pt>
                <c:pt idx="4">
                  <c:v>2647</c:v>
                </c:pt>
                <c:pt idx="5">
                  <c:v>2681</c:v>
                </c:pt>
                <c:pt idx="6" formatCode="#,##0;[Red]\-#,##0;">
                  <c:v>2656</c:v>
                </c:pt>
                <c:pt idx="7" formatCode="#,##0;[Red]\-#,##0;">
                  <c:v>2672</c:v>
                </c:pt>
                <c:pt idx="8" formatCode="#,##0;[Red]\-#,##0;">
                  <c:v>1776</c:v>
                </c:pt>
              </c:numCache>
            </c:numRef>
          </c:val>
          <c:extLst>
            <c:ext xmlns:c16="http://schemas.microsoft.com/office/drawing/2014/chart" uri="{C3380CC4-5D6E-409C-BE32-E72D297353CC}">
              <c16:uniqueId val="{00000007-0C6B-4A5B-962B-2B67609CB8C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(構想区域別必要量との比較!$F$3251,構想区域別必要量との比較!$H$3251:$M$3251,構想区域別必要量との比較!$P$3251:$Q$3251)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(構想区域別必要量との比較!$F$3252,構想区域別必要量との比較!$H$3252:$M$3252,構想区域別必要量との比較!$P$3252:$Q$3252)</c:f>
              <c:numCache>
                <c:formatCode>#,##0_);[Red]\(#,##0\)</c:formatCode>
                <c:ptCount val="9"/>
                <c:pt idx="0" formatCode="#,##0;[Red]\-#,##0;">
                  <c:v>15640</c:v>
                </c:pt>
                <c:pt idx="1">
                  <c:v>16033</c:v>
                </c:pt>
                <c:pt idx="2">
                  <c:v>16039</c:v>
                </c:pt>
                <c:pt idx="3">
                  <c:v>15921</c:v>
                </c:pt>
                <c:pt idx="4">
                  <c:v>15953</c:v>
                </c:pt>
                <c:pt idx="5">
                  <c:v>15216</c:v>
                </c:pt>
                <c:pt idx="6" formatCode="#,##0;[Red]\-#,##0;">
                  <c:v>15512</c:v>
                </c:pt>
                <c:pt idx="7" formatCode="#,##0;[Red]\-#,##0;">
                  <c:v>15559</c:v>
                </c:pt>
                <c:pt idx="8" formatCode="#,##0;[Red]\-#,##0;">
                  <c:v>15840</c:v>
                </c:pt>
              </c:numCache>
            </c:numRef>
          </c:val>
          <c:smooth val="0"/>
          <c:extLst>
            <c:ext xmlns:c16="http://schemas.microsoft.com/office/drawing/2014/chart" uri="{C3380CC4-5D6E-409C-BE32-E72D297353CC}">
              <c16:uniqueId val="{00000008-0C6B-4A5B-962B-2B67609CB8C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(構想区域別必要量との比較!$F$3266,構想区域別必要量との比較!$H$3266:$M$3266,構想区域別必要量との比較!$P$3266:$Q$3266)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(構想区域別必要量との比較!$F$3271,構想区域別必要量との比較!$H$3271:$M$3271,構想区域別必要量との比較!$P$3271:$Q$3271)</c:f>
              <c:numCache>
                <c:formatCode>#,##0_);[Red]\(#,##0\)</c:formatCode>
                <c:ptCount val="9"/>
                <c:pt idx="0" formatCode="#,##0;[Red]\-#,##0;">
                  <c:v>1782</c:v>
                </c:pt>
                <c:pt idx="1">
                  <c:v>1842</c:v>
                </c:pt>
                <c:pt idx="2">
                  <c:v>1653</c:v>
                </c:pt>
                <c:pt idx="3">
                  <c:v>1609</c:v>
                </c:pt>
                <c:pt idx="4">
                  <c:v>1710</c:v>
                </c:pt>
                <c:pt idx="5">
                  <c:v>1573</c:v>
                </c:pt>
                <c:pt idx="6" formatCode="#,##0;[Red]\-#,##0;">
                  <c:v>1663</c:v>
                </c:pt>
                <c:pt idx="7" formatCode="#,##0;[Red]\-#,##0;">
                  <c:v>1614</c:v>
                </c:pt>
                <c:pt idx="8" formatCode="#,##0;[Red]\-#,##0;">
                  <c:v>1220</c:v>
                </c:pt>
              </c:numCache>
            </c:numRef>
          </c:val>
          <c:extLst>
            <c:ext xmlns:c16="http://schemas.microsoft.com/office/drawing/2014/chart" uri="{C3380CC4-5D6E-409C-BE32-E72D297353CC}">
              <c16:uniqueId val="{00000000-3A17-4198-BF37-663B16B64AD4}"/>
            </c:ext>
          </c:extLst>
        </c:ser>
        <c:ser>
          <c:idx val="2"/>
          <c:order val="2"/>
          <c:tx>
            <c:strRef>
              <c:f>構想区域別必要量との比較!$E$3270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(構想区域別必要量との比較!$F$3266,構想区域別必要量との比較!$H$3266:$M$3266,構想区域別必要量との比較!$P$3266:$Q$3266)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(構想区域別必要量との比較!$F$3270,構想区域別必要量との比較!$H$3270:$M$3270,構想区域別必要量との比較!$P$3270:$Q$3270)</c:f>
              <c:numCache>
                <c:formatCode>#,##0_);[Red]\(#,##0\)</c:formatCode>
                <c:ptCount val="9"/>
                <c:pt idx="0" formatCode="#,##0;[Red]\-#,##0;">
                  <c:v>1018</c:v>
                </c:pt>
                <c:pt idx="1">
                  <c:v>1360</c:v>
                </c:pt>
                <c:pt idx="2">
                  <c:v>1642</c:v>
                </c:pt>
                <c:pt idx="3">
                  <c:v>1774</c:v>
                </c:pt>
                <c:pt idx="4">
                  <c:v>1719</c:v>
                </c:pt>
                <c:pt idx="5">
                  <c:v>1427</c:v>
                </c:pt>
                <c:pt idx="6" formatCode="#,##0;[Red]\-#,##0;">
                  <c:v>1646</c:v>
                </c:pt>
                <c:pt idx="7" formatCode="#,##0;[Red]\-#,##0;">
                  <c:v>1647</c:v>
                </c:pt>
                <c:pt idx="8" formatCode="#,##0;[Red]\-#,##0;">
                  <c:v>2801</c:v>
                </c:pt>
              </c:numCache>
            </c:numRef>
          </c:val>
          <c:extLst>
            <c:ext xmlns:c16="http://schemas.microsoft.com/office/drawing/2014/chart" uri="{C3380CC4-5D6E-409C-BE32-E72D297353CC}">
              <c16:uniqueId val="{00000001-3A17-4198-BF37-663B16B64AD4}"/>
            </c:ext>
          </c:extLst>
        </c:ser>
        <c:ser>
          <c:idx val="1"/>
          <c:order val="3"/>
          <c:tx>
            <c:strRef>
              <c:f>構想区域別必要量との比較!$E$3269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A17-4198-BF37-663B16B64AD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A17-4198-BF37-663B16B64AD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(構想区域別必要量との比較!$F$3266,構想区域別必要量との比較!$H$3266:$M$3266,構想区域別必要量との比較!$P$3266:$Q$3266)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(構想区域別必要量との比較!$F$3269,構想区域別必要量との比較!$H$3269:$M$3269,構想区域別必要量との比較!$P$3269:$Q$3269)</c:f>
              <c:numCache>
                <c:formatCode>#,##0_);[Red]\(#,##0\)</c:formatCode>
                <c:ptCount val="9"/>
                <c:pt idx="0" formatCode="#,##0;[Red]\-#,##0;">
                  <c:v>4326</c:v>
                </c:pt>
                <c:pt idx="1">
                  <c:v>3914</c:v>
                </c:pt>
                <c:pt idx="2">
                  <c:v>3623</c:v>
                </c:pt>
                <c:pt idx="3">
                  <c:v>3431</c:v>
                </c:pt>
                <c:pt idx="4">
                  <c:v>3727</c:v>
                </c:pt>
                <c:pt idx="5">
                  <c:v>3699</c:v>
                </c:pt>
                <c:pt idx="6" formatCode="#,##0;[Red]\-#,##0;">
                  <c:v>3779</c:v>
                </c:pt>
                <c:pt idx="7" formatCode="#,##0;[Red]\-#,##0;">
                  <c:v>3770</c:v>
                </c:pt>
                <c:pt idx="8" formatCode="#,##0;[Red]\-#,##0;">
                  <c:v>2667</c:v>
                </c:pt>
              </c:numCache>
            </c:numRef>
          </c:val>
          <c:extLst>
            <c:ext xmlns:c16="http://schemas.microsoft.com/office/drawing/2014/chart" uri="{C3380CC4-5D6E-409C-BE32-E72D297353CC}">
              <c16:uniqueId val="{00000006-3A17-4198-BF37-663B16B64AD4}"/>
            </c:ext>
          </c:extLst>
        </c:ser>
        <c:ser>
          <c:idx val="0"/>
          <c:order val="4"/>
          <c:tx>
            <c:strRef>
              <c:f>構想区域別必要量との比較!$E$3268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(構想区域別必要量との比較!$F$3266,構想区域別必要量との比較!$H$3266:$M$3266,構想区域別必要量との比較!$P$3266:$Q$3266)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(構想区域別必要量との比較!$F$3268,構想区域別必要量との比較!$H$3268:$M$3268,構想区域別必要量との比較!$P$3268:$Q$3268)</c:f>
              <c:numCache>
                <c:formatCode>#,##0_);[Red]\(#,##0\)</c:formatCode>
                <c:ptCount val="9"/>
                <c:pt idx="0" formatCode="#,##0;[Red]\-#,##0;">
                  <c:v>769</c:v>
                </c:pt>
                <c:pt idx="1">
                  <c:v>1082</c:v>
                </c:pt>
                <c:pt idx="2">
                  <c:v>1027</c:v>
                </c:pt>
                <c:pt idx="3">
                  <c:v>1086</c:v>
                </c:pt>
                <c:pt idx="4">
                  <c:v>1078</c:v>
                </c:pt>
                <c:pt idx="5">
                  <c:v>644</c:v>
                </c:pt>
                <c:pt idx="6" formatCode="#,##0;[Red]\-#,##0;">
                  <c:v>905</c:v>
                </c:pt>
                <c:pt idx="7" formatCode="#,##0;[Red]\-#,##0;">
                  <c:v>901</c:v>
                </c:pt>
                <c:pt idx="8" formatCode="#,##0;[Red]\-#,##0;">
                  <c:v>803</c:v>
                </c:pt>
              </c:numCache>
            </c:numRef>
          </c:val>
          <c:extLst>
            <c:ext xmlns:c16="http://schemas.microsoft.com/office/drawing/2014/chart" uri="{C3380CC4-5D6E-409C-BE32-E72D297353CC}">
              <c16:uniqueId val="{00000007-3A17-4198-BF37-663B16B64AD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(構想区域別必要量との比較!$F$3266,構想区域別必要量との比較!$H$3266:$M$3266,構想区域別必要量との比較!$P$3266:$Q$3266)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(構想区域別必要量との比較!$F$3267,構想区域別必要量との比較!$H$3267:$M$3267,構想区域別必要量との比較!$P$3267:$Q$3267)</c:f>
              <c:numCache>
                <c:formatCode>#,##0_);[Red]\(#,##0\)</c:formatCode>
                <c:ptCount val="9"/>
                <c:pt idx="0" formatCode="#,##0;[Red]\-#,##0;">
                  <c:v>7895</c:v>
                </c:pt>
                <c:pt idx="1">
                  <c:v>8198</c:v>
                </c:pt>
                <c:pt idx="2">
                  <c:v>7945</c:v>
                </c:pt>
                <c:pt idx="3">
                  <c:v>7900</c:v>
                </c:pt>
                <c:pt idx="4">
                  <c:v>8234</c:v>
                </c:pt>
                <c:pt idx="5">
                  <c:v>7343</c:v>
                </c:pt>
                <c:pt idx="6" formatCode="#,##0;[Red]\-#,##0;">
                  <c:v>7993</c:v>
                </c:pt>
                <c:pt idx="7" formatCode="#,##0;[Red]\-#,##0;">
                  <c:v>7932</c:v>
                </c:pt>
                <c:pt idx="8" formatCode="#,##0;[Red]\-#,##0;">
                  <c:v>7491</c:v>
                </c:pt>
              </c:numCache>
            </c:numRef>
          </c:val>
          <c:smooth val="0"/>
          <c:extLst>
            <c:ext xmlns:c16="http://schemas.microsoft.com/office/drawing/2014/chart" uri="{C3380CC4-5D6E-409C-BE32-E72D297353CC}">
              <c16:uniqueId val="{00000008-3A17-4198-BF37-663B16B64AD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(構想区域別必要量との比較!$F$3281,構想区域別必要量との比較!$H$3281:$M$3281,構想区域別必要量との比較!$P$3281:$Q$3281)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(構想区域別必要量との比較!$F$3286,構想区域別必要量との比較!$H$3286:$M$3286,構想区域別必要量との比較!$P$3286:$Q$3286)</c:f>
              <c:numCache>
                <c:formatCode>#,##0_);[Red]\(#,##0\)</c:formatCode>
                <c:ptCount val="9"/>
                <c:pt idx="0" formatCode="#,##0;[Red]\-#,##0;">
                  <c:v>1117</c:v>
                </c:pt>
                <c:pt idx="1">
                  <c:v>984</c:v>
                </c:pt>
                <c:pt idx="2">
                  <c:v>866</c:v>
                </c:pt>
                <c:pt idx="3">
                  <c:v>894</c:v>
                </c:pt>
                <c:pt idx="4">
                  <c:v>900</c:v>
                </c:pt>
                <c:pt idx="5">
                  <c:v>900</c:v>
                </c:pt>
                <c:pt idx="6" formatCode="#,##0;[Red]\-#,##0;">
                  <c:v>934</c:v>
                </c:pt>
                <c:pt idx="7" formatCode="#,##0;[Red]\-#,##0;">
                  <c:v>942</c:v>
                </c:pt>
                <c:pt idx="8" formatCode="#,##0;[Red]\-#,##0;">
                  <c:v>906</c:v>
                </c:pt>
              </c:numCache>
            </c:numRef>
          </c:val>
          <c:extLst>
            <c:ext xmlns:c16="http://schemas.microsoft.com/office/drawing/2014/chart" uri="{C3380CC4-5D6E-409C-BE32-E72D297353CC}">
              <c16:uniqueId val="{00000000-F825-41D4-9730-1A14C284389B}"/>
            </c:ext>
          </c:extLst>
        </c:ser>
        <c:ser>
          <c:idx val="2"/>
          <c:order val="2"/>
          <c:tx>
            <c:strRef>
              <c:f>構想区域別必要量との比較!$E$3285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(構想区域別必要量との比較!$F$3281,構想区域別必要量との比較!$H$3281:$M$3281,構想区域別必要量との比較!$P$3281:$Q$3281)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(構想区域別必要量との比較!$F$3285,構想区域別必要量との比較!$H$3285:$M$3285,構想区域別必要量との比較!$P$3285:$Q$3285)</c:f>
              <c:numCache>
                <c:formatCode>#,##0_);[Red]\(#,##0\)</c:formatCode>
                <c:ptCount val="9"/>
                <c:pt idx="0" formatCode="#,##0;[Red]\-#,##0;">
                  <c:v>546</c:v>
                </c:pt>
                <c:pt idx="1">
                  <c:v>812</c:v>
                </c:pt>
                <c:pt idx="2">
                  <c:v>847</c:v>
                </c:pt>
                <c:pt idx="3">
                  <c:v>791</c:v>
                </c:pt>
                <c:pt idx="4">
                  <c:v>800</c:v>
                </c:pt>
                <c:pt idx="5">
                  <c:v>808</c:v>
                </c:pt>
                <c:pt idx="6" formatCode="#,##0;[Red]\-#,##0;">
                  <c:v>870</c:v>
                </c:pt>
                <c:pt idx="7" formatCode="#,##0;[Red]\-#,##0;">
                  <c:v>862</c:v>
                </c:pt>
                <c:pt idx="8" formatCode="#,##0;[Red]\-#,##0;">
                  <c:v>1137</c:v>
                </c:pt>
              </c:numCache>
            </c:numRef>
          </c:val>
          <c:extLst>
            <c:ext xmlns:c16="http://schemas.microsoft.com/office/drawing/2014/chart" uri="{C3380CC4-5D6E-409C-BE32-E72D297353CC}">
              <c16:uniqueId val="{00000001-F825-41D4-9730-1A14C284389B}"/>
            </c:ext>
          </c:extLst>
        </c:ser>
        <c:ser>
          <c:idx val="1"/>
          <c:order val="3"/>
          <c:tx>
            <c:strRef>
              <c:f>構想区域別必要量との比較!$E$3284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825-41D4-9730-1A14C284389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825-41D4-9730-1A14C284389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(構想区域別必要量との比較!$F$3281,構想区域別必要量との比較!$H$3281:$M$3281,構想区域別必要量との比較!$P$3281:$Q$3281)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(構想区域別必要量との比較!$F$3284,構想区域別必要量との比較!$H$3284:$M$3284,構想区域別必要量との比較!$P$3284:$Q$3284)</c:f>
              <c:numCache>
                <c:formatCode>#,##0_);[Red]\(#,##0\)</c:formatCode>
                <c:ptCount val="9"/>
                <c:pt idx="0" formatCode="#,##0;[Red]\-#,##0;">
                  <c:v>1960</c:v>
                </c:pt>
                <c:pt idx="1">
                  <c:v>1999</c:v>
                </c:pt>
                <c:pt idx="2">
                  <c:v>1875</c:v>
                </c:pt>
                <c:pt idx="3">
                  <c:v>1813</c:v>
                </c:pt>
                <c:pt idx="4">
                  <c:v>1813</c:v>
                </c:pt>
                <c:pt idx="5">
                  <c:v>1819</c:v>
                </c:pt>
                <c:pt idx="6" formatCode="#,##0;[Red]\-#,##0;">
                  <c:v>1714</c:v>
                </c:pt>
                <c:pt idx="7" formatCode="#,##0;[Red]\-#,##0;">
                  <c:v>1733</c:v>
                </c:pt>
                <c:pt idx="8" formatCode="#,##0;[Red]\-#,##0;">
                  <c:v>1170</c:v>
                </c:pt>
              </c:numCache>
            </c:numRef>
          </c:val>
          <c:extLst>
            <c:ext xmlns:c16="http://schemas.microsoft.com/office/drawing/2014/chart" uri="{C3380CC4-5D6E-409C-BE32-E72D297353CC}">
              <c16:uniqueId val="{00000006-F825-41D4-9730-1A14C284389B}"/>
            </c:ext>
          </c:extLst>
        </c:ser>
        <c:ser>
          <c:idx val="0"/>
          <c:order val="4"/>
          <c:tx>
            <c:strRef>
              <c:f>構想区域別必要量との比較!$E$3283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(構想区域別必要量との比較!$F$3281,構想区域別必要量との比較!$H$3281:$M$3281,構想区域別必要量との比較!$P$3281:$Q$3281)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(構想区域別必要量との比較!$F$3283,構想区域別必要量との比較!$H$3283:$M$3283,構想区域別必要量との比較!$P$3283:$Q$3283)</c:f>
              <c:numCache>
                <c:formatCode>#,##0_);[Red]\(#,##0\)</c:formatCode>
                <c:ptCount val="9"/>
                <c:pt idx="0" formatCode="#,##0;[Red]\-#,##0;">
                  <c:v>63</c:v>
                </c:pt>
                <c:pt idx="1">
                  <c:v>68</c:v>
                </c:pt>
                <c:pt idx="2">
                  <c:v>98</c:v>
                </c:pt>
                <c:pt idx="3">
                  <c:v>128</c:v>
                </c:pt>
                <c:pt idx="4">
                  <c:v>128</c:v>
                </c:pt>
                <c:pt idx="5">
                  <c:v>114</c:v>
                </c:pt>
                <c:pt idx="6" formatCode="#,##0;[Red]\-#,##0;">
                  <c:v>114</c:v>
                </c:pt>
                <c:pt idx="7" formatCode="#,##0;[Red]\-#,##0;">
                  <c:v>112</c:v>
                </c:pt>
                <c:pt idx="8" formatCode="#,##0;[Red]\-#,##0;">
                  <c:v>329</c:v>
                </c:pt>
              </c:numCache>
            </c:numRef>
          </c:val>
          <c:extLst>
            <c:ext xmlns:c16="http://schemas.microsoft.com/office/drawing/2014/chart" uri="{C3380CC4-5D6E-409C-BE32-E72D297353CC}">
              <c16:uniqueId val="{00000007-F825-41D4-9730-1A14C284389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(構想区域別必要量との比較!$F$3281,構想区域別必要量との比較!$H$3281:$M$3281,構想区域別必要量との比較!$P$3281:$Q$3281)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(構想区域別必要量との比較!$F$3282,構想区域別必要量との比較!$H$3282:$M$3282,構想区域別必要量との比較!$P$3282:$Q$3282)</c:f>
              <c:numCache>
                <c:formatCode>#,##0_);[Red]\(#,##0\)</c:formatCode>
                <c:ptCount val="9"/>
                <c:pt idx="0" formatCode="#,##0;[Red]\-#,##0;">
                  <c:v>3686</c:v>
                </c:pt>
                <c:pt idx="1">
                  <c:v>3863</c:v>
                </c:pt>
                <c:pt idx="2">
                  <c:v>3686</c:v>
                </c:pt>
                <c:pt idx="3">
                  <c:v>3626</c:v>
                </c:pt>
                <c:pt idx="4">
                  <c:v>3641</c:v>
                </c:pt>
                <c:pt idx="5">
                  <c:v>3641</c:v>
                </c:pt>
                <c:pt idx="6" formatCode="#,##0;[Red]\-#,##0;">
                  <c:v>3632</c:v>
                </c:pt>
                <c:pt idx="7" formatCode="#,##0;[Red]\-#,##0;">
                  <c:v>3649</c:v>
                </c:pt>
                <c:pt idx="8" formatCode="#,##0;[Red]\-#,##0;">
                  <c:v>3542</c:v>
                </c:pt>
              </c:numCache>
            </c:numRef>
          </c:val>
          <c:smooth val="0"/>
          <c:extLst>
            <c:ext xmlns:c16="http://schemas.microsoft.com/office/drawing/2014/chart" uri="{C3380CC4-5D6E-409C-BE32-E72D297353CC}">
              <c16:uniqueId val="{00000008-F825-41D4-9730-1A14C284389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(構想区域別必要量との比較!$F$326,構想区域別必要量との比較!$H$326:$M$326,構想区域別必要量との比較!$P$326:$Q$326)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(構想区域別必要量との比較!$F$331,構想区域別必要量との比較!$H$331:$M$331,構想区域別必要量との比較!$P$331:$Q$331)</c:f>
              <c:numCache>
                <c:formatCode>#,##0_);[Red]\(#,##0\)</c:formatCode>
                <c:ptCount val="9"/>
                <c:pt idx="0" formatCode="#,##0;[Red]\-#,##0;">
                  <c:v>740</c:v>
                </c:pt>
                <c:pt idx="1">
                  <c:v>739</c:v>
                </c:pt>
                <c:pt idx="2">
                  <c:v>662</c:v>
                </c:pt>
                <c:pt idx="3">
                  <c:v>712</c:v>
                </c:pt>
                <c:pt idx="4">
                  <c:v>654</c:v>
                </c:pt>
                <c:pt idx="5">
                  <c:v>674</c:v>
                </c:pt>
                <c:pt idx="6" formatCode="#,##0;[Red]\-#,##0;">
                  <c:v>655</c:v>
                </c:pt>
                <c:pt idx="7" formatCode="#,##0;[Red]\-#,##0;">
                  <c:v>655</c:v>
                </c:pt>
                <c:pt idx="8" formatCode="#,##0;[Red]\-#,##0;">
                  <c:v>467</c:v>
                </c:pt>
              </c:numCache>
            </c:numRef>
          </c:val>
          <c:extLst>
            <c:ext xmlns:c16="http://schemas.microsoft.com/office/drawing/2014/chart" uri="{C3380CC4-5D6E-409C-BE32-E72D297353CC}">
              <c16:uniqueId val="{00000000-83CE-4E10-AD52-A5C0877AE1A3}"/>
            </c:ext>
          </c:extLst>
        </c:ser>
        <c:ser>
          <c:idx val="2"/>
          <c:order val="2"/>
          <c:tx>
            <c:strRef>
              <c:f>構想区域別必要量との比較!$E$330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(構想区域別必要量との比較!$F$326,構想区域別必要量との比較!$H$326:$M$326,構想区域別必要量との比較!$P$326:$Q$326)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(構想区域別必要量との比較!$F$330,構想区域別必要量との比較!$H$330:$M$330,構想区域別必要量との比較!$P$330:$Q$330)</c:f>
              <c:numCache>
                <c:formatCode>#,##0_);[Red]\(#,##0\)</c:formatCode>
                <c:ptCount val="9"/>
                <c:pt idx="0" formatCode="#,##0;[Red]\-#,##0;">
                  <c:v>444</c:v>
                </c:pt>
                <c:pt idx="1">
                  <c:v>508</c:v>
                </c:pt>
                <c:pt idx="2">
                  <c:v>623</c:v>
                </c:pt>
                <c:pt idx="3">
                  <c:v>585</c:v>
                </c:pt>
                <c:pt idx="4">
                  <c:v>539</c:v>
                </c:pt>
                <c:pt idx="5">
                  <c:v>550</c:v>
                </c:pt>
                <c:pt idx="6" formatCode="#,##0;[Red]\-#,##0;">
                  <c:v>536</c:v>
                </c:pt>
                <c:pt idx="7" formatCode="#,##0;[Red]\-#,##0;">
                  <c:v>656</c:v>
                </c:pt>
                <c:pt idx="8" formatCode="#,##0;[Red]\-#,##0;">
                  <c:v>1244</c:v>
                </c:pt>
              </c:numCache>
            </c:numRef>
          </c:val>
          <c:extLst>
            <c:ext xmlns:c16="http://schemas.microsoft.com/office/drawing/2014/chart" uri="{C3380CC4-5D6E-409C-BE32-E72D297353CC}">
              <c16:uniqueId val="{00000001-83CE-4E10-AD52-A5C0877AE1A3}"/>
            </c:ext>
          </c:extLst>
        </c:ser>
        <c:ser>
          <c:idx val="1"/>
          <c:order val="3"/>
          <c:tx>
            <c:strRef>
              <c:f>構想区域別必要量との比較!$E$329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3CE-4E10-AD52-A5C0877AE1A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3CE-4E10-AD52-A5C0877AE1A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(構想区域別必要量との比較!$F$326,構想区域別必要量との比較!$H$326:$M$326,構想区域別必要量との比較!$P$326:$Q$326)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(構想区域別必要量との比較!$F$329,構想区域別必要量との比較!$H$329:$M$329,構想区域別必要量との比較!$P$329:$Q$329)</c:f>
              <c:numCache>
                <c:formatCode>#,##0_);[Red]\(#,##0\)</c:formatCode>
                <c:ptCount val="9"/>
                <c:pt idx="0" formatCode="#,##0;[Red]\-#,##0;">
                  <c:v>2296</c:v>
                </c:pt>
                <c:pt idx="1">
                  <c:v>2155</c:v>
                </c:pt>
                <c:pt idx="2">
                  <c:v>1993</c:v>
                </c:pt>
                <c:pt idx="3">
                  <c:v>1947</c:v>
                </c:pt>
                <c:pt idx="4">
                  <c:v>1815</c:v>
                </c:pt>
                <c:pt idx="5">
                  <c:v>1841</c:v>
                </c:pt>
                <c:pt idx="6" formatCode="#,##0;[Red]\-#,##0;">
                  <c:v>1869</c:v>
                </c:pt>
                <c:pt idx="7" formatCode="#,##0;[Red]\-#,##0;">
                  <c:v>1733</c:v>
                </c:pt>
                <c:pt idx="8" formatCode="#,##0;[Red]\-#,##0;">
                  <c:v>1110</c:v>
                </c:pt>
              </c:numCache>
            </c:numRef>
          </c:val>
          <c:extLst>
            <c:ext xmlns:c16="http://schemas.microsoft.com/office/drawing/2014/chart" uri="{C3380CC4-5D6E-409C-BE32-E72D297353CC}">
              <c16:uniqueId val="{00000006-83CE-4E10-AD52-A5C0877AE1A3}"/>
            </c:ext>
          </c:extLst>
        </c:ser>
        <c:ser>
          <c:idx val="0"/>
          <c:order val="4"/>
          <c:tx>
            <c:strRef>
              <c:f>構想区域別必要量との比較!$E$328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(構想区域別必要量との比較!$F$326,構想区域別必要量との比較!$H$326:$M$326,構想区域別必要量との比較!$P$326:$Q$326)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(構想区域別必要量との比較!$F$328,構想区域別必要量との比較!$H$328:$M$328,構想区域別必要量との比較!$P$328:$Q$328)</c:f>
              <c:numCache>
                <c:formatCode>#,##0_);[Red]\(#,##0\)</c:formatCode>
                <c:ptCount val="9"/>
                <c:pt idx="0" formatCode="#,##0;[Red]\-#,##0;">
                  <c:v>609</c:v>
                </c:pt>
                <c:pt idx="1">
                  <c:v>480</c:v>
                </c:pt>
                <c:pt idx="2">
                  <c:v>480</c:v>
                </c:pt>
                <c:pt idx="3">
                  <c:v>480</c:v>
                </c:pt>
                <c:pt idx="4">
                  <c:v>480</c:v>
                </c:pt>
                <c:pt idx="5">
                  <c:v>480</c:v>
                </c:pt>
                <c:pt idx="6" formatCode="#,##0;[Red]\-#,##0;">
                  <c:v>444</c:v>
                </c:pt>
                <c:pt idx="7" formatCode="#,##0;[Red]\-#,##0;">
                  <c:v>446</c:v>
                </c:pt>
                <c:pt idx="8" formatCode="#,##0;[Red]\-#,##0;">
                  <c:v>318</c:v>
                </c:pt>
              </c:numCache>
            </c:numRef>
          </c:val>
          <c:extLst>
            <c:ext xmlns:c16="http://schemas.microsoft.com/office/drawing/2014/chart" uri="{C3380CC4-5D6E-409C-BE32-E72D297353CC}">
              <c16:uniqueId val="{00000007-83CE-4E10-AD52-A5C0877AE1A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(構想区域別必要量との比較!$F$326,構想区域別必要量との比較!$H$326:$M$326,構想区域別必要量との比較!$P$326:$Q$326)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(構想区域別必要量との比較!$F$327,構想区域別必要量との比較!$H$327:$M$327,構想区域別必要量との比較!$P$327:$Q$327)</c:f>
              <c:numCache>
                <c:formatCode>#,##0_);[Red]\(#,##0\)</c:formatCode>
                <c:ptCount val="9"/>
                <c:pt idx="0" formatCode="#,##0;[Red]\-#,##0;">
                  <c:v>4089</c:v>
                </c:pt>
                <c:pt idx="1">
                  <c:v>3882</c:v>
                </c:pt>
                <c:pt idx="2">
                  <c:v>3758</c:v>
                </c:pt>
                <c:pt idx="3">
                  <c:v>3724</c:v>
                </c:pt>
                <c:pt idx="4">
                  <c:v>3488</c:v>
                </c:pt>
                <c:pt idx="5">
                  <c:v>3545</c:v>
                </c:pt>
                <c:pt idx="6" formatCode="#,##0;[Red]\-#,##0;">
                  <c:v>3504</c:v>
                </c:pt>
                <c:pt idx="7" formatCode="#,##0;[Red]\-#,##0;">
                  <c:v>3490</c:v>
                </c:pt>
                <c:pt idx="8" formatCode="#,##0;[Red]\-#,##0;">
                  <c:v>3139</c:v>
                </c:pt>
              </c:numCache>
            </c:numRef>
          </c:val>
          <c:smooth val="0"/>
          <c:extLst>
            <c:ext xmlns:c16="http://schemas.microsoft.com/office/drawing/2014/chart" uri="{C3380CC4-5D6E-409C-BE32-E72D297353CC}">
              <c16:uniqueId val="{00000008-83CE-4E10-AD52-A5C0877AE1A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(構想区域別必要量との比較!$F$3296,構想区域別必要量との比較!$H$3296:$M$3296,構想区域別必要量との比較!$P$3296:$Q$3296)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(構想区域別必要量との比較!$F$3301,構想区域別必要量との比較!$H$3301:$M$3301,構想区域別必要量との比較!$P$3301:$Q$3301)</c:f>
              <c:numCache>
                <c:formatCode>#,##0_);[Red]\(#,##0\)</c:formatCode>
                <c:ptCount val="9"/>
                <c:pt idx="0" formatCode="#,##0;[Red]\-#,##0;">
                  <c:v>360</c:v>
                </c:pt>
                <c:pt idx="1">
                  <c:v>318</c:v>
                </c:pt>
                <c:pt idx="2">
                  <c:v>228</c:v>
                </c:pt>
                <c:pt idx="3">
                  <c:v>228</c:v>
                </c:pt>
                <c:pt idx="4">
                  <c:v>228</c:v>
                </c:pt>
                <c:pt idx="5">
                  <c:v>228</c:v>
                </c:pt>
                <c:pt idx="6" formatCode="#,##0;[Red]\-#,##0;">
                  <c:v>228</c:v>
                </c:pt>
                <c:pt idx="7" formatCode="#,##0;[Red]\-#,##0;">
                  <c:v>228</c:v>
                </c:pt>
                <c:pt idx="8" formatCode="#,##0;[Red]\-#,##0;">
                  <c:v>318</c:v>
                </c:pt>
              </c:numCache>
            </c:numRef>
          </c:val>
          <c:extLst>
            <c:ext xmlns:c16="http://schemas.microsoft.com/office/drawing/2014/chart" uri="{C3380CC4-5D6E-409C-BE32-E72D297353CC}">
              <c16:uniqueId val="{00000000-0A52-4E57-B014-CE1BAB65784F}"/>
            </c:ext>
          </c:extLst>
        </c:ser>
        <c:ser>
          <c:idx val="2"/>
          <c:order val="2"/>
          <c:tx>
            <c:strRef>
              <c:f>構想区域別必要量との比較!$E$3300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(構想区域別必要量との比較!$F$3296,構想区域別必要量との比較!$H$3296:$M$3296,構想区域別必要量との比較!$P$3296:$Q$3296)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(構想区域別必要量との比較!$F$3300,構想区域別必要量との比較!$H$3300:$M$3300,構想区域別必要量との比較!$P$3300:$Q$3300)</c:f>
              <c:numCache>
                <c:formatCode>#,##0_);[Red]\(#,##0\)</c:formatCode>
                <c:ptCount val="9"/>
                <c:pt idx="0" formatCode="#,##0;[Red]\-#,##0;">
                  <c:v>406</c:v>
                </c:pt>
                <c:pt idx="1">
                  <c:v>554</c:v>
                </c:pt>
                <c:pt idx="2">
                  <c:v>568</c:v>
                </c:pt>
                <c:pt idx="3">
                  <c:v>568</c:v>
                </c:pt>
                <c:pt idx="4">
                  <c:v>524</c:v>
                </c:pt>
                <c:pt idx="5">
                  <c:v>531</c:v>
                </c:pt>
                <c:pt idx="6" formatCode="#,##0;[Red]\-#,##0;">
                  <c:v>536</c:v>
                </c:pt>
                <c:pt idx="7" formatCode="#,##0;[Red]\-#,##0;">
                  <c:v>576</c:v>
                </c:pt>
                <c:pt idx="8" formatCode="#,##0;[Red]\-#,##0;">
                  <c:v>830</c:v>
                </c:pt>
              </c:numCache>
            </c:numRef>
          </c:val>
          <c:extLst>
            <c:ext xmlns:c16="http://schemas.microsoft.com/office/drawing/2014/chart" uri="{C3380CC4-5D6E-409C-BE32-E72D297353CC}">
              <c16:uniqueId val="{00000001-0A52-4E57-B014-CE1BAB65784F}"/>
            </c:ext>
          </c:extLst>
        </c:ser>
        <c:ser>
          <c:idx val="1"/>
          <c:order val="3"/>
          <c:tx>
            <c:strRef>
              <c:f>構想区域別必要量との比較!$E$3299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A52-4E57-B014-CE1BAB65784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A52-4E57-B014-CE1BAB65784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(構想区域別必要量との比較!$F$3296,構想区域別必要量との比較!$H$3296:$M$3296,構想区域別必要量との比較!$P$3296:$Q$3296)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(構想区域別必要量との比較!$F$3299,構想区域別必要量との比較!$H$3299:$M$3299,構想区域別必要量との比較!$P$3299:$Q$3299)</c:f>
              <c:numCache>
                <c:formatCode>#,##0_);[Red]\(#,##0\)</c:formatCode>
                <c:ptCount val="9"/>
                <c:pt idx="0" formatCode="#,##0;[Red]\-#,##0;">
                  <c:v>1425</c:v>
                </c:pt>
                <c:pt idx="1">
                  <c:v>1235</c:v>
                </c:pt>
                <c:pt idx="2">
                  <c:v>1282</c:v>
                </c:pt>
                <c:pt idx="3">
                  <c:v>1085</c:v>
                </c:pt>
                <c:pt idx="4">
                  <c:v>1129</c:v>
                </c:pt>
                <c:pt idx="5">
                  <c:v>1110</c:v>
                </c:pt>
                <c:pt idx="6" formatCode="#,##0;[Red]\-#,##0;">
                  <c:v>1118</c:v>
                </c:pt>
                <c:pt idx="7" formatCode="#,##0;[Red]\-#,##0;">
                  <c:v>1126</c:v>
                </c:pt>
                <c:pt idx="8" formatCode="#,##0;[Red]\-#,##0;">
                  <c:v>933</c:v>
                </c:pt>
              </c:numCache>
            </c:numRef>
          </c:val>
          <c:extLst>
            <c:ext xmlns:c16="http://schemas.microsoft.com/office/drawing/2014/chart" uri="{C3380CC4-5D6E-409C-BE32-E72D297353CC}">
              <c16:uniqueId val="{00000006-0A52-4E57-B014-CE1BAB65784F}"/>
            </c:ext>
          </c:extLst>
        </c:ser>
        <c:ser>
          <c:idx val="0"/>
          <c:order val="4"/>
          <c:tx>
            <c:strRef>
              <c:f>構想区域別必要量との比較!$E$3298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(構想区域別必要量との比較!$F$3296,構想区域別必要量との比較!$H$3296:$M$3296,構想区域別必要量との比較!$P$3296:$Q$3296)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(構想区域別必要量との比較!$F$3298,構想区域別必要量との比較!$H$3298:$M$3298,構想区域別必要量との比較!$P$3298:$Q$3298)</c:f>
              <c:numCache>
                <c:formatCode>#,##0_);[Red]\(#,##0\)</c:formatCode>
                <c:ptCount val="9"/>
                <c:pt idx="0" formatCode="#,##0;[Red]\-#,##0;">
                  <c:v>362</c:v>
                </c:pt>
                <c:pt idx="1">
                  <c:v>452</c:v>
                </c:pt>
                <c:pt idx="2">
                  <c:v>359</c:v>
                </c:pt>
                <c:pt idx="3">
                  <c:v>549</c:v>
                </c:pt>
                <c:pt idx="4">
                  <c:v>531</c:v>
                </c:pt>
                <c:pt idx="5">
                  <c:v>524</c:v>
                </c:pt>
                <c:pt idx="6" formatCode="#,##0;[Red]\-#,##0;">
                  <c:v>516</c:v>
                </c:pt>
                <c:pt idx="7" formatCode="#,##0;[Red]\-#,##0;">
                  <c:v>516</c:v>
                </c:pt>
                <c:pt idx="8" formatCode="#,##0;[Red]\-#,##0;">
                  <c:v>285</c:v>
                </c:pt>
              </c:numCache>
            </c:numRef>
          </c:val>
          <c:extLst>
            <c:ext xmlns:c16="http://schemas.microsoft.com/office/drawing/2014/chart" uri="{C3380CC4-5D6E-409C-BE32-E72D297353CC}">
              <c16:uniqueId val="{00000007-0A52-4E57-B014-CE1BAB65784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(構想区域別必要量との比較!$F$3296,構想区域別必要量との比較!$H$3296:$M$3296,構想区域別必要量との比較!$P$3296:$Q$3296)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(構想区域別必要量との比較!$F$3297,構想区域別必要量との比較!$H$3297:$M$3297,構想区域別必要量との比較!$P$3297:$Q$3297)</c:f>
              <c:numCache>
                <c:formatCode>#,##0_);[Red]\(#,##0\)</c:formatCode>
                <c:ptCount val="9"/>
                <c:pt idx="0" formatCode="#,##0;[Red]\-#,##0;">
                  <c:v>2553</c:v>
                </c:pt>
                <c:pt idx="1">
                  <c:v>2559</c:v>
                </c:pt>
                <c:pt idx="2">
                  <c:v>2437</c:v>
                </c:pt>
                <c:pt idx="3">
                  <c:v>2430</c:v>
                </c:pt>
                <c:pt idx="4">
                  <c:v>2412</c:v>
                </c:pt>
                <c:pt idx="5">
                  <c:v>2393</c:v>
                </c:pt>
                <c:pt idx="6" formatCode="#,##0;[Red]\-#,##0;">
                  <c:v>2398</c:v>
                </c:pt>
                <c:pt idx="7" formatCode="#,##0;[Red]\-#,##0;">
                  <c:v>2446</c:v>
                </c:pt>
                <c:pt idx="8" formatCode="#,##0;[Red]\-#,##0;">
                  <c:v>2366</c:v>
                </c:pt>
              </c:numCache>
            </c:numRef>
          </c:val>
          <c:smooth val="0"/>
          <c:extLst>
            <c:ext xmlns:c16="http://schemas.microsoft.com/office/drawing/2014/chart" uri="{C3380CC4-5D6E-409C-BE32-E72D297353CC}">
              <c16:uniqueId val="{00000008-0A52-4E57-B014-CE1BAB65784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(構想区域別必要量との比較!$F$3311,構想区域別必要量との比較!$H$3311:$M$3311,構想区域別必要量との比較!$P$3311:$Q$3311)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(構想区域別必要量との比較!$F$3316,構想区域別必要量との比較!$H$3316:$M$3316,構想区域別必要量との比較!$P$3316:$Q$3316)</c:f>
              <c:numCache>
                <c:formatCode>#,##0_);[Red]\(#,##0\)</c:formatCode>
                <c:ptCount val="9"/>
                <c:pt idx="0" formatCode="#,##0;[Red]\-#,##0;">
                  <c:v>922</c:v>
                </c:pt>
                <c:pt idx="1">
                  <c:v>853</c:v>
                </c:pt>
                <c:pt idx="2">
                  <c:v>615</c:v>
                </c:pt>
                <c:pt idx="3">
                  <c:v>615</c:v>
                </c:pt>
                <c:pt idx="4">
                  <c:v>615</c:v>
                </c:pt>
                <c:pt idx="5">
                  <c:v>623</c:v>
                </c:pt>
                <c:pt idx="6" formatCode="#,##0;[Red]\-#,##0;">
                  <c:v>573</c:v>
                </c:pt>
                <c:pt idx="7" formatCode="#,##0;[Red]\-#,##0;">
                  <c:v>562</c:v>
                </c:pt>
                <c:pt idx="8" formatCode="#,##0;[Red]\-#,##0;">
                  <c:v>977</c:v>
                </c:pt>
              </c:numCache>
            </c:numRef>
          </c:val>
          <c:extLst>
            <c:ext xmlns:c16="http://schemas.microsoft.com/office/drawing/2014/chart" uri="{C3380CC4-5D6E-409C-BE32-E72D297353CC}">
              <c16:uniqueId val="{00000000-B477-42C6-A016-BAFF8082C5E9}"/>
            </c:ext>
          </c:extLst>
        </c:ser>
        <c:ser>
          <c:idx val="2"/>
          <c:order val="2"/>
          <c:tx>
            <c:strRef>
              <c:f>構想区域別必要量との比較!$E$3315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(構想区域別必要量との比較!$F$3311,構想区域別必要量との比較!$H$3311:$M$3311,構想区域別必要量との比較!$P$3311:$Q$3311)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(構想区域別必要量との比較!$F$3315,構想区域別必要量との比較!$H$3315:$M$3315,構想区域別必要量との比較!$P$3315:$Q$3315)</c:f>
              <c:numCache>
                <c:formatCode>#,##0_);[Red]\(#,##0\)</c:formatCode>
                <c:ptCount val="9"/>
                <c:pt idx="0" formatCode="#,##0;[Red]\-#,##0;">
                  <c:v>409</c:v>
                </c:pt>
                <c:pt idx="1">
                  <c:v>514</c:v>
                </c:pt>
                <c:pt idx="2">
                  <c:v>469</c:v>
                </c:pt>
                <c:pt idx="3">
                  <c:v>469</c:v>
                </c:pt>
                <c:pt idx="4">
                  <c:v>499</c:v>
                </c:pt>
                <c:pt idx="5">
                  <c:v>491</c:v>
                </c:pt>
                <c:pt idx="6" formatCode="#,##0;[Red]\-#,##0;">
                  <c:v>541</c:v>
                </c:pt>
                <c:pt idx="7" formatCode="#,##0;[Red]\-#,##0;">
                  <c:v>541</c:v>
                </c:pt>
                <c:pt idx="8" formatCode="#,##0;[Red]\-#,##0;">
                  <c:v>1113</c:v>
                </c:pt>
              </c:numCache>
            </c:numRef>
          </c:val>
          <c:extLst>
            <c:ext xmlns:c16="http://schemas.microsoft.com/office/drawing/2014/chart" uri="{C3380CC4-5D6E-409C-BE32-E72D297353CC}">
              <c16:uniqueId val="{00000001-B477-42C6-A016-BAFF8082C5E9}"/>
            </c:ext>
          </c:extLst>
        </c:ser>
        <c:ser>
          <c:idx val="1"/>
          <c:order val="3"/>
          <c:tx>
            <c:strRef>
              <c:f>構想区域別必要量との比較!$E$3314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477-42C6-A016-BAFF8082C5E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477-42C6-A016-BAFF8082C5E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(構想区域別必要量との比較!$F$3311,構想区域別必要量との比較!$H$3311:$M$3311,構想区域別必要量との比較!$P$3311:$Q$3311)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(構想区域別必要量との比較!$F$3314,構想区域別必要量との比較!$H$3314:$M$3314,構想区域別必要量との比較!$P$3314:$Q$3314)</c:f>
              <c:numCache>
                <c:formatCode>#,##0_);[Red]\(#,##0\)</c:formatCode>
                <c:ptCount val="9"/>
                <c:pt idx="0" formatCode="#,##0;[Red]\-#,##0;">
                  <c:v>1393</c:v>
                </c:pt>
                <c:pt idx="1">
                  <c:v>1501</c:v>
                </c:pt>
                <c:pt idx="2">
                  <c:v>1530</c:v>
                </c:pt>
                <c:pt idx="3">
                  <c:v>1555</c:v>
                </c:pt>
                <c:pt idx="4">
                  <c:v>1525</c:v>
                </c:pt>
                <c:pt idx="5">
                  <c:v>1657</c:v>
                </c:pt>
                <c:pt idx="6" formatCode="#,##0;[Red]\-#,##0;">
                  <c:v>1660</c:v>
                </c:pt>
                <c:pt idx="7" formatCode="#,##0;[Red]\-#,##0;">
                  <c:v>1709</c:v>
                </c:pt>
                <c:pt idx="8" formatCode="#,##0;[Red]\-#,##0;">
                  <c:v>932</c:v>
                </c:pt>
              </c:numCache>
            </c:numRef>
          </c:val>
          <c:extLst>
            <c:ext xmlns:c16="http://schemas.microsoft.com/office/drawing/2014/chart" uri="{C3380CC4-5D6E-409C-BE32-E72D297353CC}">
              <c16:uniqueId val="{00000006-B477-42C6-A016-BAFF8082C5E9}"/>
            </c:ext>
          </c:extLst>
        </c:ser>
        <c:ser>
          <c:idx val="0"/>
          <c:order val="4"/>
          <c:tx>
            <c:strRef>
              <c:f>構想区域別必要量との比較!$E$3313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(構想区域別必要量との比較!$F$3311,構想区域別必要量との比較!$H$3311:$M$3311,構想区域別必要量との比較!$P$3311:$Q$3311)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(構想区域別必要量との比較!$F$3313,構想区域別必要量との比較!$H$3313:$M$3313,構想区域別必要量との比較!$P$3313:$Q$3313)</c:f>
              <c:numCache>
                <c:formatCode>#,##0_);[Red]\(#,##0\)</c:formatCode>
                <c:ptCount val="9"/>
                <c:pt idx="0" formatCode="#,##0;[Red]\-#,##0;">
                  <c:v>534</c:v>
                </c:pt>
                <c:pt idx="1">
                  <c:v>493</c:v>
                </c:pt>
                <c:pt idx="2">
                  <c:v>490</c:v>
                </c:pt>
                <c:pt idx="3">
                  <c:v>484</c:v>
                </c:pt>
                <c:pt idx="4">
                  <c:v>435</c:v>
                </c:pt>
                <c:pt idx="5">
                  <c:v>248</c:v>
                </c:pt>
                <c:pt idx="6" formatCode="#,##0;[Red]\-#,##0;">
                  <c:v>260</c:v>
                </c:pt>
                <c:pt idx="7" formatCode="#,##0;[Red]\-#,##0;">
                  <c:v>413</c:v>
                </c:pt>
                <c:pt idx="8" formatCode="#,##0;[Red]\-#,##0;">
                  <c:v>283</c:v>
                </c:pt>
              </c:numCache>
            </c:numRef>
          </c:val>
          <c:extLst>
            <c:ext xmlns:c16="http://schemas.microsoft.com/office/drawing/2014/chart" uri="{C3380CC4-5D6E-409C-BE32-E72D297353CC}">
              <c16:uniqueId val="{00000007-B477-42C6-A016-BAFF8082C5E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(構想区域別必要量との比較!$F$3311,構想区域別必要量との比較!$H$3311:$M$3311,構想区域別必要量との比較!$P$3311:$Q$3311)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(構想区域別必要量との比較!$F$3312,構想区域別必要量との比較!$H$3312:$M$3312,構想区域別必要量との比較!$P$3312:$Q$3312)</c:f>
              <c:numCache>
                <c:formatCode>#,##0_);[Red]\(#,##0\)</c:formatCode>
                <c:ptCount val="9"/>
                <c:pt idx="0" formatCode="#,##0;[Red]\-#,##0;">
                  <c:v>3258</c:v>
                </c:pt>
                <c:pt idx="1">
                  <c:v>3361</c:v>
                </c:pt>
                <c:pt idx="2">
                  <c:v>3104</c:v>
                </c:pt>
                <c:pt idx="3">
                  <c:v>3123</c:v>
                </c:pt>
                <c:pt idx="4">
                  <c:v>3074</c:v>
                </c:pt>
                <c:pt idx="5">
                  <c:v>3019</c:v>
                </c:pt>
                <c:pt idx="6" formatCode="#,##0;[Red]\-#,##0;">
                  <c:v>3034</c:v>
                </c:pt>
                <c:pt idx="7" formatCode="#,##0;[Red]\-#,##0;">
                  <c:v>3225</c:v>
                </c:pt>
                <c:pt idx="8" formatCode="#,##0;[Red]\-#,##0;">
                  <c:v>3305</c:v>
                </c:pt>
              </c:numCache>
            </c:numRef>
          </c:val>
          <c:smooth val="0"/>
          <c:extLst>
            <c:ext xmlns:c16="http://schemas.microsoft.com/office/drawing/2014/chart" uri="{C3380CC4-5D6E-409C-BE32-E72D297353CC}">
              <c16:uniqueId val="{00000008-B477-42C6-A016-BAFF8082C5E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(構想区域別必要量との比較!$F$3326,構想区域別必要量との比較!$H$3326:$M$3326,構想区域別必要量との比較!$P$3326:$Q$3326)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(構想区域別必要量との比較!$F$3331,構想区域別必要量との比較!$H$3331:$M$3331,構想区域別必要量との比較!$P$3331:$Q$3331)</c:f>
              <c:numCache>
                <c:formatCode>#,##0_);[Red]\(#,##0\)</c:formatCode>
                <c:ptCount val="9"/>
                <c:pt idx="0" formatCode="#,##0;[Red]\-#,##0;">
                  <c:v>807</c:v>
                </c:pt>
                <c:pt idx="1">
                  <c:v>654</c:v>
                </c:pt>
                <c:pt idx="2">
                  <c:v>669</c:v>
                </c:pt>
                <c:pt idx="3">
                  <c:v>648</c:v>
                </c:pt>
                <c:pt idx="4">
                  <c:v>648</c:v>
                </c:pt>
                <c:pt idx="5">
                  <c:v>647</c:v>
                </c:pt>
                <c:pt idx="6" formatCode="#,##0;[Red]\-#,##0;">
                  <c:v>647</c:v>
                </c:pt>
                <c:pt idx="7" formatCode="#,##0;[Red]\-#,##0;">
                  <c:v>611</c:v>
                </c:pt>
                <c:pt idx="8" formatCode="#,##0;[Red]\-#,##0;">
                  <c:v>709</c:v>
                </c:pt>
              </c:numCache>
            </c:numRef>
          </c:val>
          <c:extLst>
            <c:ext xmlns:c16="http://schemas.microsoft.com/office/drawing/2014/chart" uri="{C3380CC4-5D6E-409C-BE32-E72D297353CC}">
              <c16:uniqueId val="{00000000-2D4A-43BA-B5B7-4466739CABDC}"/>
            </c:ext>
          </c:extLst>
        </c:ser>
        <c:ser>
          <c:idx val="2"/>
          <c:order val="2"/>
          <c:tx>
            <c:strRef>
              <c:f>構想区域別必要量との比較!$E$3330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(構想区域別必要量との比較!$F$3326,構想区域別必要量との比較!$H$3326:$M$3326,構想区域別必要量との比較!$P$3326:$Q$3326)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(構想区域別必要量との比較!$F$3330,構想区域別必要量との比較!$H$3330:$M$3330,構想区域別必要量との比較!$P$3330:$Q$3330)</c:f>
              <c:numCache>
                <c:formatCode>#,##0_);[Red]\(#,##0\)</c:formatCode>
                <c:ptCount val="9"/>
                <c:pt idx="0" formatCode="#,##0;[Red]\-#,##0;">
                  <c:v>421</c:v>
                </c:pt>
                <c:pt idx="1">
                  <c:v>556</c:v>
                </c:pt>
                <c:pt idx="2">
                  <c:v>560</c:v>
                </c:pt>
                <c:pt idx="3">
                  <c:v>560</c:v>
                </c:pt>
                <c:pt idx="4">
                  <c:v>560</c:v>
                </c:pt>
                <c:pt idx="5">
                  <c:v>541</c:v>
                </c:pt>
                <c:pt idx="6" formatCode="#,##0;[Red]\-#,##0;">
                  <c:v>496</c:v>
                </c:pt>
                <c:pt idx="7" formatCode="#,##0;[Red]\-#,##0;">
                  <c:v>544</c:v>
                </c:pt>
                <c:pt idx="8" formatCode="#,##0;[Red]\-#,##0;">
                  <c:v>1130</c:v>
                </c:pt>
              </c:numCache>
            </c:numRef>
          </c:val>
          <c:extLst>
            <c:ext xmlns:c16="http://schemas.microsoft.com/office/drawing/2014/chart" uri="{C3380CC4-5D6E-409C-BE32-E72D297353CC}">
              <c16:uniqueId val="{00000001-2D4A-43BA-B5B7-4466739CABDC}"/>
            </c:ext>
          </c:extLst>
        </c:ser>
        <c:ser>
          <c:idx val="1"/>
          <c:order val="3"/>
          <c:tx>
            <c:strRef>
              <c:f>構想区域別必要量との比較!$E$3329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D4A-43BA-B5B7-4466739CABD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D4A-43BA-B5B7-4466739CABD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(構想区域別必要量との比較!$F$3326,構想区域別必要量との比較!$H$3326:$M$3326,構想区域別必要量との比較!$P$3326:$Q$3326)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(構想区域別必要量との比較!$F$3329,構想区域別必要量との比較!$H$3329:$M$3329,構想区域別必要量との比較!$P$3329:$Q$3329)</c:f>
              <c:numCache>
                <c:formatCode>#,##0_);[Red]\(#,##0\)</c:formatCode>
                <c:ptCount val="9"/>
                <c:pt idx="0" formatCode="#,##0;[Red]\-#,##0;">
                  <c:v>1885</c:v>
                </c:pt>
                <c:pt idx="1">
                  <c:v>1812</c:v>
                </c:pt>
                <c:pt idx="2">
                  <c:v>1837</c:v>
                </c:pt>
                <c:pt idx="3">
                  <c:v>1832</c:v>
                </c:pt>
                <c:pt idx="4">
                  <c:v>1832</c:v>
                </c:pt>
                <c:pt idx="5">
                  <c:v>1823</c:v>
                </c:pt>
                <c:pt idx="6" formatCode="#,##0;[Red]\-#,##0;">
                  <c:v>1868</c:v>
                </c:pt>
                <c:pt idx="7" formatCode="#,##0;[Red]\-#,##0;">
                  <c:v>1818</c:v>
                </c:pt>
                <c:pt idx="8" formatCode="#,##0;[Red]\-#,##0;">
                  <c:v>1209</c:v>
                </c:pt>
              </c:numCache>
            </c:numRef>
          </c:val>
          <c:extLst>
            <c:ext xmlns:c16="http://schemas.microsoft.com/office/drawing/2014/chart" uri="{C3380CC4-5D6E-409C-BE32-E72D297353CC}">
              <c16:uniqueId val="{00000006-2D4A-43BA-B5B7-4466739CABDC}"/>
            </c:ext>
          </c:extLst>
        </c:ser>
        <c:ser>
          <c:idx val="0"/>
          <c:order val="4"/>
          <c:tx>
            <c:strRef>
              <c:f>構想区域別必要量との比較!$E$3328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(構想区域別必要量との比較!$F$3326,構想区域別必要量との比較!$H$3326:$M$3326,構想区域別必要量との比較!$P$3326:$Q$3326)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(構想区域別必要量との比較!$F$3328,構想区域別必要量との比較!$H$3328:$M$3328,構想区域別必要量との比較!$P$3328:$Q$3328)</c:f>
              <c:numCache>
                <c:formatCode>#,##0_);[Red]\(#,##0\)</c:formatCode>
                <c:ptCount val="9"/>
                <c:pt idx="0" formatCode="#,##0;[Red]\-#,##0;">
                  <c:v>460</c:v>
                </c:pt>
                <c:pt idx="1">
                  <c:v>453</c:v>
                </c:pt>
                <c:pt idx="2">
                  <c:v>433</c:v>
                </c:pt>
                <c:pt idx="3">
                  <c:v>433</c:v>
                </c:pt>
                <c:pt idx="4">
                  <c:v>433</c:v>
                </c:pt>
                <c:pt idx="5">
                  <c:v>442</c:v>
                </c:pt>
                <c:pt idx="6" formatCode="#,##0;[Red]\-#,##0;">
                  <c:v>433</c:v>
                </c:pt>
                <c:pt idx="7" formatCode="#,##0;[Red]\-#,##0;">
                  <c:v>435</c:v>
                </c:pt>
                <c:pt idx="8" formatCode="#,##0;[Red]\-#,##0;">
                  <c:v>355</c:v>
                </c:pt>
              </c:numCache>
            </c:numRef>
          </c:val>
          <c:extLst>
            <c:ext xmlns:c16="http://schemas.microsoft.com/office/drawing/2014/chart" uri="{C3380CC4-5D6E-409C-BE32-E72D297353CC}">
              <c16:uniqueId val="{00000007-2D4A-43BA-B5B7-4466739CABD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(構想区域別必要量との比較!$F$3326,構想区域別必要量との比較!$H$3326:$M$3326,構想区域別必要量との比較!$P$3326:$Q$3326)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(構想区域別必要量との比較!$F$3327,構想区域別必要量との比較!$H$3327:$M$3327,構想区域別必要量との比較!$P$3327:$Q$3327)</c:f>
              <c:numCache>
                <c:formatCode>#,##0_);[Red]\(#,##0\)</c:formatCode>
                <c:ptCount val="9"/>
                <c:pt idx="0" formatCode="#,##0;[Red]\-#,##0;">
                  <c:v>3573</c:v>
                </c:pt>
                <c:pt idx="1">
                  <c:v>3475</c:v>
                </c:pt>
                <c:pt idx="2">
                  <c:v>3499</c:v>
                </c:pt>
                <c:pt idx="3">
                  <c:v>3473</c:v>
                </c:pt>
                <c:pt idx="4">
                  <c:v>3473</c:v>
                </c:pt>
                <c:pt idx="5">
                  <c:v>3453</c:v>
                </c:pt>
                <c:pt idx="6" formatCode="#,##0;[Red]\-#,##0;">
                  <c:v>3444</c:v>
                </c:pt>
                <c:pt idx="7" formatCode="#,##0;[Red]\-#,##0;">
                  <c:v>3408</c:v>
                </c:pt>
                <c:pt idx="8" formatCode="#,##0;[Red]\-#,##0;">
                  <c:v>3403</c:v>
                </c:pt>
              </c:numCache>
            </c:numRef>
          </c:val>
          <c:smooth val="0"/>
          <c:extLst>
            <c:ext xmlns:c16="http://schemas.microsoft.com/office/drawing/2014/chart" uri="{C3380CC4-5D6E-409C-BE32-E72D297353CC}">
              <c16:uniqueId val="{00000008-2D4A-43BA-B5B7-4466739CABD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(構想区域別必要量との比較!$F$3341,構想区域別必要量との比較!$H$3341:$M$3341,構想区域別必要量との比較!$P$3341:$Q$3341)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(構想区域別必要量との比較!$F$3346,構想区域別必要量との比較!$H$3346:$M$3346,構想区域別必要量との比較!$P$3346:$Q$3346)</c:f>
              <c:numCache>
                <c:formatCode>#,##0_);[Red]\(#,##0\)</c:formatCode>
                <c:ptCount val="9"/>
                <c:pt idx="0" formatCode="#,##0;[Red]\-#,##0;">
                  <c:v>223</c:v>
                </c:pt>
                <c:pt idx="1">
                  <c:v>241</c:v>
                </c:pt>
                <c:pt idx="2">
                  <c:v>247</c:v>
                </c:pt>
                <c:pt idx="3">
                  <c:v>206</c:v>
                </c:pt>
                <c:pt idx="4">
                  <c:v>206</c:v>
                </c:pt>
                <c:pt idx="5">
                  <c:v>169</c:v>
                </c:pt>
                <c:pt idx="6" formatCode="#,##0;[Red]\-#,##0;">
                  <c:v>169</c:v>
                </c:pt>
                <c:pt idx="7" formatCode="#,##0;[Red]\-#,##0;">
                  <c:v>161</c:v>
                </c:pt>
                <c:pt idx="8" formatCode="#,##0;[Red]\-#,##0;">
                  <c:v>171</c:v>
                </c:pt>
              </c:numCache>
            </c:numRef>
          </c:val>
          <c:extLst>
            <c:ext xmlns:c16="http://schemas.microsoft.com/office/drawing/2014/chart" uri="{C3380CC4-5D6E-409C-BE32-E72D297353CC}">
              <c16:uniqueId val="{00000000-8E42-4E1C-8C14-5B17D3F76A81}"/>
            </c:ext>
          </c:extLst>
        </c:ser>
        <c:ser>
          <c:idx val="2"/>
          <c:order val="2"/>
          <c:tx>
            <c:strRef>
              <c:f>構想区域別必要量との比較!$E$3345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(構想区域別必要量との比較!$F$3341,構想区域別必要量との比較!$H$3341:$M$3341,構想区域別必要量との比較!$P$3341:$Q$3341)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(構想区域別必要量との比較!$F$3345,構想区域別必要量との比較!$H$3345:$M$3345,構想区域別必要量との比較!$P$3345:$Q$3345)</c:f>
              <c:numCache>
                <c:formatCode>#,##0_);[Red]\(#,##0\)</c:formatCode>
                <c:ptCount val="9"/>
                <c:pt idx="0" formatCode="#,##0;[Red]\-#,##0;">
                  <c:v>50</c:v>
                </c:pt>
                <c:pt idx="1">
                  <c:v>81</c:v>
                </c:pt>
                <c:pt idx="2">
                  <c:v>131</c:v>
                </c:pt>
                <c:pt idx="3">
                  <c:v>131</c:v>
                </c:pt>
                <c:pt idx="4">
                  <c:v>131</c:v>
                </c:pt>
                <c:pt idx="5">
                  <c:v>131</c:v>
                </c:pt>
                <c:pt idx="6" formatCode="#,##0;[Red]\-#,##0;">
                  <c:v>131</c:v>
                </c:pt>
                <c:pt idx="7" formatCode="#,##0;[Red]\-#,##0;">
                  <c:v>131</c:v>
                </c:pt>
                <c:pt idx="8" formatCode="#,##0;[Red]\-#,##0;">
                  <c:v>123</c:v>
                </c:pt>
              </c:numCache>
            </c:numRef>
          </c:val>
          <c:extLst>
            <c:ext xmlns:c16="http://schemas.microsoft.com/office/drawing/2014/chart" uri="{C3380CC4-5D6E-409C-BE32-E72D297353CC}">
              <c16:uniqueId val="{00000001-8E42-4E1C-8C14-5B17D3F76A81}"/>
            </c:ext>
          </c:extLst>
        </c:ser>
        <c:ser>
          <c:idx val="1"/>
          <c:order val="3"/>
          <c:tx>
            <c:strRef>
              <c:f>構想区域別必要量との比較!$E$3344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E42-4E1C-8C14-5B17D3F76A8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E42-4E1C-8C14-5B17D3F76A8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(構想区域別必要量との比較!$F$3341,構想区域別必要量との比較!$H$3341:$M$3341,構想区域別必要量との比較!$P$3341:$Q$3341)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(構想区域別必要量との比較!$F$3344,構想区域別必要量との比較!$H$3344:$M$3344,構想区域別必要量との比較!$P$3344:$Q$3344)</c:f>
              <c:numCache>
                <c:formatCode>#,##0_);[Red]\(#,##0\)</c:formatCode>
                <c:ptCount val="9"/>
                <c:pt idx="0" formatCode="#,##0;[Red]\-#,##0;">
                  <c:v>391</c:v>
                </c:pt>
                <c:pt idx="1">
                  <c:v>316</c:v>
                </c:pt>
                <c:pt idx="2">
                  <c:v>266</c:v>
                </c:pt>
                <c:pt idx="3">
                  <c:v>266</c:v>
                </c:pt>
                <c:pt idx="4">
                  <c:v>266</c:v>
                </c:pt>
                <c:pt idx="5">
                  <c:v>266</c:v>
                </c:pt>
                <c:pt idx="6" formatCode="#,##0;[Red]\-#,##0;">
                  <c:v>266</c:v>
                </c:pt>
                <c:pt idx="7" formatCode="#,##0;[Red]\-#,##0;">
                  <c:v>266</c:v>
                </c:pt>
                <c:pt idx="8" formatCode="#,##0;[Red]\-#,##0;">
                  <c:v>130</c:v>
                </c:pt>
              </c:numCache>
            </c:numRef>
          </c:val>
          <c:extLst>
            <c:ext xmlns:c16="http://schemas.microsoft.com/office/drawing/2014/chart" uri="{C3380CC4-5D6E-409C-BE32-E72D297353CC}">
              <c16:uniqueId val="{00000006-8E42-4E1C-8C14-5B17D3F76A81}"/>
            </c:ext>
          </c:extLst>
        </c:ser>
        <c:ser>
          <c:idx val="0"/>
          <c:order val="4"/>
          <c:tx>
            <c:strRef>
              <c:f>構想区域別必要量との比較!$E$3343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(構想区域別必要量との比較!$F$3341,構想区域別必要量との比較!$H$3341:$M$3341,構想区域別必要量との比較!$P$3341:$Q$3341)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(構想区域別必要量との比較!$F$3343,構想区域別必要量との比較!$H$3343:$M$3343,構想区域別必要量との比較!$P$3343:$Q$3343)</c:f>
              <c:numCache>
                <c:formatCode>#,##0_);[Red]\(#,##0\)</c:formatCode>
                <c:ptCount val="9"/>
                <c:pt idx="0" formatCode="#,##0;[Red]\-#,##0;">
                  <c:v>0</c:v>
                </c:pt>
                <c:pt idx="1">
                  <c:v>8</c:v>
                </c:pt>
                <c:pt idx="2">
                  <c:v>8</c:v>
                </c:pt>
                <c:pt idx="3">
                  <c:v>8</c:v>
                </c:pt>
                <c:pt idx="4">
                  <c:v>8</c:v>
                </c:pt>
                <c:pt idx="5">
                  <c:v>8</c:v>
                </c:pt>
                <c:pt idx="6" formatCode="#,##0;[Red]\-#,##0;">
                  <c:v>8</c:v>
                </c:pt>
                <c:pt idx="7" formatCode="#,##0;[Red]\-#,##0;">
                  <c:v>8</c:v>
                </c:pt>
                <c:pt idx="8" formatCode="#,##0;[Red]\-#,##0;">
                  <c:v>23</c:v>
                </c:pt>
              </c:numCache>
            </c:numRef>
          </c:val>
          <c:extLst>
            <c:ext xmlns:c16="http://schemas.microsoft.com/office/drawing/2014/chart" uri="{C3380CC4-5D6E-409C-BE32-E72D297353CC}">
              <c16:uniqueId val="{00000007-8E42-4E1C-8C14-5B17D3F76A8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(構想区域別必要量との比較!$F$3341,構想区域別必要量との比較!$H$3341:$M$3341,構想区域別必要量との比較!$P$3341:$Q$3341)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(構想区域別必要量との比較!$F$3342,構想区域別必要量との比較!$H$3342:$M$3342,構想区域別必要量との比較!$P$3342:$Q$3342)</c:f>
              <c:numCache>
                <c:formatCode>#,##0_);[Red]\(#,##0\)</c:formatCode>
                <c:ptCount val="9"/>
                <c:pt idx="0" formatCode="#,##0;[Red]\-#,##0;">
                  <c:v>664</c:v>
                </c:pt>
                <c:pt idx="1">
                  <c:v>646</c:v>
                </c:pt>
                <c:pt idx="2">
                  <c:v>652</c:v>
                </c:pt>
                <c:pt idx="3">
                  <c:v>611</c:v>
                </c:pt>
                <c:pt idx="4">
                  <c:v>611</c:v>
                </c:pt>
                <c:pt idx="5">
                  <c:v>574</c:v>
                </c:pt>
                <c:pt idx="6" formatCode="#,##0;[Red]\-#,##0;">
                  <c:v>574</c:v>
                </c:pt>
                <c:pt idx="7" formatCode="#,##0;[Red]\-#,##0;">
                  <c:v>566</c:v>
                </c:pt>
                <c:pt idx="8" formatCode="#,##0;[Red]\-#,##0;">
                  <c:v>447</c:v>
                </c:pt>
              </c:numCache>
            </c:numRef>
          </c:val>
          <c:smooth val="0"/>
          <c:extLst>
            <c:ext xmlns:c16="http://schemas.microsoft.com/office/drawing/2014/chart" uri="{C3380CC4-5D6E-409C-BE32-E72D297353CC}">
              <c16:uniqueId val="{00000008-8E42-4E1C-8C14-5B17D3F76A8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(構想区域別必要量との比較!$F$3356,構想区域別必要量との比較!$H$3356:$M$3356,構想区域別必要量との比較!$P$3356:$Q$3356)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(構想区域別必要量との比較!$F$3361,構想区域別必要量との比較!$H$3361:$M$3361,構想区域別必要量との比較!$P$3361:$Q$3361)</c:f>
              <c:numCache>
                <c:formatCode>#,##0_);[Red]\(#,##0\)</c:formatCode>
                <c:ptCount val="9"/>
                <c:pt idx="0" formatCode="#,##0;[Red]\-#,##0;">
                  <c:v>1377</c:v>
                </c:pt>
                <c:pt idx="1">
                  <c:v>1280</c:v>
                </c:pt>
                <c:pt idx="2">
                  <c:v>1177</c:v>
                </c:pt>
                <c:pt idx="3">
                  <c:v>1050</c:v>
                </c:pt>
                <c:pt idx="4">
                  <c:v>1082</c:v>
                </c:pt>
                <c:pt idx="5">
                  <c:v>1049</c:v>
                </c:pt>
                <c:pt idx="6" formatCode="#,##0;[Red]\-#,##0;">
                  <c:v>958</c:v>
                </c:pt>
                <c:pt idx="7" formatCode="#,##0;[Red]\-#,##0;">
                  <c:v>999</c:v>
                </c:pt>
                <c:pt idx="8" formatCode="#,##0;[Red]\-#,##0;">
                  <c:v>863</c:v>
                </c:pt>
              </c:numCache>
            </c:numRef>
          </c:val>
          <c:extLst>
            <c:ext xmlns:c16="http://schemas.microsoft.com/office/drawing/2014/chart" uri="{C3380CC4-5D6E-409C-BE32-E72D297353CC}">
              <c16:uniqueId val="{00000000-288E-4A4F-B7CD-D90251B7961B}"/>
            </c:ext>
          </c:extLst>
        </c:ser>
        <c:ser>
          <c:idx val="2"/>
          <c:order val="2"/>
          <c:tx>
            <c:strRef>
              <c:f>構想区域別必要量との比較!$E$3360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(構想区域別必要量との比較!$F$3356,構想区域別必要量との比較!$H$3356:$M$3356,構想区域別必要量との比較!$P$3356:$Q$3356)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(構想区域別必要量との比較!$F$3360,構想区域別必要量との比較!$H$3360:$M$3360,構想区域別必要量との比較!$P$3360:$Q$3360)</c:f>
              <c:numCache>
                <c:formatCode>#,##0_);[Red]\(#,##0\)</c:formatCode>
                <c:ptCount val="9"/>
                <c:pt idx="0" formatCode="#,##0;[Red]\-#,##0;">
                  <c:v>598</c:v>
                </c:pt>
                <c:pt idx="1">
                  <c:v>862</c:v>
                </c:pt>
                <c:pt idx="2">
                  <c:v>983</c:v>
                </c:pt>
                <c:pt idx="3">
                  <c:v>1087</c:v>
                </c:pt>
                <c:pt idx="4">
                  <c:v>1072</c:v>
                </c:pt>
                <c:pt idx="5">
                  <c:v>1083</c:v>
                </c:pt>
                <c:pt idx="6" formatCode="#,##0;[Red]\-#,##0;">
                  <c:v>1266</c:v>
                </c:pt>
                <c:pt idx="7" formatCode="#,##0;[Red]\-#,##0;">
                  <c:v>1160</c:v>
                </c:pt>
                <c:pt idx="8" formatCode="#,##0;[Red]\-#,##0;">
                  <c:v>1836</c:v>
                </c:pt>
              </c:numCache>
            </c:numRef>
          </c:val>
          <c:extLst>
            <c:ext xmlns:c16="http://schemas.microsoft.com/office/drawing/2014/chart" uri="{C3380CC4-5D6E-409C-BE32-E72D297353CC}">
              <c16:uniqueId val="{00000001-288E-4A4F-B7CD-D90251B7961B}"/>
            </c:ext>
          </c:extLst>
        </c:ser>
        <c:ser>
          <c:idx val="1"/>
          <c:order val="3"/>
          <c:tx>
            <c:strRef>
              <c:f>構想区域別必要量との比較!$E$3359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88E-4A4F-B7CD-D90251B7961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88E-4A4F-B7CD-D90251B7961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(構想区域別必要量との比較!$F$3356,構想区域別必要量との比較!$H$3356:$M$3356,構想区域別必要量との比較!$P$3356:$Q$3356)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(構想区域別必要量との比較!$F$3359,構想区域別必要量との比較!$H$3359:$M$3359,構想区域別必要量との比較!$P$3359:$Q$3359)</c:f>
              <c:numCache>
                <c:formatCode>#,##0_);[Red]\(#,##0\)</c:formatCode>
                <c:ptCount val="9"/>
                <c:pt idx="0" formatCode="#,##0;[Red]\-#,##0;">
                  <c:v>2765</c:v>
                </c:pt>
                <c:pt idx="1">
                  <c:v>2406</c:v>
                </c:pt>
                <c:pt idx="2">
                  <c:v>2335</c:v>
                </c:pt>
                <c:pt idx="3">
                  <c:v>2237</c:v>
                </c:pt>
                <c:pt idx="4">
                  <c:v>2210</c:v>
                </c:pt>
                <c:pt idx="5">
                  <c:v>2185</c:v>
                </c:pt>
                <c:pt idx="6" formatCode="#,##0;[Red]\-#,##0;">
                  <c:v>1913</c:v>
                </c:pt>
                <c:pt idx="7" formatCode="#,##0;[Red]\-#,##0;">
                  <c:v>1934</c:v>
                </c:pt>
                <c:pt idx="8" formatCode="#,##0;[Red]\-#,##0;">
                  <c:v>1674</c:v>
                </c:pt>
              </c:numCache>
            </c:numRef>
          </c:val>
          <c:extLst>
            <c:ext xmlns:c16="http://schemas.microsoft.com/office/drawing/2014/chart" uri="{C3380CC4-5D6E-409C-BE32-E72D297353CC}">
              <c16:uniqueId val="{00000006-288E-4A4F-B7CD-D90251B7961B}"/>
            </c:ext>
          </c:extLst>
        </c:ser>
        <c:ser>
          <c:idx val="0"/>
          <c:order val="4"/>
          <c:tx>
            <c:strRef>
              <c:f>構想区域別必要量との比較!$E$3358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(構想区域別必要量との比較!$F$3356,構想区域別必要量との比較!$H$3356:$M$3356,構想区域別必要量との比較!$P$3356:$Q$3356)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(構想区域別必要量との比較!$F$3358,構想区域別必要量との比較!$H$3358:$M$3358,構想区域別必要量との比較!$P$3358:$Q$3358)</c:f>
              <c:numCache>
                <c:formatCode>#,##0_);[Red]\(#,##0\)</c:formatCode>
                <c:ptCount val="9"/>
                <c:pt idx="0" formatCode="#,##0;[Red]\-#,##0;">
                  <c:v>1281</c:v>
                </c:pt>
                <c:pt idx="1">
                  <c:v>1261</c:v>
                </c:pt>
                <c:pt idx="2">
                  <c:v>1273</c:v>
                </c:pt>
                <c:pt idx="3">
                  <c:v>1302</c:v>
                </c:pt>
                <c:pt idx="4">
                  <c:v>1302</c:v>
                </c:pt>
                <c:pt idx="5">
                  <c:v>1346</c:v>
                </c:pt>
                <c:pt idx="6" formatCode="#,##0;[Red]\-#,##0;">
                  <c:v>1332</c:v>
                </c:pt>
                <c:pt idx="7" formatCode="#,##0;[Red]\-#,##0;">
                  <c:v>1332</c:v>
                </c:pt>
                <c:pt idx="8" formatCode="#,##0;[Red]\-#,##0;">
                  <c:v>588</c:v>
                </c:pt>
              </c:numCache>
            </c:numRef>
          </c:val>
          <c:extLst>
            <c:ext xmlns:c16="http://schemas.microsoft.com/office/drawing/2014/chart" uri="{C3380CC4-5D6E-409C-BE32-E72D297353CC}">
              <c16:uniqueId val="{00000007-288E-4A4F-B7CD-D90251B7961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(構想区域別必要量との比較!$F$3356,構想区域別必要量との比較!$H$3356:$M$3356,構想区域別必要量との比較!$P$3356:$Q$3356)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(構想区域別必要量との比較!$F$3357,構想区域別必要量との比較!$H$3357:$M$3357,構想区域別必要量との比較!$P$3357:$Q$3357)</c:f>
              <c:numCache>
                <c:formatCode>#,##0_);[Red]\(#,##0\)</c:formatCode>
                <c:ptCount val="9"/>
                <c:pt idx="0" formatCode="#,##0;[Red]\-#,##0;">
                  <c:v>6021</c:v>
                </c:pt>
                <c:pt idx="1">
                  <c:v>5809</c:v>
                </c:pt>
                <c:pt idx="2">
                  <c:v>5768</c:v>
                </c:pt>
                <c:pt idx="3">
                  <c:v>5676</c:v>
                </c:pt>
                <c:pt idx="4">
                  <c:v>5666</c:v>
                </c:pt>
                <c:pt idx="5">
                  <c:v>5663</c:v>
                </c:pt>
                <c:pt idx="6" formatCode="#,##0;[Red]\-#,##0;">
                  <c:v>5469</c:v>
                </c:pt>
                <c:pt idx="7" formatCode="#,##0;[Red]\-#,##0;">
                  <c:v>5425</c:v>
                </c:pt>
                <c:pt idx="8" formatCode="#,##0;[Red]\-#,##0;">
                  <c:v>4961</c:v>
                </c:pt>
              </c:numCache>
            </c:numRef>
          </c:val>
          <c:smooth val="0"/>
          <c:extLst>
            <c:ext xmlns:c16="http://schemas.microsoft.com/office/drawing/2014/chart" uri="{C3380CC4-5D6E-409C-BE32-E72D297353CC}">
              <c16:uniqueId val="{00000008-288E-4A4F-B7CD-D90251B7961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(構想区域別必要量との比較!$F$3371,構想区域別必要量との比較!$H$3371:$M$3371,構想区域別必要量との比較!$P$3371:$Q$3371)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(構想区域別必要量との比較!$F$3376,構想区域別必要量との比較!$H$3376:$M$3376,構想区域別必要量との比較!$P$3376:$Q$3376)</c:f>
              <c:numCache>
                <c:formatCode>#,##0_);[Red]\(#,##0\)</c:formatCode>
                <c:ptCount val="9"/>
                <c:pt idx="0" formatCode="#,##0;[Red]\-#,##0;">
                  <c:v>429</c:v>
                </c:pt>
                <c:pt idx="1">
                  <c:v>390</c:v>
                </c:pt>
                <c:pt idx="2">
                  <c:v>390</c:v>
                </c:pt>
                <c:pt idx="3">
                  <c:v>316</c:v>
                </c:pt>
                <c:pt idx="4">
                  <c:v>274</c:v>
                </c:pt>
                <c:pt idx="5">
                  <c:v>274</c:v>
                </c:pt>
                <c:pt idx="6" formatCode="#,##0;[Red]\-#,##0;">
                  <c:v>293</c:v>
                </c:pt>
                <c:pt idx="7" formatCode="#,##0;[Red]\-#,##0;">
                  <c:v>293</c:v>
                </c:pt>
                <c:pt idx="8" formatCode="#,##0;[Red]\-#,##0;">
                  <c:v>385</c:v>
                </c:pt>
              </c:numCache>
            </c:numRef>
          </c:val>
          <c:extLst>
            <c:ext xmlns:c16="http://schemas.microsoft.com/office/drawing/2014/chart" uri="{C3380CC4-5D6E-409C-BE32-E72D297353CC}">
              <c16:uniqueId val="{00000000-CD39-4F6B-8805-82D752CD6C1A}"/>
            </c:ext>
          </c:extLst>
        </c:ser>
        <c:ser>
          <c:idx val="2"/>
          <c:order val="2"/>
          <c:tx>
            <c:strRef>
              <c:f>構想区域別必要量との比較!$E$3375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(構想区域別必要量との比較!$F$3371,構想区域別必要量との比較!$H$3371:$M$3371,構想区域別必要量との比較!$P$3371:$Q$3371)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(構想区域別必要量との比較!$F$3375,構想区域別必要量との比較!$H$3375:$M$3375,構想区域別必要量との比較!$P$3375:$Q$3375)</c:f>
              <c:numCache>
                <c:formatCode>#,##0_);[Red]\(#,##0\)</c:formatCode>
                <c:ptCount val="9"/>
                <c:pt idx="0" formatCode="#,##0;[Red]\-#,##0;">
                  <c:v>198</c:v>
                </c:pt>
                <c:pt idx="1">
                  <c:v>256</c:v>
                </c:pt>
                <c:pt idx="2">
                  <c:v>256</c:v>
                </c:pt>
                <c:pt idx="3">
                  <c:v>274</c:v>
                </c:pt>
                <c:pt idx="4">
                  <c:v>274</c:v>
                </c:pt>
                <c:pt idx="5">
                  <c:v>274</c:v>
                </c:pt>
                <c:pt idx="6" formatCode="#,##0;[Red]\-#,##0;">
                  <c:v>255</c:v>
                </c:pt>
                <c:pt idx="7" formatCode="#,##0;[Red]\-#,##0;">
                  <c:v>312</c:v>
                </c:pt>
                <c:pt idx="8" formatCode="#,##0;[Red]\-#,##0;">
                  <c:v>261</c:v>
                </c:pt>
              </c:numCache>
            </c:numRef>
          </c:val>
          <c:extLst>
            <c:ext xmlns:c16="http://schemas.microsoft.com/office/drawing/2014/chart" uri="{C3380CC4-5D6E-409C-BE32-E72D297353CC}">
              <c16:uniqueId val="{00000001-CD39-4F6B-8805-82D752CD6C1A}"/>
            </c:ext>
          </c:extLst>
        </c:ser>
        <c:ser>
          <c:idx val="1"/>
          <c:order val="3"/>
          <c:tx>
            <c:strRef>
              <c:f>構想区域別必要量との比較!$E$3374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D39-4F6B-8805-82D752CD6C1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D39-4F6B-8805-82D752CD6C1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(構想区域別必要量との比較!$F$3371,構想区域別必要量との比較!$H$3371:$M$3371,構想区域別必要量との比較!$P$3371:$Q$3371)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(構想区域別必要量との比較!$F$3374,構想区域別必要量との比較!$H$3374:$M$3374,構想区域別必要量との比較!$P$3374:$Q$3374)</c:f>
              <c:numCache>
                <c:formatCode>#,##0_);[Red]\(#,##0\)</c:formatCode>
                <c:ptCount val="9"/>
                <c:pt idx="0" formatCode="#,##0;[Red]\-#,##0;">
                  <c:v>483</c:v>
                </c:pt>
                <c:pt idx="1">
                  <c:v>464</c:v>
                </c:pt>
                <c:pt idx="2">
                  <c:v>464</c:v>
                </c:pt>
                <c:pt idx="3">
                  <c:v>438</c:v>
                </c:pt>
                <c:pt idx="4">
                  <c:v>438</c:v>
                </c:pt>
                <c:pt idx="5">
                  <c:v>438</c:v>
                </c:pt>
                <c:pt idx="6" formatCode="#,##0;[Red]\-#,##0;">
                  <c:v>438</c:v>
                </c:pt>
                <c:pt idx="7" formatCode="#,##0;[Red]\-#,##0;">
                  <c:v>360</c:v>
                </c:pt>
                <c:pt idx="8" formatCode="#,##0;[Red]\-#,##0;">
                  <c:v>267</c:v>
                </c:pt>
              </c:numCache>
            </c:numRef>
          </c:val>
          <c:extLst>
            <c:ext xmlns:c16="http://schemas.microsoft.com/office/drawing/2014/chart" uri="{C3380CC4-5D6E-409C-BE32-E72D297353CC}">
              <c16:uniqueId val="{00000006-CD39-4F6B-8805-82D752CD6C1A}"/>
            </c:ext>
          </c:extLst>
        </c:ser>
        <c:ser>
          <c:idx val="0"/>
          <c:order val="4"/>
          <c:tx>
            <c:strRef>
              <c:f>構想区域別必要量との比較!$E$3373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(構想区域別必要量との比較!$F$3371,構想区域別必要量との比較!$H$3371:$M$3371,構想区域別必要量との比較!$P$3371:$Q$3371)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(構想区域別必要量との比較!$F$3373,構想区域別必要量との比較!$H$3373:$M$3373,構想区域別必要量との比較!$P$3373:$Q$3373)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48</c:v>
                </c:pt>
              </c:numCache>
            </c:numRef>
          </c:val>
          <c:extLst>
            <c:ext xmlns:c16="http://schemas.microsoft.com/office/drawing/2014/chart" uri="{C3380CC4-5D6E-409C-BE32-E72D297353CC}">
              <c16:uniqueId val="{00000007-CD39-4F6B-8805-82D752CD6C1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(構想区域別必要量との比較!$F$3371,構想区域別必要量との比較!$H$3371:$M$3371,構想区域別必要量との比較!$P$3371:$Q$3371)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(構想区域別必要量との比較!$F$3372,構想区域別必要量との比較!$H$3372:$M$3372,構想区域別必要量との比較!$P$3372:$Q$3372)</c:f>
              <c:numCache>
                <c:formatCode>#,##0_);[Red]\(#,##0\)</c:formatCode>
                <c:ptCount val="9"/>
                <c:pt idx="0" formatCode="#,##0;[Red]\-#,##0;">
                  <c:v>1110</c:v>
                </c:pt>
                <c:pt idx="1">
                  <c:v>1110</c:v>
                </c:pt>
                <c:pt idx="2">
                  <c:v>1110</c:v>
                </c:pt>
                <c:pt idx="3">
                  <c:v>1028</c:v>
                </c:pt>
                <c:pt idx="4">
                  <c:v>986</c:v>
                </c:pt>
                <c:pt idx="5">
                  <c:v>986</c:v>
                </c:pt>
                <c:pt idx="6" formatCode="#,##0;[Red]\-#,##0;">
                  <c:v>986</c:v>
                </c:pt>
                <c:pt idx="7" formatCode="#,##0;[Red]\-#,##0;">
                  <c:v>965</c:v>
                </c:pt>
                <c:pt idx="8" formatCode="#,##0;[Red]\-#,##0;">
                  <c:v>961</c:v>
                </c:pt>
              </c:numCache>
            </c:numRef>
          </c:val>
          <c:smooth val="0"/>
          <c:extLst>
            <c:ext xmlns:c16="http://schemas.microsoft.com/office/drawing/2014/chart" uri="{C3380CC4-5D6E-409C-BE32-E72D297353CC}">
              <c16:uniqueId val="{00000008-CD39-4F6B-8805-82D752CD6C1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(構想区域別必要量との比較!$F$3386,構想区域別必要量との比較!$H$3386:$M$3386,構想区域別必要量との比較!$P$3386:$Q$3386)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(構想区域別必要量との比較!$F$3391,構想区域別必要量との比較!$H$3391:$M$3391,構想区域別必要量との比較!$P$3391:$Q$3391)</c:f>
              <c:numCache>
                <c:formatCode>#,##0_);[Red]\(#,##0\)</c:formatCode>
                <c:ptCount val="9"/>
                <c:pt idx="0" formatCode="#,##0;[Red]\-#,##0;">
                  <c:v>179</c:v>
                </c:pt>
                <c:pt idx="1">
                  <c:v>180</c:v>
                </c:pt>
                <c:pt idx="2">
                  <c:v>180</c:v>
                </c:pt>
                <c:pt idx="3">
                  <c:v>180</c:v>
                </c:pt>
                <c:pt idx="4">
                  <c:v>166</c:v>
                </c:pt>
                <c:pt idx="5">
                  <c:v>168</c:v>
                </c:pt>
                <c:pt idx="6" formatCode="#,##0;[Red]\-#,##0;">
                  <c:v>149</c:v>
                </c:pt>
                <c:pt idx="7" formatCode="#,##0;[Red]\-#,##0;">
                  <c:v>147</c:v>
                </c:pt>
                <c:pt idx="8" formatCode="#,##0;[Red]\-#,##0;">
                  <c:v>78</c:v>
                </c:pt>
              </c:numCache>
            </c:numRef>
          </c:val>
          <c:extLst>
            <c:ext xmlns:c16="http://schemas.microsoft.com/office/drawing/2014/chart" uri="{C3380CC4-5D6E-409C-BE32-E72D297353CC}">
              <c16:uniqueId val="{00000000-B3B7-4749-9BF2-3392C2BB18F8}"/>
            </c:ext>
          </c:extLst>
        </c:ser>
        <c:ser>
          <c:idx val="2"/>
          <c:order val="2"/>
          <c:tx>
            <c:strRef>
              <c:f>構想区域別必要量との比較!$E$3390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(構想区域別必要量との比較!$F$3386,構想区域別必要量との比較!$H$3386:$M$3386,構想区域別必要量との比較!$P$3386:$Q$3386)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(構想区域別必要量との比較!$F$3390,構想区域別必要量との比較!$H$3390:$M$3390,構想区域別必要量との比較!$P$3390:$Q$3390)</c:f>
              <c:numCache>
                <c:formatCode>#,##0_);[Red]\(#,##0\)</c:formatCode>
                <c:ptCount val="9"/>
                <c:pt idx="0" formatCode="#,##0;[Red]\-#,##0;">
                  <c:v>171</c:v>
                </c:pt>
                <c:pt idx="1">
                  <c:v>186</c:v>
                </c:pt>
                <c:pt idx="2">
                  <c:v>186</c:v>
                </c:pt>
                <c:pt idx="3">
                  <c:v>186</c:v>
                </c:pt>
                <c:pt idx="4">
                  <c:v>186</c:v>
                </c:pt>
                <c:pt idx="5">
                  <c:v>193</c:v>
                </c:pt>
                <c:pt idx="6" formatCode="#,##0;[Red]\-#,##0;">
                  <c:v>212</c:v>
                </c:pt>
                <c:pt idx="7" formatCode="#,##0;[Red]\-#,##0;">
                  <c:v>212</c:v>
                </c:pt>
                <c:pt idx="8" formatCode="#,##0;[Red]\-#,##0;">
                  <c:v>327</c:v>
                </c:pt>
              </c:numCache>
            </c:numRef>
          </c:val>
          <c:extLst>
            <c:ext xmlns:c16="http://schemas.microsoft.com/office/drawing/2014/chart" uri="{C3380CC4-5D6E-409C-BE32-E72D297353CC}">
              <c16:uniqueId val="{00000001-B3B7-4749-9BF2-3392C2BB18F8}"/>
            </c:ext>
          </c:extLst>
        </c:ser>
        <c:ser>
          <c:idx val="1"/>
          <c:order val="3"/>
          <c:tx>
            <c:strRef>
              <c:f>構想区域別必要量との比較!$E$3389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3B7-4749-9BF2-3392C2BB18F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3B7-4749-9BF2-3392C2BB18F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(構想区域別必要量との比較!$F$3386,構想区域別必要量との比較!$H$3386:$M$3386,構想区域別必要量との比較!$P$3386:$Q$3386)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(構想区域別必要量との比較!$F$3389,構想区域別必要量との比較!$H$3389:$M$3389,構想区域別必要量との比較!$P$3389:$Q$3389)</c:f>
              <c:numCache>
                <c:formatCode>#,##0_);[Red]\(#,##0\)</c:formatCode>
                <c:ptCount val="9"/>
                <c:pt idx="0" formatCode="#,##0;[Red]\-#,##0;">
                  <c:v>498</c:v>
                </c:pt>
                <c:pt idx="1">
                  <c:v>465</c:v>
                </c:pt>
                <c:pt idx="2">
                  <c:v>465</c:v>
                </c:pt>
                <c:pt idx="3">
                  <c:v>465</c:v>
                </c:pt>
                <c:pt idx="4">
                  <c:v>465</c:v>
                </c:pt>
                <c:pt idx="5">
                  <c:v>466</c:v>
                </c:pt>
                <c:pt idx="6" formatCode="#,##0;[Red]\-#,##0;">
                  <c:v>466</c:v>
                </c:pt>
                <c:pt idx="7" formatCode="#,##0;[Red]\-#,##0;">
                  <c:v>446</c:v>
                </c:pt>
                <c:pt idx="8" formatCode="#,##0;[Red]\-#,##0;">
                  <c:v>267</c:v>
                </c:pt>
              </c:numCache>
            </c:numRef>
          </c:val>
          <c:extLst>
            <c:ext xmlns:c16="http://schemas.microsoft.com/office/drawing/2014/chart" uri="{C3380CC4-5D6E-409C-BE32-E72D297353CC}">
              <c16:uniqueId val="{00000006-B3B7-4749-9BF2-3392C2BB18F8}"/>
            </c:ext>
          </c:extLst>
        </c:ser>
        <c:ser>
          <c:idx val="0"/>
          <c:order val="4"/>
          <c:tx>
            <c:strRef>
              <c:f>構想区域別必要量との比較!$E$3388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(構想区域別必要量との比較!$F$3386,構想区域別必要量との比較!$H$3386:$M$3386,構想区域別必要量との比較!$P$3386:$Q$3386)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(構想区域別必要量との比較!$F$3388,構想区域別必要量との比較!$H$3388:$M$3388,構想区域別必要量との比較!$P$3388:$Q$3388)</c:f>
              <c:numCache>
                <c:formatCode>#,##0_);[Red]\(#,##0\)</c:formatCode>
                <c:ptCount val="9"/>
                <c:pt idx="0" formatCode="#,##0;[Red]\-#,##0;">
                  <c:v>6</c:v>
                </c:pt>
                <c:pt idx="1">
                  <c:v>10</c:v>
                </c:pt>
                <c:pt idx="2">
                  <c:v>10</c:v>
                </c:pt>
                <c:pt idx="3">
                  <c:v>10</c:v>
                </c:pt>
                <c:pt idx="4">
                  <c:v>12</c:v>
                </c:pt>
                <c:pt idx="5">
                  <c:v>12</c:v>
                </c:pt>
                <c:pt idx="6" formatCode="#,##0;[Red]\-#,##0;">
                  <c:v>12</c:v>
                </c:pt>
                <c:pt idx="7" formatCode="#,##0;[Red]\-#,##0;">
                  <c:v>14</c:v>
                </c:pt>
                <c:pt idx="8" formatCode="#,##0;[Red]\-#,##0;">
                  <c:v>65</c:v>
                </c:pt>
              </c:numCache>
            </c:numRef>
          </c:val>
          <c:extLst>
            <c:ext xmlns:c16="http://schemas.microsoft.com/office/drawing/2014/chart" uri="{C3380CC4-5D6E-409C-BE32-E72D297353CC}">
              <c16:uniqueId val="{00000007-B3B7-4749-9BF2-3392C2BB18F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(構想区域別必要量との比較!$F$3386,構想区域別必要量との比較!$H$3386:$M$3386,構想区域別必要量との比較!$P$3386:$Q$3386)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(構想区域別必要量との比較!$F$3387,構想区域別必要量との比較!$H$3387:$M$3387,構想区域別必要量との比較!$P$3387:$Q$3387)</c:f>
              <c:numCache>
                <c:formatCode>#,##0_);[Red]\(#,##0\)</c:formatCode>
                <c:ptCount val="9"/>
                <c:pt idx="0" formatCode="#,##0;[Red]\-#,##0;">
                  <c:v>854</c:v>
                </c:pt>
                <c:pt idx="1">
                  <c:v>841</c:v>
                </c:pt>
                <c:pt idx="2">
                  <c:v>841</c:v>
                </c:pt>
                <c:pt idx="3">
                  <c:v>841</c:v>
                </c:pt>
                <c:pt idx="4">
                  <c:v>829</c:v>
                </c:pt>
                <c:pt idx="5">
                  <c:v>839</c:v>
                </c:pt>
                <c:pt idx="6" formatCode="#,##0;[Red]\-#,##0;">
                  <c:v>839</c:v>
                </c:pt>
                <c:pt idx="7" formatCode="#,##0;[Red]\-#,##0;">
                  <c:v>819</c:v>
                </c:pt>
                <c:pt idx="8" formatCode="#,##0;[Red]\-#,##0;">
                  <c:v>737</c:v>
                </c:pt>
              </c:numCache>
            </c:numRef>
          </c:val>
          <c:smooth val="0"/>
          <c:extLst>
            <c:ext xmlns:c16="http://schemas.microsoft.com/office/drawing/2014/chart" uri="{C3380CC4-5D6E-409C-BE32-E72D297353CC}">
              <c16:uniqueId val="{00000008-B3B7-4749-9BF2-3392C2BB18F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(構想区域別必要量との比較!$F$3401,構想区域別必要量との比較!$H$3401:$M$3401,構想区域別必要量との比較!$P$3401:$Q$3401)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(構想区域別必要量との比較!$F$3406,構想区域別必要量との比較!$H$3406:$M$3406,構想区域別必要量との比較!$P$3406:$Q$3406)</c:f>
              <c:numCache>
                <c:formatCode>#,##0_);[Red]\(#,##0\)</c:formatCode>
                <c:ptCount val="9"/>
                <c:pt idx="0" formatCode="#,##0;[Red]\-#,##0;">
                  <c:v>263</c:v>
                </c:pt>
                <c:pt idx="1">
                  <c:v>223</c:v>
                </c:pt>
                <c:pt idx="2">
                  <c:v>223</c:v>
                </c:pt>
                <c:pt idx="3">
                  <c:v>223</c:v>
                </c:pt>
                <c:pt idx="4">
                  <c:v>223</c:v>
                </c:pt>
                <c:pt idx="5">
                  <c:v>223</c:v>
                </c:pt>
                <c:pt idx="6" formatCode="#,##0;[Red]\-#,##0;">
                  <c:v>223</c:v>
                </c:pt>
                <c:pt idx="7" formatCode="#,##0;[Red]\-#,##0;">
                  <c:v>223</c:v>
                </c:pt>
                <c:pt idx="8" formatCode="#,##0;[Red]\-#,##0;">
                  <c:v>201</c:v>
                </c:pt>
              </c:numCache>
            </c:numRef>
          </c:val>
          <c:extLst>
            <c:ext xmlns:c16="http://schemas.microsoft.com/office/drawing/2014/chart" uri="{C3380CC4-5D6E-409C-BE32-E72D297353CC}">
              <c16:uniqueId val="{00000000-D4AE-46AB-9FBB-24FE2DB6F7E8}"/>
            </c:ext>
          </c:extLst>
        </c:ser>
        <c:ser>
          <c:idx val="2"/>
          <c:order val="2"/>
          <c:tx>
            <c:strRef>
              <c:f>構想区域別必要量との比較!$E$3405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(構想区域別必要量との比較!$F$3401,構想区域別必要量との比較!$H$3401:$M$3401,構想区域別必要量との比較!$P$3401:$Q$3401)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(構想区域別必要量との比較!$F$3405,構想区域別必要量との比較!$H$3405:$M$3405,構想区域別必要量との比較!$P$3405:$Q$3405)</c:f>
              <c:numCache>
                <c:formatCode>#,##0_);[Red]\(#,##0\)</c:formatCode>
                <c:ptCount val="9"/>
                <c:pt idx="0" formatCode="#,##0;[Red]\-#,##0;">
                  <c:v>85</c:v>
                </c:pt>
                <c:pt idx="1">
                  <c:v>207</c:v>
                </c:pt>
                <c:pt idx="2">
                  <c:v>233</c:v>
                </c:pt>
                <c:pt idx="3">
                  <c:v>233</c:v>
                </c:pt>
                <c:pt idx="4">
                  <c:v>233</c:v>
                </c:pt>
                <c:pt idx="5">
                  <c:v>233</c:v>
                </c:pt>
                <c:pt idx="6" formatCode="#,##0;[Red]\-#,##0;">
                  <c:v>233</c:v>
                </c:pt>
                <c:pt idx="7" formatCode="#,##0;[Red]\-#,##0;">
                  <c:v>233</c:v>
                </c:pt>
                <c:pt idx="8" formatCode="#,##0;[Red]\-#,##0;">
                  <c:v>148</c:v>
                </c:pt>
              </c:numCache>
            </c:numRef>
          </c:val>
          <c:extLst>
            <c:ext xmlns:c16="http://schemas.microsoft.com/office/drawing/2014/chart" uri="{C3380CC4-5D6E-409C-BE32-E72D297353CC}">
              <c16:uniqueId val="{00000001-D4AE-46AB-9FBB-24FE2DB6F7E8}"/>
            </c:ext>
          </c:extLst>
        </c:ser>
        <c:ser>
          <c:idx val="1"/>
          <c:order val="3"/>
          <c:tx>
            <c:strRef>
              <c:f>構想区域別必要量との比較!$E$3404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4AE-46AB-9FBB-24FE2DB6F7E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4AE-46AB-9FBB-24FE2DB6F7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(構想区域別必要量との比較!$F$3401,構想区域別必要量との比較!$H$3401:$M$3401,構想区域別必要量との比較!$P$3401:$Q$3401)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(構想区域別必要量との比較!$F$3404,構想区域別必要量との比較!$H$3404:$M$3404,構想区域別必要量との比較!$P$3404:$Q$3404)</c:f>
              <c:numCache>
                <c:formatCode>#,##0_);[Red]\(#,##0\)</c:formatCode>
                <c:ptCount val="9"/>
                <c:pt idx="0" formatCode="#,##0;[Red]\-#,##0;">
                  <c:v>350</c:v>
                </c:pt>
                <c:pt idx="1">
                  <c:v>266</c:v>
                </c:pt>
                <c:pt idx="2">
                  <c:v>219</c:v>
                </c:pt>
                <c:pt idx="3">
                  <c:v>219</c:v>
                </c:pt>
                <c:pt idx="4">
                  <c:v>209</c:v>
                </c:pt>
                <c:pt idx="5">
                  <c:v>209</c:v>
                </c:pt>
                <c:pt idx="6" formatCode="#,##0;[Red]\-#,##0;">
                  <c:v>194</c:v>
                </c:pt>
                <c:pt idx="7" formatCode="#,##0;[Red]\-#,##0;">
                  <c:v>177</c:v>
                </c:pt>
                <c:pt idx="8" formatCode="#,##0;[Red]\-#,##0;">
                  <c:v>146</c:v>
                </c:pt>
              </c:numCache>
            </c:numRef>
          </c:val>
          <c:extLst>
            <c:ext xmlns:c16="http://schemas.microsoft.com/office/drawing/2014/chart" uri="{C3380CC4-5D6E-409C-BE32-E72D297353CC}">
              <c16:uniqueId val="{00000006-D4AE-46AB-9FBB-24FE2DB6F7E8}"/>
            </c:ext>
          </c:extLst>
        </c:ser>
        <c:ser>
          <c:idx val="0"/>
          <c:order val="4"/>
          <c:tx>
            <c:strRef>
              <c:f>構想区域別必要量との比較!$E$3403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(構想区域別必要量との比較!$F$3401,構想区域別必要量との比較!$H$3401:$M$3401,構想区域別必要量との比較!$P$3401:$Q$3401)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(構想区域別必要量との比較!$F$3403,構想区域別必要量との比較!$H$3403:$M$3403,構想区域別必要量との比較!$P$3403:$Q$3403)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0</c:v>
                </c:pt>
              </c:numCache>
            </c:numRef>
          </c:val>
          <c:extLst>
            <c:ext xmlns:c16="http://schemas.microsoft.com/office/drawing/2014/chart" uri="{C3380CC4-5D6E-409C-BE32-E72D297353CC}">
              <c16:uniqueId val="{00000007-D4AE-46AB-9FBB-24FE2DB6F7E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(構想区域別必要量との比較!$F$3401,構想区域別必要量との比較!$H$3401:$M$3401,構想区域別必要量との比較!$P$3401:$Q$3401)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(構想区域別必要量との比較!$F$3402,構想区域別必要量との比較!$H$3402:$M$3402,構想区域別必要量との比較!$P$3402:$Q$3402)</c:f>
              <c:numCache>
                <c:formatCode>#,##0_);[Red]\(#,##0\)</c:formatCode>
                <c:ptCount val="9"/>
                <c:pt idx="0" formatCode="#,##0;[Red]\-#,##0;">
                  <c:v>698</c:v>
                </c:pt>
                <c:pt idx="1">
                  <c:v>696</c:v>
                </c:pt>
                <c:pt idx="2">
                  <c:v>675</c:v>
                </c:pt>
                <c:pt idx="3">
                  <c:v>675</c:v>
                </c:pt>
                <c:pt idx="4">
                  <c:v>665</c:v>
                </c:pt>
                <c:pt idx="5">
                  <c:v>665</c:v>
                </c:pt>
                <c:pt idx="6" formatCode="#,##0;[Red]\-#,##0;">
                  <c:v>650</c:v>
                </c:pt>
                <c:pt idx="7" formatCode="#,##0;[Red]\-#,##0;">
                  <c:v>633</c:v>
                </c:pt>
                <c:pt idx="8" formatCode="#,##0;[Red]\-#,##0;">
                  <c:v>495</c:v>
                </c:pt>
              </c:numCache>
            </c:numRef>
          </c:val>
          <c:smooth val="0"/>
          <c:extLst>
            <c:ext xmlns:c16="http://schemas.microsoft.com/office/drawing/2014/chart" uri="{C3380CC4-5D6E-409C-BE32-E72D297353CC}">
              <c16:uniqueId val="{00000008-D4AE-46AB-9FBB-24FE2DB6F7E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(構想区域別必要量との比較!$F$3416,構想区域別必要量との比較!$H$3416:$M$3416,構想区域別必要量との比較!$P$3416:$Q$3416)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(構想区域別必要量との比較!$F$3421,構想区域別必要量との比較!$H$3421:$M$3421,構想区域別必要量との比較!$P$3421:$Q$3421)</c:f>
              <c:numCache>
                <c:formatCode>#,##0_);[Red]\(#,##0\)</c:formatCode>
                <c:ptCount val="9"/>
                <c:pt idx="0" formatCode="#,##0;[Red]\-#,##0;">
                  <c:v>274</c:v>
                </c:pt>
                <c:pt idx="1">
                  <c:v>279</c:v>
                </c:pt>
                <c:pt idx="2">
                  <c:v>279</c:v>
                </c:pt>
                <c:pt idx="3">
                  <c:v>279</c:v>
                </c:pt>
                <c:pt idx="4">
                  <c:v>267</c:v>
                </c:pt>
                <c:pt idx="5">
                  <c:v>267</c:v>
                </c:pt>
                <c:pt idx="6" formatCode="#,##0;[Red]\-#,##0;">
                  <c:v>267</c:v>
                </c:pt>
                <c:pt idx="7" formatCode="#,##0;[Red]\-#,##0;">
                  <c:v>259</c:v>
                </c:pt>
                <c:pt idx="8" formatCode="#,##0;[Red]\-#,##0;">
                  <c:v>234</c:v>
                </c:pt>
              </c:numCache>
            </c:numRef>
          </c:val>
          <c:extLst>
            <c:ext xmlns:c16="http://schemas.microsoft.com/office/drawing/2014/chart" uri="{C3380CC4-5D6E-409C-BE32-E72D297353CC}">
              <c16:uniqueId val="{00000000-F4F0-4CC4-BF80-1B912A82C042}"/>
            </c:ext>
          </c:extLst>
        </c:ser>
        <c:ser>
          <c:idx val="2"/>
          <c:order val="2"/>
          <c:tx>
            <c:strRef>
              <c:f>構想区域別必要量との比較!$E$3420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(構想区域別必要量との比較!$F$3416,構想区域別必要量との比較!$H$3416:$M$3416,構想区域別必要量との比較!$P$3416:$Q$3416)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(構想区域別必要量との比較!$F$3420,構想区域別必要量との比較!$H$3420:$M$3420,構想区域別必要量との比較!$P$3420:$Q$3420)</c:f>
              <c:numCache>
                <c:formatCode>#,##0_);[Red]\(#,##0\)</c:formatCode>
                <c:ptCount val="9"/>
                <c:pt idx="0" formatCode="#,##0;[Red]\-#,##0;">
                  <c:v>97</c:v>
                </c:pt>
                <c:pt idx="1">
                  <c:v>123</c:v>
                </c:pt>
                <c:pt idx="2">
                  <c:v>123</c:v>
                </c:pt>
                <c:pt idx="3">
                  <c:v>123</c:v>
                </c:pt>
                <c:pt idx="4">
                  <c:v>123</c:v>
                </c:pt>
                <c:pt idx="5">
                  <c:v>123</c:v>
                </c:pt>
                <c:pt idx="6" formatCode="#,##0;[Red]\-#,##0;">
                  <c:v>123</c:v>
                </c:pt>
                <c:pt idx="7" formatCode="#,##0;[Red]\-#,##0;">
                  <c:v>171</c:v>
                </c:pt>
                <c:pt idx="8" formatCode="#,##0;[Red]\-#,##0;">
                  <c:v>191</c:v>
                </c:pt>
              </c:numCache>
            </c:numRef>
          </c:val>
          <c:extLst>
            <c:ext xmlns:c16="http://schemas.microsoft.com/office/drawing/2014/chart" uri="{C3380CC4-5D6E-409C-BE32-E72D297353CC}">
              <c16:uniqueId val="{00000001-F4F0-4CC4-BF80-1B912A82C042}"/>
            </c:ext>
          </c:extLst>
        </c:ser>
        <c:ser>
          <c:idx val="1"/>
          <c:order val="3"/>
          <c:tx>
            <c:strRef>
              <c:f>構想区域別必要量との比較!$E$3419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4F0-4CC4-BF80-1B912A82C0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4F0-4CC4-BF80-1B912A82C0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(構想区域別必要量との比較!$F$3416,構想区域別必要量との比較!$H$3416:$M$3416,構想区域別必要量との比較!$P$3416:$Q$3416)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(構想区域別必要量との比較!$F$3419,構想区域別必要量との比較!$H$3419:$M$3419,構想区域別必要量との比較!$P$3419:$Q$3419)</c:f>
              <c:numCache>
                <c:formatCode>#,##0_);[Red]\(#,##0\)</c:formatCode>
                <c:ptCount val="9"/>
                <c:pt idx="0" formatCode="#,##0;[Red]\-#,##0;">
                  <c:v>492</c:v>
                </c:pt>
                <c:pt idx="1">
                  <c:v>458</c:v>
                </c:pt>
                <c:pt idx="2">
                  <c:v>458</c:v>
                </c:pt>
                <c:pt idx="3">
                  <c:v>448</c:v>
                </c:pt>
                <c:pt idx="4">
                  <c:v>460</c:v>
                </c:pt>
                <c:pt idx="5">
                  <c:v>460</c:v>
                </c:pt>
                <c:pt idx="6" formatCode="#,##0;[Red]\-#,##0;">
                  <c:v>460</c:v>
                </c:pt>
                <c:pt idx="7" formatCode="#,##0;[Red]\-#,##0;">
                  <c:v>370</c:v>
                </c:pt>
                <c:pt idx="8" formatCode="#,##0;[Red]\-#,##0;">
                  <c:v>210</c:v>
                </c:pt>
              </c:numCache>
            </c:numRef>
          </c:val>
          <c:extLst>
            <c:ext xmlns:c16="http://schemas.microsoft.com/office/drawing/2014/chart" uri="{C3380CC4-5D6E-409C-BE32-E72D297353CC}">
              <c16:uniqueId val="{00000006-F4F0-4CC4-BF80-1B912A82C042}"/>
            </c:ext>
          </c:extLst>
        </c:ser>
        <c:ser>
          <c:idx val="0"/>
          <c:order val="4"/>
          <c:tx>
            <c:strRef>
              <c:f>構想区域別必要量との比較!$E$3418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(構想区域別必要量との比較!$F$3416,構想区域別必要量との比較!$H$3416:$M$3416,構想区域別必要量との比較!$P$3416:$Q$3416)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(構想区域別必要量との比較!$F$3418,構想区域別必要量との比較!$H$3418:$M$3418,構想区域別必要量との比較!$P$3418:$Q$3418)</c:f>
              <c:numCache>
                <c:formatCode>#,##0_);[Red]\(#,##0\)</c:formatCode>
                <c:ptCount val="9"/>
                <c:pt idx="0" formatCode="#,##0;[Red]\-#,##0;">
                  <c:v>4</c:v>
                </c:pt>
                <c:pt idx="1">
                  <c:v>8</c:v>
                </c:pt>
                <c:pt idx="2">
                  <c:v>8</c:v>
                </c:pt>
                <c:pt idx="3">
                  <c:v>8</c:v>
                </c:pt>
                <c:pt idx="4">
                  <c:v>8</c:v>
                </c:pt>
                <c:pt idx="5">
                  <c:v>8</c:v>
                </c:pt>
                <c:pt idx="6" formatCode="#,##0;[Red]\-#,##0;">
                  <c:v>8</c:v>
                </c:pt>
                <c:pt idx="7" formatCode="#,##0;[Red]\-#,##0;">
                  <c:v>8</c:v>
                </c:pt>
                <c:pt idx="8" formatCode="#,##0;[Red]\-#,##0;">
                  <c:v>20</c:v>
                </c:pt>
              </c:numCache>
            </c:numRef>
          </c:val>
          <c:extLst>
            <c:ext xmlns:c16="http://schemas.microsoft.com/office/drawing/2014/chart" uri="{C3380CC4-5D6E-409C-BE32-E72D297353CC}">
              <c16:uniqueId val="{00000007-F4F0-4CC4-BF80-1B912A82C0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(構想区域別必要量との比較!$F$3416,構想区域別必要量との比較!$H$3416:$M$3416,構想区域別必要量との比較!$P$3416:$Q$3416)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(構想区域別必要量との比較!$F$3417,構想区域別必要量との比較!$H$3417:$M$3417,構想区域別必要量との比較!$P$3417:$Q$3417)</c:f>
              <c:numCache>
                <c:formatCode>#,##0_);[Red]\(#,##0\)</c:formatCode>
                <c:ptCount val="9"/>
                <c:pt idx="0" formatCode="#,##0;[Red]\-#,##0;">
                  <c:v>867</c:v>
                </c:pt>
                <c:pt idx="1">
                  <c:v>868</c:v>
                </c:pt>
                <c:pt idx="2">
                  <c:v>868</c:v>
                </c:pt>
                <c:pt idx="3">
                  <c:v>858</c:v>
                </c:pt>
                <c:pt idx="4">
                  <c:v>858</c:v>
                </c:pt>
                <c:pt idx="5">
                  <c:v>858</c:v>
                </c:pt>
                <c:pt idx="6" formatCode="#,##0;[Red]\-#,##0;">
                  <c:v>858</c:v>
                </c:pt>
                <c:pt idx="7" formatCode="#,##0;[Red]\-#,##0;">
                  <c:v>808</c:v>
                </c:pt>
                <c:pt idx="8" formatCode="#,##0;[Red]\-#,##0;">
                  <c:v>655</c:v>
                </c:pt>
              </c:numCache>
            </c:numRef>
          </c:val>
          <c:smooth val="0"/>
          <c:extLst>
            <c:ext xmlns:c16="http://schemas.microsoft.com/office/drawing/2014/chart" uri="{C3380CC4-5D6E-409C-BE32-E72D297353CC}">
              <c16:uniqueId val="{00000008-F4F0-4CC4-BF80-1B912A82C0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(構想区域別必要量との比較!$F$3431,構想区域別必要量との比較!$H$3431:$M$3431,構想区域別必要量との比較!$P$3431:$Q$3431)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(構想区域別必要量との比較!$F$3436,構想区域別必要量との比較!$H$3436:$M$3436,構想区域別必要量との比較!$P$3436:$Q$3436)</c:f>
              <c:numCache>
                <c:formatCode>#,##0_);[Red]\(#,##0\)</c:formatCode>
                <c:ptCount val="9"/>
                <c:pt idx="0" formatCode="#,##0;[Red]\-#,##0;">
                  <c:v>503</c:v>
                </c:pt>
                <c:pt idx="1">
                  <c:v>461</c:v>
                </c:pt>
                <c:pt idx="2">
                  <c:v>381</c:v>
                </c:pt>
                <c:pt idx="3">
                  <c:v>329</c:v>
                </c:pt>
                <c:pt idx="4">
                  <c:v>329</c:v>
                </c:pt>
                <c:pt idx="5">
                  <c:v>351</c:v>
                </c:pt>
                <c:pt idx="6" formatCode="#,##0;[Red]\-#,##0;">
                  <c:v>224</c:v>
                </c:pt>
                <c:pt idx="7" formatCode="#,##0;[Red]\-#,##0;">
                  <c:v>224</c:v>
                </c:pt>
                <c:pt idx="8" formatCode="#,##0;[Red]\-#,##0;">
                  <c:v>249</c:v>
                </c:pt>
              </c:numCache>
            </c:numRef>
          </c:val>
          <c:extLst>
            <c:ext xmlns:c16="http://schemas.microsoft.com/office/drawing/2014/chart" uri="{C3380CC4-5D6E-409C-BE32-E72D297353CC}">
              <c16:uniqueId val="{00000000-F125-42E8-ADB2-59A34238B931}"/>
            </c:ext>
          </c:extLst>
        </c:ser>
        <c:ser>
          <c:idx val="2"/>
          <c:order val="2"/>
          <c:tx>
            <c:strRef>
              <c:f>構想区域別必要量との比較!$E$3435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(構想区域別必要量との比較!$F$3431,構想区域別必要量との比較!$H$3431:$M$3431,構想区域別必要量との比較!$P$3431:$Q$3431)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(構想区域別必要量との比較!$F$3435,構想区域別必要量との比較!$H$3435:$M$3435,構想区域別必要量との比較!$P$3435:$Q$3435)</c:f>
              <c:numCache>
                <c:formatCode>#,##0_);[Red]\(#,##0\)</c:formatCode>
                <c:ptCount val="9"/>
                <c:pt idx="0" formatCode="#,##0;[Red]\-#,##0;">
                  <c:v>171</c:v>
                </c:pt>
                <c:pt idx="1">
                  <c:v>283</c:v>
                </c:pt>
                <c:pt idx="2">
                  <c:v>365</c:v>
                </c:pt>
                <c:pt idx="3">
                  <c:v>345</c:v>
                </c:pt>
                <c:pt idx="4">
                  <c:v>369</c:v>
                </c:pt>
                <c:pt idx="5">
                  <c:v>347</c:v>
                </c:pt>
                <c:pt idx="6" formatCode="#,##0;[Red]\-#,##0;">
                  <c:v>275</c:v>
                </c:pt>
                <c:pt idx="7" formatCode="#,##0;[Red]\-#,##0;">
                  <c:v>300</c:v>
                </c:pt>
                <c:pt idx="8" formatCode="#,##0;[Red]\-#,##0;">
                  <c:v>340</c:v>
                </c:pt>
              </c:numCache>
            </c:numRef>
          </c:val>
          <c:extLst>
            <c:ext xmlns:c16="http://schemas.microsoft.com/office/drawing/2014/chart" uri="{C3380CC4-5D6E-409C-BE32-E72D297353CC}">
              <c16:uniqueId val="{00000001-F125-42E8-ADB2-59A34238B931}"/>
            </c:ext>
          </c:extLst>
        </c:ser>
        <c:ser>
          <c:idx val="1"/>
          <c:order val="3"/>
          <c:tx>
            <c:strRef>
              <c:f>構想区域別必要量との比較!$E$3434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125-42E8-ADB2-59A34238B93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125-42E8-ADB2-59A34238B93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(構想区域別必要量との比較!$F$3431,構想区域別必要量との比較!$H$3431:$M$3431,構想区域別必要量との比較!$P$3431:$Q$3431)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(構想区域別必要量との比較!$F$3434,構想区域別必要量との比較!$H$3434:$M$3434,構想区域別必要量との比較!$P$3434:$Q$3434)</c:f>
              <c:numCache>
                <c:formatCode>#,##0_);[Red]\(#,##0\)</c:formatCode>
                <c:ptCount val="9"/>
                <c:pt idx="0" formatCode="#,##0;[Red]\-#,##0;">
                  <c:v>940</c:v>
                </c:pt>
                <c:pt idx="1">
                  <c:v>805</c:v>
                </c:pt>
                <c:pt idx="2">
                  <c:v>723</c:v>
                </c:pt>
                <c:pt idx="3">
                  <c:v>646</c:v>
                </c:pt>
                <c:pt idx="4">
                  <c:v>646</c:v>
                </c:pt>
                <c:pt idx="5">
                  <c:v>646</c:v>
                </c:pt>
                <c:pt idx="6" formatCode="#,##0;[Red]\-#,##0;">
                  <c:v>718</c:v>
                </c:pt>
                <c:pt idx="7" formatCode="#,##0;[Red]\-#,##0;">
                  <c:v>646</c:v>
                </c:pt>
                <c:pt idx="8" formatCode="#,##0;[Red]\-#,##0;">
                  <c:v>404</c:v>
                </c:pt>
              </c:numCache>
            </c:numRef>
          </c:val>
          <c:extLst>
            <c:ext xmlns:c16="http://schemas.microsoft.com/office/drawing/2014/chart" uri="{C3380CC4-5D6E-409C-BE32-E72D297353CC}">
              <c16:uniqueId val="{00000006-F125-42E8-ADB2-59A34238B931}"/>
            </c:ext>
          </c:extLst>
        </c:ser>
        <c:ser>
          <c:idx val="0"/>
          <c:order val="4"/>
          <c:tx>
            <c:strRef>
              <c:f>構想区域別必要量との比較!$E$3433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(構想区域別必要量との比較!$F$3431,構想区域別必要量との比較!$H$3431:$M$3431,構想区域別必要量との比較!$P$3431:$Q$3431)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(構想区域別必要量との比較!$F$3433,構想区域別必要量との比較!$H$3433:$M$3433,構想区域別必要量との比較!$P$3433:$Q$3433)</c:f>
              <c:numCache>
                <c:formatCode>#,##0_);[Red]\(#,##0\)</c:formatCode>
                <c:ptCount val="9"/>
                <c:pt idx="0" formatCode="#,##0;[Red]\-#,##0;">
                  <c:v>36</c:v>
                </c:pt>
                <c:pt idx="1">
                  <c:v>36</c:v>
                </c:pt>
                <c:pt idx="2">
                  <c:v>36</c:v>
                </c:pt>
                <c:pt idx="3">
                  <c:v>113</c:v>
                </c:pt>
                <c:pt idx="4">
                  <c:v>113</c:v>
                </c:pt>
                <c:pt idx="5">
                  <c:v>113</c:v>
                </c:pt>
                <c:pt idx="6" formatCode="#,##0;[Red]\-#,##0;">
                  <c:v>113</c:v>
                </c:pt>
                <c:pt idx="7" formatCode="#,##0;[Red]\-#,##0;">
                  <c:v>113</c:v>
                </c:pt>
                <c:pt idx="8" formatCode="#,##0;[Red]\-#,##0;">
                  <c:v>120</c:v>
                </c:pt>
              </c:numCache>
            </c:numRef>
          </c:val>
          <c:extLst>
            <c:ext xmlns:c16="http://schemas.microsoft.com/office/drawing/2014/chart" uri="{C3380CC4-5D6E-409C-BE32-E72D297353CC}">
              <c16:uniqueId val="{00000007-F125-42E8-ADB2-59A34238B93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(構想区域別必要量との比較!$F$3431,構想区域別必要量との比較!$H$3431:$M$3431,構想区域別必要量との比較!$P$3431:$Q$3431)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(構想区域別必要量との比較!$F$3432,構想区域別必要量との比較!$H$3432:$M$3432,構想区域別必要量との比較!$P$3432:$Q$3432)</c:f>
              <c:numCache>
                <c:formatCode>#,##0_);[Red]\(#,##0\)</c:formatCode>
                <c:ptCount val="9"/>
                <c:pt idx="0" formatCode="#,##0;[Red]\-#,##0;">
                  <c:v>1650</c:v>
                </c:pt>
                <c:pt idx="1">
                  <c:v>1585</c:v>
                </c:pt>
                <c:pt idx="2">
                  <c:v>1505</c:v>
                </c:pt>
                <c:pt idx="3">
                  <c:v>1433</c:v>
                </c:pt>
                <c:pt idx="4">
                  <c:v>1457</c:v>
                </c:pt>
                <c:pt idx="5">
                  <c:v>1457</c:v>
                </c:pt>
                <c:pt idx="6" formatCode="#,##0;[Red]\-#,##0;">
                  <c:v>1330</c:v>
                </c:pt>
                <c:pt idx="7" formatCode="#,##0;[Red]\-#,##0;">
                  <c:v>1283</c:v>
                </c:pt>
                <c:pt idx="8" formatCode="#,##0;[Red]\-#,##0;">
                  <c:v>1113</c:v>
                </c:pt>
              </c:numCache>
            </c:numRef>
          </c:val>
          <c:smooth val="0"/>
          <c:extLst>
            <c:ext xmlns:c16="http://schemas.microsoft.com/office/drawing/2014/chart" uri="{C3380CC4-5D6E-409C-BE32-E72D297353CC}">
              <c16:uniqueId val="{00000008-F125-42E8-ADB2-59A34238B93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(構想区域別必要量との比較!$F$341,構想区域別必要量との比較!$H$341:$M$341,構想区域別必要量との比較!$P$341:$Q$341)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(構想区域別必要量との比較!$F$346,構想区域別必要量との比較!$H$346:$M$346,構想区域別必要量との比較!$P$346:$Q$346)</c:f>
              <c:numCache>
                <c:formatCode>#,##0_);[Red]\(#,##0\)</c:formatCode>
                <c:ptCount val="9"/>
                <c:pt idx="0" formatCode="#,##0;[Red]\-#,##0;">
                  <c:v>769</c:v>
                </c:pt>
                <c:pt idx="1">
                  <c:v>721</c:v>
                </c:pt>
                <c:pt idx="2">
                  <c:v>658</c:v>
                </c:pt>
                <c:pt idx="3">
                  <c:v>658</c:v>
                </c:pt>
                <c:pt idx="4">
                  <c:v>658</c:v>
                </c:pt>
                <c:pt idx="5">
                  <c:v>660</c:v>
                </c:pt>
                <c:pt idx="6" formatCode="#,##0;[Red]\-#,##0;">
                  <c:v>692</c:v>
                </c:pt>
                <c:pt idx="7" formatCode="#,##0;[Red]\-#,##0;">
                  <c:v>634</c:v>
                </c:pt>
                <c:pt idx="8" formatCode="#,##0;[Red]\-#,##0;">
                  <c:v>704</c:v>
                </c:pt>
              </c:numCache>
            </c:numRef>
          </c:val>
          <c:extLst>
            <c:ext xmlns:c16="http://schemas.microsoft.com/office/drawing/2014/chart" uri="{C3380CC4-5D6E-409C-BE32-E72D297353CC}">
              <c16:uniqueId val="{00000000-2535-4BDD-8257-F7D6571E5E73}"/>
            </c:ext>
          </c:extLst>
        </c:ser>
        <c:ser>
          <c:idx val="2"/>
          <c:order val="2"/>
          <c:tx>
            <c:strRef>
              <c:f>構想区域別必要量との比較!$E$345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(構想区域別必要量との比較!$F$341,構想区域別必要量との比較!$H$341:$M$341,構想区域別必要量との比較!$P$341:$Q$341)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(構想区域別必要量との比較!$F$345,構想区域別必要量との比較!$H$345:$M$345,構想区域別必要量との比較!$P$345:$Q$345)</c:f>
              <c:numCache>
                <c:formatCode>#,##0_);[Red]\(#,##0\)</c:formatCode>
                <c:ptCount val="9"/>
                <c:pt idx="0" formatCode="#,##0;[Red]\-#,##0;">
                  <c:v>408</c:v>
                </c:pt>
                <c:pt idx="1">
                  <c:v>501</c:v>
                </c:pt>
                <c:pt idx="2">
                  <c:v>484</c:v>
                </c:pt>
                <c:pt idx="3">
                  <c:v>502</c:v>
                </c:pt>
                <c:pt idx="4">
                  <c:v>535</c:v>
                </c:pt>
                <c:pt idx="5">
                  <c:v>539</c:v>
                </c:pt>
                <c:pt idx="6" formatCode="#,##0;[Red]\-#,##0;">
                  <c:v>616</c:v>
                </c:pt>
                <c:pt idx="7" formatCode="#,##0;[Red]\-#,##0;">
                  <c:v>677</c:v>
                </c:pt>
                <c:pt idx="8" formatCode="#,##0;[Red]\-#,##0;">
                  <c:v>1082</c:v>
                </c:pt>
              </c:numCache>
            </c:numRef>
          </c:val>
          <c:extLst>
            <c:ext xmlns:c16="http://schemas.microsoft.com/office/drawing/2014/chart" uri="{C3380CC4-5D6E-409C-BE32-E72D297353CC}">
              <c16:uniqueId val="{00000001-2535-4BDD-8257-F7D6571E5E73}"/>
            </c:ext>
          </c:extLst>
        </c:ser>
        <c:ser>
          <c:idx val="1"/>
          <c:order val="3"/>
          <c:tx>
            <c:strRef>
              <c:f>構想区域別必要量との比較!$E$344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535-4BDD-8257-F7D6571E5E7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535-4BDD-8257-F7D6571E5E7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(構想区域別必要量との比較!$F$341,構想区域別必要量との比較!$H$341:$M$341,構想区域別必要量との比較!$P$341:$Q$341)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(構想区域別必要量との比較!$F$344,構想区域別必要量との比較!$H$344:$M$344,構想区域別必要量との比較!$P$344:$Q$344)</c:f>
              <c:numCache>
                <c:formatCode>#,##0_);[Red]\(#,##0\)</c:formatCode>
                <c:ptCount val="9"/>
                <c:pt idx="0" formatCode="#,##0;[Red]\-#,##0;">
                  <c:v>1983</c:v>
                </c:pt>
                <c:pt idx="1">
                  <c:v>1903</c:v>
                </c:pt>
                <c:pt idx="2">
                  <c:v>1863</c:v>
                </c:pt>
                <c:pt idx="3">
                  <c:v>1837</c:v>
                </c:pt>
                <c:pt idx="4">
                  <c:v>1794</c:v>
                </c:pt>
                <c:pt idx="5">
                  <c:v>1784</c:v>
                </c:pt>
                <c:pt idx="6" formatCode="#,##0;[Red]\-#,##0;">
                  <c:v>1707</c:v>
                </c:pt>
                <c:pt idx="7" formatCode="#,##0;[Red]\-#,##0;">
                  <c:v>1646</c:v>
                </c:pt>
                <c:pt idx="8" formatCode="#,##0;[Red]\-#,##0;">
                  <c:v>1122</c:v>
                </c:pt>
              </c:numCache>
            </c:numRef>
          </c:val>
          <c:extLst>
            <c:ext xmlns:c16="http://schemas.microsoft.com/office/drawing/2014/chart" uri="{C3380CC4-5D6E-409C-BE32-E72D297353CC}">
              <c16:uniqueId val="{00000006-2535-4BDD-8257-F7D6571E5E73}"/>
            </c:ext>
          </c:extLst>
        </c:ser>
        <c:ser>
          <c:idx val="0"/>
          <c:order val="4"/>
          <c:tx>
            <c:strRef>
              <c:f>構想区域別必要量との比較!$E$343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(構想区域別必要量との比較!$F$341,構想区域別必要量との比較!$H$341:$M$341,構想区域別必要量との比較!$P$341:$Q$341)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(構想区域別必要量との比較!$F$343,構想区域別必要量との比較!$H$343:$M$343,構想区域別必要量との比較!$P$343:$Q$343)</c:f>
              <c:numCache>
                <c:formatCode>#,##0_);[Red]\(#,##0\)</c:formatCode>
                <c:ptCount val="9"/>
                <c:pt idx="0" formatCode="#,##0;[Red]\-#,##0;">
                  <c:v>88</c:v>
                </c:pt>
                <c:pt idx="1">
                  <c:v>170</c:v>
                </c:pt>
                <c:pt idx="2">
                  <c:v>120</c:v>
                </c:pt>
                <c:pt idx="3">
                  <c:v>120</c:v>
                </c:pt>
                <c:pt idx="4">
                  <c:v>116</c:v>
                </c:pt>
                <c:pt idx="5">
                  <c:v>108</c:v>
                </c:pt>
                <c:pt idx="6" formatCode="#,##0;[Red]\-#,##0;">
                  <c:v>116</c:v>
                </c:pt>
                <c:pt idx="7" formatCode="#,##0;[Red]\-#,##0;">
                  <c:v>120</c:v>
                </c:pt>
                <c:pt idx="8" formatCode="#,##0;[Red]\-#,##0;">
                  <c:v>323</c:v>
                </c:pt>
              </c:numCache>
            </c:numRef>
          </c:val>
          <c:extLst>
            <c:ext xmlns:c16="http://schemas.microsoft.com/office/drawing/2014/chart" uri="{C3380CC4-5D6E-409C-BE32-E72D297353CC}">
              <c16:uniqueId val="{00000007-2535-4BDD-8257-F7D6571E5E7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(構想区域別必要量との比較!$F$341,構想区域別必要量との比較!$H$341:$M$341,構想区域別必要量との比較!$P$341:$Q$341)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(構想区域別必要量との比較!$F$342,構想区域別必要量との比較!$H$342:$M$342,構想区域別必要量との比較!$P$342:$Q$342)</c:f>
              <c:numCache>
                <c:formatCode>#,##0_);[Red]\(#,##0\)</c:formatCode>
                <c:ptCount val="9"/>
                <c:pt idx="0" formatCode="#,##0;[Red]\-#,##0;">
                  <c:v>3248</c:v>
                </c:pt>
                <c:pt idx="1">
                  <c:v>3295</c:v>
                </c:pt>
                <c:pt idx="2">
                  <c:v>3125</c:v>
                </c:pt>
                <c:pt idx="3">
                  <c:v>3117</c:v>
                </c:pt>
                <c:pt idx="4">
                  <c:v>3103</c:v>
                </c:pt>
                <c:pt idx="5">
                  <c:v>3091</c:v>
                </c:pt>
                <c:pt idx="6" formatCode="#,##0;[Red]\-#,##0;">
                  <c:v>3131</c:v>
                </c:pt>
                <c:pt idx="7" formatCode="#,##0;[Red]\-#,##0;">
                  <c:v>3077</c:v>
                </c:pt>
                <c:pt idx="8" formatCode="#,##0;[Red]\-#,##0;">
                  <c:v>3231</c:v>
                </c:pt>
              </c:numCache>
            </c:numRef>
          </c:val>
          <c:smooth val="0"/>
          <c:extLst>
            <c:ext xmlns:c16="http://schemas.microsoft.com/office/drawing/2014/chart" uri="{C3380CC4-5D6E-409C-BE32-E72D297353CC}">
              <c16:uniqueId val="{00000008-2535-4BDD-8257-F7D6571E5E7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(構想区域別必要量との比較!$F$3446,構想区域別必要量との比較!$H$3446:$M$3446,構想区域別必要量との比較!$P$3446:$Q$3446)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(構想区域別必要量との比較!$F$3451,構想区域別必要量との比較!$H$3451:$M$3451,構想区域別必要量との比較!$P$3451:$Q$3451)</c:f>
              <c:numCache>
                <c:formatCode>#,##0_);[Red]\(#,##0\)</c:formatCode>
                <c:ptCount val="9"/>
                <c:pt idx="0" formatCode="#,##0;[Red]\-#,##0;">
                  <c:v>397</c:v>
                </c:pt>
                <c:pt idx="1">
                  <c:v>410</c:v>
                </c:pt>
                <c:pt idx="2">
                  <c:v>410</c:v>
                </c:pt>
                <c:pt idx="3">
                  <c:v>341</c:v>
                </c:pt>
                <c:pt idx="4">
                  <c:v>341</c:v>
                </c:pt>
                <c:pt idx="5">
                  <c:v>289</c:v>
                </c:pt>
                <c:pt idx="6" formatCode="#,##0;[Red]\-#,##0;">
                  <c:v>325</c:v>
                </c:pt>
                <c:pt idx="7" formatCode="#,##0;[Red]\-#,##0;">
                  <c:v>321</c:v>
                </c:pt>
                <c:pt idx="8" formatCode="#,##0;[Red]\-#,##0;">
                  <c:v>154</c:v>
                </c:pt>
              </c:numCache>
            </c:numRef>
          </c:val>
          <c:extLst>
            <c:ext xmlns:c16="http://schemas.microsoft.com/office/drawing/2014/chart" uri="{C3380CC4-5D6E-409C-BE32-E72D297353CC}">
              <c16:uniqueId val="{00000000-426C-4C00-8A78-75516E3C44F9}"/>
            </c:ext>
          </c:extLst>
        </c:ser>
        <c:ser>
          <c:idx val="2"/>
          <c:order val="2"/>
          <c:tx>
            <c:strRef>
              <c:f>構想区域別必要量との比較!$E$3450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(構想区域別必要量との比較!$F$3446,構想区域別必要量との比較!$H$3446:$M$3446,構想区域別必要量との比較!$P$3446:$Q$3446)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(構想区域別必要量との比較!$F$3450,構想区域別必要量との比較!$H$3450:$M$3450,構想区域別必要量との比較!$P$3450:$Q$3450)</c:f>
              <c:numCache>
                <c:formatCode>#,##0_);[Red]\(#,##0\)</c:formatCode>
                <c:ptCount val="9"/>
                <c:pt idx="0" formatCode="#,##0;[Red]\-#,##0;">
                  <c:v>64</c:v>
                </c:pt>
                <c:pt idx="1">
                  <c:v>129</c:v>
                </c:pt>
                <c:pt idx="2">
                  <c:v>129</c:v>
                </c:pt>
                <c:pt idx="3">
                  <c:v>110</c:v>
                </c:pt>
                <c:pt idx="4">
                  <c:v>110</c:v>
                </c:pt>
                <c:pt idx="5">
                  <c:v>110</c:v>
                </c:pt>
                <c:pt idx="6" formatCode="#,##0;[Red]\-#,##0;">
                  <c:v>110</c:v>
                </c:pt>
                <c:pt idx="7" formatCode="#,##0;[Red]\-#,##0;">
                  <c:v>110</c:v>
                </c:pt>
                <c:pt idx="8" formatCode="#,##0;[Red]\-#,##0;">
                  <c:v>212</c:v>
                </c:pt>
              </c:numCache>
            </c:numRef>
          </c:val>
          <c:extLst>
            <c:ext xmlns:c16="http://schemas.microsoft.com/office/drawing/2014/chart" uri="{C3380CC4-5D6E-409C-BE32-E72D297353CC}">
              <c16:uniqueId val="{00000001-426C-4C00-8A78-75516E3C44F9}"/>
            </c:ext>
          </c:extLst>
        </c:ser>
        <c:ser>
          <c:idx val="1"/>
          <c:order val="3"/>
          <c:tx>
            <c:strRef>
              <c:f>構想区域別必要量との比較!$E$3449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26C-4C00-8A78-75516E3C44F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26C-4C00-8A78-75516E3C44F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(構想区域別必要量との比較!$F$3446,構想区域別必要量との比較!$H$3446:$M$3446,構想区域別必要量との比較!$P$3446:$Q$3446)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(構想区域別必要量との比較!$F$3449,構想区域別必要量との比較!$H$3449:$M$3449,構想区域別必要量との比較!$P$3449:$Q$3449)</c:f>
              <c:numCache>
                <c:formatCode>#,##0_);[Red]\(#,##0\)</c:formatCode>
                <c:ptCount val="9"/>
                <c:pt idx="0" formatCode="#,##0;[Red]\-#,##0;">
                  <c:v>559</c:v>
                </c:pt>
                <c:pt idx="1">
                  <c:v>399</c:v>
                </c:pt>
                <c:pt idx="2">
                  <c:v>399</c:v>
                </c:pt>
                <c:pt idx="3">
                  <c:v>399</c:v>
                </c:pt>
                <c:pt idx="4">
                  <c:v>399</c:v>
                </c:pt>
                <c:pt idx="5">
                  <c:v>375</c:v>
                </c:pt>
                <c:pt idx="6" formatCode="#,##0;[Red]\-#,##0;">
                  <c:v>375</c:v>
                </c:pt>
                <c:pt idx="7" formatCode="#,##0;[Red]\-#,##0;">
                  <c:v>367</c:v>
                </c:pt>
                <c:pt idx="8" formatCode="#,##0;[Red]\-#,##0;">
                  <c:v>174</c:v>
                </c:pt>
              </c:numCache>
            </c:numRef>
          </c:val>
          <c:extLst>
            <c:ext xmlns:c16="http://schemas.microsoft.com/office/drawing/2014/chart" uri="{C3380CC4-5D6E-409C-BE32-E72D297353CC}">
              <c16:uniqueId val="{00000006-426C-4C00-8A78-75516E3C44F9}"/>
            </c:ext>
          </c:extLst>
        </c:ser>
        <c:ser>
          <c:idx val="0"/>
          <c:order val="4"/>
          <c:tx>
            <c:strRef>
              <c:f>構想区域別必要量との比較!$E$3448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(構想区域別必要量との比較!$F$3446,構想区域別必要量との比較!$H$3446:$M$3446,構想区域別必要量との比較!$P$3446:$Q$3446)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(構想区域別必要量との比較!$F$3448,構想区域別必要量との比較!$H$3448:$M$3448,構想区域別必要量との比較!$P$3448:$Q$3448)</c:f>
              <c:numCache>
                <c:formatCode>#,##0_);[Red]\(#,##0\)</c:formatCode>
                <c:ptCount val="9"/>
                <c:pt idx="0" formatCode="#,##0;[Red]\-#,##0;">
                  <c:v>0</c:v>
                </c:pt>
                <c:pt idx="1">
                  <c:v>0</c:v>
                </c:pt>
                <c:pt idx="2">
                  <c:v>0</c:v>
                </c:pt>
                <c:pt idx="3">
                  <c:v>0</c:v>
                </c:pt>
                <c:pt idx="4">
                  <c:v>0</c:v>
                </c:pt>
                <c:pt idx="5">
                  <c:v>5</c:v>
                </c:pt>
                <c:pt idx="6" formatCode="#,##0;[Red]\-#,##0;">
                  <c:v>5</c:v>
                </c:pt>
                <c:pt idx="7" formatCode="#,##0;[Red]\-#,##0;">
                  <c:v>5</c:v>
                </c:pt>
                <c:pt idx="8" formatCode="#,##0;[Red]\-#,##0;">
                  <c:v>44</c:v>
                </c:pt>
              </c:numCache>
            </c:numRef>
          </c:val>
          <c:extLst>
            <c:ext xmlns:c16="http://schemas.microsoft.com/office/drawing/2014/chart" uri="{C3380CC4-5D6E-409C-BE32-E72D297353CC}">
              <c16:uniqueId val="{00000007-426C-4C00-8A78-75516E3C44F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(構想区域別必要量との比較!$F$3446,構想区域別必要量との比較!$H$3446:$M$3446,構想区域別必要量との比較!$P$3446:$Q$3446)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(構想区域別必要量との比較!$F$3447,構想区域別必要量との比較!$H$3447:$M$3447,構想区域別必要量との比較!$P$3447:$Q$3447)</c:f>
              <c:numCache>
                <c:formatCode>#,##0_);[Red]\(#,##0\)</c:formatCode>
                <c:ptCount val="9"/>
                <c:pt idx="0" formatCode="#,##0;[Red]\-#,##0;">
                  <c:v>1020</c:v>
                </c:pt>
                <c:pt idx="1">
                  <c:v>938</c:v>
                </c:pt>
                <c:pt idx="2">
                  <c:v>938</c:v>
                </c:pt>
                <c:pt idx="3">
                  <c:v>850</c:v>
                </c:pt>
                <c:pt idx="4">
                  <c:v>850</c:v>
                </c:pt>
                <c:pt idx="5">
                  <c:v>779</c:v>
                </c:pt>
                <c:pt idx="6" formatCode="#,##0;[Red]\-#,##0;">
                  <c:v>815</c:v>
                </c:pt>
                <c:pt idx="7" formatCode="#,##0;[Red]\-#,##0;">
                  <c:v>803</c:v>
                </c:pt>
                <c:pt idx="8" formatCode="#,##0;[Red]\-#,##0;">
                  <c:v>584</c:v>
                </c:pt>
              </c:numCache>
            </c:numRef>
          </c:val>
          <c:smooth val="0"/>
          <c:extLst>
            <c:ext xmlns:c16="http://schemas.microsoft.com/office/drawing/2014/chart" uri="{C3380CC4-5D6E-409C-BE32-E72D297353CC}">
              <c16:uniqueId val="{00000008-426C-4C00-8A78-75516E3C44F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(構想区域別必要量との比較!$F$3461,構想区域別必要量との比較!$H$3461:$M$3461,構想区域別必要量との比較!$P$3461:$Q$3461)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(構想区域別必要量との比較!$F$3466,構想区域別必要量との比較!$H$3466:$M$3466,構想区域別必要量との比較!$P$3466:$Q$3466)</c:f>
              <c:numCache>
                <c:formatCode>#,##0_);[Red]\(#,##0\)</c:formatCode>
                <c:ptCount val="9"/>
                <c:pt idx="0" formatCode="#,##0;[Red]\-#,##0;">
                  <c:v>927</c:v>
                </c:pt>
                <c:pt idx="1">
                  <c:v>939</c:v>
                </c:pt>
                <c:pt idx="2">
                  <c:v>758</c:v>
                </c:pt>
                <c:pt idx="3">
                  <c:v>693</c:v>
                </c:pt>
                <c:pt idx="4">
                  <c:v>705</c:v>
                </c:pt>
                <c:pt idx="5">
                  <c:v>661</c:v>
                </c:pt>
                <c:pt idx="6" formatCode="#,##0;[Red]\-#,##0;">
                  <c:v>601</c:v>
                </c:pt>
                <c:pt idx="7" formatCode="#,##0;[Red]\-#,##0;">
                  <c:v>663</c:v>
                </c:pt>
                <c:pt idx="8" formatCode="#,##0;[Red]\-#,##0;">
                  <c:v>586</c:v>
                </c:pt>
              </c:numCache>
            </c:numRef>
          </c:val>
          <c:extLst>
            <c:ext xmlns:c16="http://schemas.microsoft.com/office/drawing/2014/chart" uri="{C3380CC4-5D6E-409C-BE32-E72D297353CC}">
              <c16:uniqueId val="{00000000-1F6C-4B00-A982-B2E817634770}"/>
            </c:ext>
          </c:extLst>
        </c:ser>
        <c:ser>
          <c:idx val="2"/>
          <c:order val="2"/>
          <c:tx>
            <c:strRef>
              <c:f>構想区域別必要量との比較!$E$3465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(構想区域別必要量との比較!$F$3461,構想区域別必要量との比較!$H$3461:$M$3461,構想区域別必要量との比較!$P$3461:$Q$3461)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(構想区域別必要量との比較!$F$3465,構想区域別必要量との比較!$H$3465:$M$3465,構想区域別必要量との比較!$P$3465:$Q$3465)</c:f>
              <c:numCache>
                <c:formatCode>#,##0_);[Red]\(#,##0\)</c:formatCode>
                <c:ptCount val="9"/>
                <c:pt idx="0" formatCode="#,##0;[Red]\-#,##0;">
                  <c:v>229</c:v>
                </c:pt>
                <c:pt idx="1">
                  <c:v>378</c:v>
                </c:pt>
                <c:pt idx="2">
                  <c:v>428</c:v>
                </c:pt>
                <c:pt idx="3">
                  <c:v>426</c:v>
                </c:pt>
                <c:pt idx="4">
                  <c:v>432</c:v>
                </c:pt>
                <c:pt idx="5">
                  <c:v>452</c:v>
                </c:pt>
                <c:pt idx="6" formatCode="#,##0;[Red]\-#,##0;">
                  <c:v>499</c:v>
                </c:pt>
                <c:pt idx="7" formatCode="#,##0;[Red]\-#,##0;">
                  <c:v>449</c:v>
                </c:pt>
                <c:pt idx="8" formatCode="#,##0;[Red]\-#,##0;">
                  <c:v>699</c:v>
                </c:pt>
              </c:numCache>
            </c:numRef>
          </c:val>
          <c:extLst>
            <c:ext xmlns:c16="http://schemas.microsoft.com/office/drawing/2014/chart" uri="{C3380CC4-5D6E-409C-BE32-E72D297353CC}">
              <c16:uniqueId val="{00000001-1F6C-4B00-A982-B2E817634770}"/>
            </c:ext>
          </c:extLst>
        </c:ser>
        <c:ser>
          <c:idx val="1"/>
          <c:order val="3"/>
          <c:tx>
            <c:strRef>
              <c:f>構想区域別必要量との比較!$E$3464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F6C-4B00-A982-B2E81763477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F6C-4B00-A982-B2E81763477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(構想区域別必要量との比較!$F$3461,構想区域別必要量との比較!$H$3461:$M$3461,構想区域別必要量との比較!$P$3461:$Q$3461)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(構想区域別必要量との比較!$F$3464,構想区域別必要量との比較!$H$3464:$M$3464,構想区域別必要量との比較!$P$3464:$Q$3464)</c:f>
              <c:numCache>
                <c:formatCode>#,##0_);[Red]\(#,##0\)</c:formatCode>
                <c:ptCount val="9"/>
                <c:pt idx="0" formatCode="#,##0;[Red]\-#,##0;">
                  <c:v>1186</c:v>
                </c:pt>
                <c:pt idx="1">
                  <c:v>1235</c:v>
                </c:pt>
                <c:pt idx="2">
                  <c:v>1256</c:v>
                </c:pt>
                <c:pt idx="3">
                  <c:v>1266</c:v>
                </c:pt>
                <c:pt idx="4">
                  <c:v>1342</c:v>
                </c:pt>
                <c:pt idx="5">
                  <c:v>1282</c:v>
                </c:pt>
                <c:pt idx="6" formatCode="#,##0;[Red]\-#,##0;">
                  <c:v>1275</c:v>
                </c:pt>
                <c:pt idx="7" formatCode="#,##0;[Red]\-#,##0;">
                  <c:v>1314</c:v>
                </c:pt>
                <c:pt idx="8" formatCode="#,##0;[Red]\-#,##0;">
                  <c:v>740</c:v>
                </c:pt>
              </c:numCache>
            </c:numRef>
          </c:val>
          <c:extLst>
            <c:ext xmlns:c16="http://schemas.microsoft.com/office/drawing/2014/chart" uri="{C3380CC4-5D6E-409C-BE32-E72D297353CC}">
              <c16:uniqueId val="{00000006-1F6C-4B00-A982-B2E817634770}"/>
            </c:ext>
          </c:extLst>
        </c:ser>
        <c:ser>
          <c:idx val="0"/>
          <c:order val="4"/>
          <c:tx>
            <c:strRef>
              <c:f>構想区域別必要量との比較!$E$3463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(構想区域別必要量との比較!$F$3461,構想区域別必要量との比較!$H$3461:$M$3461,構想区域別必要量との比較!$P$3461:$Q$3461)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(構想区域別必要量との比較!$F$3463,構想区域別必要量との比較!$H$3463:$M$3463,構想区域別必要量との比較!$P$3463:$Q$3463)</c:f>
              <c:numCache>
                <c:formatCode>#,##0_);[Red]\(#,##0\)</c:formatCode>
                <c:ptCount val="9"/>
                <c:pt idx="0" formatCode="#,##0;[Red]\-#,##0;">
                  <c:v>405</c:v>
                </c:pt>
                <c:pt idx="1">
                  <c:v>103</c:v>
                </c:pt>
                <c:pt idx="2">
                  <c:v>104</c:v>
                </c:pt>
                <c:pt idx="3">
                  <c:v>111</c:v>
                </c:pt>
                <c:pt idx="4">
                  <c:v>111</c:v>
                </c:pt>
                <c:pt idx="5">
                  <c:v>171</c:v>
                </c:pt>
                <c:pt idx="6" formatCode="#,##0;[Red]\-#,##0;">
                  <c:v>111</c:v>
                </c:pt>
                <c:pt idx="7" formatCode="#,##0;[Red]\-#,##0;">
                  <c:v>65</c:v>
                </c:pt>
                <c:pt idx="8" formatCode="#,##0;[Red]\-#,##0;">
                  <c:v>218</c:v>
                </c:pt>
              </c:numCache>
            </c:numRef>
          </c:val>
          <c:extLst>
            <c:ext xmlns:c16="http://schemas.microsoft.com/office/drawing/2014/chart" uri="{C3380CC4-5D6E-409C-BE32-E72D297353CC}">
              <c16:uniqueId val="{00000007-1F6C-4B00-A982-B2E81763477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(構想区域別必要量との比較!$F$3461,構想区域別必要量との比較!$H$3461:$M$3461,構想区域別必要量との比較!$P$3461:$Q$3461)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(構想区域別必要量との比較!$F$3462,構想区域別必要量との比較!$H$3462:$M$3462,構想区域別必要量との比較!$P$3462:$Q$3462)</c:f>
              <c:numCache>
                <c:formatCode>#,##0_);[Red]\(#,##0\)</c:formatCode>
                <c:ptCount val="9"/>
                <c:pt idx="0" formatCode="#,##0;[Red]\-#,##0;">
                  <c:v>2747</c:v>
                </c:pt>
                <c:pt idx="1">
                  <c:v>2655</c:v>
                </c:pt>
                <c:pt idx="2">
                  <c:v>2546</c:v>
                </c:pt>
                <c:pt idx="3">
                  <c:v>2496</c:v>
                </c:pt>
                <c:pt idx="4">
                  <c:v>2590</c:v>
                </c:pt>
                <c:pt idx="5">
                  <c:v>2566</c:v>
                </c:pt>
                <c:pt idx="6" formatCode="#,##0;[Red]\-#,##0;">
                  <c:v>2486</c:v>
                </c:pt>
                <c:pt idx="7" formatCode="#,##0;[Red]\-#,##0;">
                  <c:v>2491</c:v>
                </c:pt>
                <c:pt idx="8" formatCode="#,##0;[Red]\-#,##0;">
                  <c:v>2243</c:v>
                </c:pt>
              </c:numCache>
            </c:numRef>
          </c:val>
          <c:smooth val="0"/>
          <c:extLst>
            <c:ext xmlns:c16="http://schemas.microsoft.com/office/drawing/2014/chart" uri="{C3380CC4-5D6E-409C-BE32-E72D297353CC}">
              <c16:uniqueId val="{00000008-1F6C-4B00-A982-B2E81763477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(構想区域別必要量との比較!$F$3476,構想区域別必要量との比較!$H$3476:$M$3476,構想区域別必要量との比較!$P$3476:$Q$3476)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(構想区域別必要量との比較!$F$3481,構想区域別必要量との比較!$H$3481:$M$3481,構想区域別必要量との比較!$P$3481:$Q$3481)</c:f>
              <c:numCache>
                <c:formatCode>#,##0_);[Red]\(#,##0\)</c:formatCode>
                <c:ptCount val="9"/>
                <c:pt idx="0" formatCode="#,##0;[Red]\-#,##0;">
                  <c:v>275</c:v>
                </c:pt>
                <c:pt idx="1">
                  <c:v>275</c:v>
                </c:pt>
                <c:pt idx="2">
                  <c:v>275</c:v>
                </c:pt>
                <c:pt idx="3">
                  <c:v>275</c:v>
                </c:pt>
                <c:pt idx="4">
                  <c:v>317</c:v>
                </c:pt>
                <c:pt idx="5">
                  <c:v>317</c:v>
                </c:pt>
                <c:pt idx="6" formatCode="#,##0;[Red]\-#,##0;">
                  <c:v>317</c:v>
                </c:pt>
                <c:pt idx="7" formatCode="#,##0;[Red]\-#,##0;">
                  <c:v>317</c:v>
                </c:pt>
                <c:pt idx="8" formatCode="#,##0;[Red]\-#,##0;">
                  <c:v>224</c:v>
                </c:pt>
              </c:numCache>
            </c:numRef>
          </c:val>
          <c:extLst>
            <c:ext xmlns:c16="http://schemas.microsoft.com/office/drawing/2014/chart" uri="{C3380CC4-5D6E-409C-BE32-E72D297353CC}">
              <c16:uniqueId val="{00000000-8093-4820-A2C9-C9924ADC15A6}"/>
            </c:ext>
          </c:extLst>
        </c:ser>
        <c:ser>
          <c:idx val="2"/>
          <c:order val="2"/>
          <c:tx>
            <c:strRef>
              <c:f>構想区域別必要量との比較!$E$3480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(構想区域別必要量との比較!$F$3476,構想区域別必要量との比較!$H$3476:$M$3476,構想区域別必要量との比較!$P$3476:$Q$3476)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(構想区域別必要量との比較!$F$3480,構想区域別必要量との比較!$H$3480:$M$3480,構想区域別必要量との比較!$P$3480:$Q$3480)</c:f>
              <c:numCache>
                <c:formatCode>#,##0_);[Red]\(#,##0\)</c:formatCode>
                <c:ptCount val="9"/>
                <c:pt idx="0" formatCode="#,##0;[Red]\-#,##0;">
                  <c:v>330</c:v>
                </c:pt>
                <c:pt idx="1">
                  <c:v>435</c:v>
                </c:pt>
                <c:pt idx="2">
                  <c:v>446</c:v>
                </c:pt>
                <c:pt idx="3">
                  <c:v>392</c:v>
                </c:pt>
                <c:pt idx="4">
                  <c:v>392</c:v>
                </c:pt>
                <c:pt idx="5">
                  <c:v>378</c:v>
                </c:pt>
                <c:pt idx="6" formatCode="#,##0;[Red]\-#,##0;">
                  <c:v>377</c:v>
                </c:pt>
                <c:pt idx="7" formatCode="#,##0;[Red]\-#,##0;">
                  <c:v>377</c:v>
                </c:pt>
                <c:pt idx="8" formatCode="#,##0;[Red]\-#,##0;">
                  <c:v>449</c:v>
                </c:pt>
              </c:numCache>
            </c:numRef>
          </c:val>
          <c:extLst>
            <c:ext xmlns:c16="http://schemas.microsoft.com/office/drawing/2014/chart" uri="{C3380CC4-5D6E-409C-BE32-E72D297353CC}">
              <c16:uniqueId val="{00000001-8093-4820-A2C9-C9924ADC15A6}"/>
            </c:ext>
          </c:extLst>
        </c:ser>
        <c:ser>
          <c:idx val="1"/>
          <c:order val="3"/>
          <c:tx>
            <c:strRef>
              <c:f>構想区域別必要量との比較!$E$3479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093-4820-A2C9-C9924ADC15A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093-4820-A2C9-C9924ADC15A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(構想区域別必要量との比較!$F$3476,構想区域別必要量との比較!$H$3476:$M$3476,構想区域別必要量との比較!$P$3476:$Q$3476)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(構想区域別必要量との比較!$F$3479,構想区域別必要量との比較!$H$3479:$M$3479,構想区域別必要量との比較!$P$3479:$Q$3479)</c:f>
              <c:numCache>
                <c:formatCode>#,##0_);[Red]\(#,##0\)</c:formatCode>
                <c:ptCount val="9"/>
                <c:pt idx="0" formatCode="#,##0;[Red]\-#,##0;">
                  <c:v>601</c:v>
                </c:pt>
                <c:pt idx="1">
                  <c:v>474</c:v>
                </c:pt>
                <c:pt idx="2">
                  <c:v>420</c:v>
                </c:pt>
                <c:pt idx="3">
                  <c:v>474</c:v>
                </c:pt>
                <c:pt idx="4">
                  <c:v>434</c:v>
                </c:pt>
                <c:pt idx="5">
                  <c:v>431</c:v>
                </c:pt>
                <c:pt idx="6" formatCode="#,##0;[Red]\-#,##0;">
                  <c:v>431</c:v>
                </c:pt>
                <c:pt idx="7" formatCode="#,##0;[Red]\-#,##0;">
                  <c:v>431</c:v>
                </c:pt>
                <c:pt idx="8" formatCode="#,##0;[Red]\-#,##0;">
                  <c:v>402</c:v>
                </c:pt>
              </c:numCache>
            </c:numRef>
          </c:val>
          <c:extLst>
            <c:ext xmlns:c16="http://schemas.microsoft.com/office/drawing/2014/chart" uri="{C3380CC4-5D6E-409C-BE32-E72D297353CC}">
              <c16:uniqueId val="{00000006-8093-4820-A2C9-C9924ADC15A6}"/>
            </c:ext>
          </c:extLst>
        </c:ser>
        <c:ser>
          <c:idx val="0"/>
          <c:order val="4"/>
          <c:tx>
            <c:strRef>
              <c:f>構想区域別必要量との比較!$E$3478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(構想区域別必要量との比較!$F$3476,構想区域別必要量との比較!$H$3476:$M$3476,構想区域別必要量との比較!$P$3476:$Q$3476)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(構想区域別必要量との比較!$F$3478,構想区域別必要量との比較!$H$3478:$M$3478,構想区域別必要量との比較!$P$3478:$Q$3478)</c:f>
              <c:numCache>
                <c:formatCode>#,##0_);[Red]\(#,##0\)</c:formatCode>
                <c:ptCount val="9"/>
                <c:pt idx="0" formatCode="#,##0;[Red]\-#,##0;">
                  <c:v>106</c:v>
                </c:pt>
                <c:pt idx="1">
                  <c:v>106</c:v>
                </c:pt>
                <c:pt idx="2">
                  <c:v>106</c:v>
                </c:pt>
                <c:pt idx="3">
                  <c:v>106</c:v>
                </c:pt>
                <c:pt idx="4">
                  <c:v>106</c:v>
                </c:pt>
                <c:pt idx="5">
                  <c:v>106</c:v>
                </c:pt>
                <c:pt idx="6" formatCode="#,##0;[Red]\-#,##0;">
                  <c:v>106</c:v>
                </c:pt>
                <c:pt idx="7" formatCode="#,##0;[Red]\-#,##0;">
                  <c:v>106</c:v>
                </c:pt>
                <c:pt idx="8" formatCode="#,##0;[Red]\-#,##0;">
                  <c:v>83</c:v>
                </c:pt>
              </c:numCache>
            </c:numRef>
          </c:val>
          <c:extLst>
            <c:ext xmlns:c16="http://schemas.microsoft.com/office/drawing/2014/chart" uri="{C3380CC4-5D6E-409C-BE32-E72D297353CC}">
              <c16:uniqueId val="{00000007-8093-4820-A2C9-C9924ADC15A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(構想区域別必要量との比較!$F$3476,構想区域別必要量との比較!$H$3476:$M$3476,構想区域別必要量との比較!$P$3476:$Q$3476)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(構想区域別必要量との比較!$F$3477,構想区域別必要量との比較!$H$3477:$M$3477,構想区域別必要量との比較!$P$3477:$Q$3477)</c:f>
              <c:numCache>
                <c:formatCode>#,##0_);[Red]\(#,##0\)</c:formatCode>
                <c:ptCount val="9"/>
                <c:pt idx="0" formatCode="#,##0;[Red]\-#,##0;">
                  <c:v>1312</c:v>
                </c:pt>
                <c:pt idx="1">
                  <c:v>1290</c:v>
                </c:pt>
                <c:pt idx="2">
                  <c:v>1247</c:v>
                </c:pt>
                <c:pt idx="3">
                  <c:v>1247</c:v>
                </c:pt>
                <c:pt idx="4">
                  <c:v>1249</c:v>
                </c:pt>
                <c:pt idx="5">
                  <c:v>1232</c:v>
                </c:pt>
                <c:pt idx="6" formatCode="#,##0;[Red]\-#,##0;">
                  <c:v>1231</c:v>
                </c:pt>
                <c:pt idx="7" formatCode="#,##0;[Red]\-#,##0;">
                  <c:v>1231</c:v>
                </c:pt>
                <c:pt idx="8" formatCode="#,##0;[Red]\-#,##0;">
                  <c:v>1158</c:v>
                </c:pt>
              </c:numCache>
            </c:numRef>
          </c:val>
          <c:smooth val="0"/>
          <c:extLst>
            <c:ext xmlns:c16="http://schemas.microsoft.com/office/drawing/2014/chart" uri="{C3380CC4-5D6E-409C-BE32-E72D297353CC}">
              <c16:uniqueId val="{00000008-8093-4820-A2C9-C9924ADC15A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(構想区域別必要量との比較!$F$3491,構想区域別必要量との比較!$H$3491:$M$3491,構想区域別必要量との比較!$P$3491:$Q$3491)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(構想区域別必要量との比較!$F$3496,構想区域別必要量との比較!$H$3496:$M$3496,構想区域別必要量との比較!$P$3496:$Q$3496)</c:f>
              <c:numCache>
                <c:formatCode>#,##0_);[Red]\(#,##0\)</c:formatCode>
                <c:ptCount val="9"/>
                <c:pt idx="0" formatCode="#,##0;[Red]\-#,##0;">
                  <c:v>581</c:v>
                </c:pt>
                <c:pt idx="1">
                  <c:v>640</c:v>
                </c:pt>
                <c:pt idx="2">
                  <c:v>653</c:v>
                </c:pt>
                <c:pt idx="3">
                  <c:v>593</c:v>
                </c:pt>
                <c:pt idx="4">
                  <c:v>745</c:v>
                </c:pt>
                <c:pt idx="5">
                  <c:v>627</c:v>
                </c:pt>
                <c:pt idx="6" formatCode="#,##0;[Red]\-#,##0;">
                  <c:v>627</c:v>
                </c:pt>
                <c:pt idx="7" formatCode="#,##0;[Red]\-#,##0;">
                  <c:v>607</c:v>
                </c:pt>
                <c:pt idx="8" formatCode="#,##0;[Red]\-#,##0;">
                  <c:v>347</c:v>
                </c:pt>
              </c:numCache>
            </c:numRef>
          </c:val>
          <c:extLst>
            <c:ext xmlns:c16="http://schemas.microsoft.com/office/drawing/2014/chart" uri="{C3380CC4-5D6E-409C-BE32-E72D297353CC}">
              <c16:uniqueId val="{00000000-8022-4FE1-9ADE-4AF39FBFA53F}"/>
            </c:ext>
          </c:extLst>
        </c:ser>
        <c:ser>
          <c:idx val="2"/>
          <c:order val="2"/>
          <c:tx>
            <c:strRef>
              <c:f>構想区域別必要量との比較!$E$3495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(構想区域別必要量との比較!$F$3491,構想区域別必要量との比較!$H$3491:$M$3491,構想区域別必要量との比較!$P$3491:$Q$3491)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(構想区域別必要量との比較!$F$3495,構想区域別必要量との比較!$H$3495:$M$3495,構想区域別必要量との比較!$P$3495:$Q$3495)</c:f>
              <c:numCache>
                <c:formatCode>#,##0_);[Red]\(#,##0\)</c:formatCode>
                <c:ptCount val="9"/>
                <c:pt idx="0" formatCode="#,##0;[Red]\-#,##0;">
                  <c:v>352</c:v>
                </c:pt>
                <c:pt idx="1">
                  <c:v>444</c:v>
                </c:pt>
                <c:pt idx="2">
                  <c:v>435</c:v>
                </c:pt>
                <c:pt idx="3">
                  <c:v>437</c:v>
                </c:pt>
                <c:pt idx="4">
                  <c:v>448</c:v>
                </c:pt>
                <c:pt idx="5">
                  <c:v>468</c:v>
                </c:pt>
                <c:pt idx="6" formatCode="#,##0;[Red]\-#,##0;">
                  <c:v>468</c:v>
                </c:pt>
                <c:pt idx="7" formatCode="#,##0;[Red]\-#,##0;">
                  <c:v>468</c:v>
                </c:pt>
                <c:pt idx="8" formatCode="#,##0;[Red]\-#,##0;">
                  <c:v>989</c:v>
                </c:pt>
              </c:numCache>
            </c:numRef>
          </c:val>
          <c:extLst>
            <c:ext xmlns:c16="http://schemas.microsoft.com/office/drawing/2014/chart" uri="{C3380CC4-5D6E-409C-BE32-E72D297353CC}">
              <c16:uniqueId val="{00000001-8022-4FE1-9ADE-4AF39FBFA53F}"/>
            </c:ext>
          </c:extLst>
        </c:ser>
        <c:ser>
          <c:idx val="1"/>
          <c:order val="3"/>
          <c:tx>
            <c:strRef>
              <c:f>構想区域別必要量との比較!$E$3494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022-4FE1-9ADE-4AF39FBFA53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022-4FE1-9ADE-4AF39FBFA5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(構想区域別必要量との比較!$F$3491,構想区域別必要量との比較!$H$3491:$M$3491,構想区域別必要量との比較!$P$3491:$Q$3491)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(構想区域別必要量との比較!$F$3494,構想区域別必要量との比較!$H$3494:$M$3494,構想区域別必要量との比較!$P$3494:$Q$3494)</c:f>
              <c:numCache>
                <c:formatCode>#,##0_);[Red]\(#,##0\)</c:formatCode>
                <c:ptCount val="9"/>
                <c:pt idx="0" formatCode="#,##0;[Red]\-#,##0;">
                  <c:v>1361</c:v>
                </c:pt>
                <c:pt idx="1">
                  <c:v>1247</c:v>
                </c:pt>
                <c:pt idx="2">
                  <c:v>1234</c:v>
                </c:pt>
                <c:pt idx="3">
                  <c:v>1264</c:v>
                </c:pt>
                <c:pt idx="4">
                  <c:v>1246</c:v>
                </c:pt>
                <c:pt idx="5">
                  <c:v>1190</c:v>
                </c:pt>
                <c:pt idx="6" formatCode="#,##0;[Red]\-#,##0;">
                  <c:v>1176</c:v>
                </c:pt>
                <c:pt idx="7" formatCode="#,##0;[Red]\-#,##0;">
                  <c:v>1169</c:v>
                </c:pt>
                <c:pt idx="8" formatCode="#,##0;[Red]\-#,##0;">
                  <c:v>877</c:v>
                </c:pt>
              </c:numCache>
            </c:numRef>
          </c:val>
          <c:extLst>
            <c:ext xmlns:c16="http://schemas.microsoft.com/office/drawing/2014/chart" uri="{C3380CC4-5D6E-409C-BE32-E72D297353CC}">
              <c16:uniqueId val="{00000006-8022-4FE1-9ADE-4AF39FBFA53F}"/>
            </c:ext>
          </c:extLst>
        </c:ser>
        <c:ser>
          <c:idx val="0"/>
          <c:order val="4"/>
          <c:tx>
            <c:strRef>
              <c:f>構想区域別必要量との比較!$E$3493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(構想区域別必要量との比較!$F$3491,構想区域別必要量との比較!$H$3491:$M$3491,構想区域別必要量との比較!$P$3491:$Q$3491)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(構想区域別必要量との比較!$F$3493,構想区域別必要量との比較!$H$3493:$M$3493,構想区域別必要量との比較!$P$3493:$Q$3493)</c:f>
              <c:numCache>
                <c:formatCode>#,##0_);[Red]\(#,##0\)</c:formatCode>
                <c:ptCount val="9"/>
                <c:pt idx="0" formatCode="#,##0;[Red]\-#,##0;">
                  <c:v>665</c:v>
                </c:pt>
                <c:pt idx="1">
                  <c:v>663</c:v>
                </c:pt>
                <c:pt idx="2">
                  <c:v>657</c:v>
                </c:pt>
                <c:pt idx="3">
                  <c:v>657</c:v>
                </c:pt>
                <c:pt idx="4">
                  <c:v>663</c:v>
                </c:pt>
                <c:pt idx="5">
                  <c:v>661</c:v>
                </c:pt>
                <c:pt idx="6" formatCode="#,##0;[Red]\-#,##0;">
                  <c:v>661</c:v>
                </c:pt>
                <c:pt idx="7" formatCode="#,##0;[Red]\-#,##0;">
                  <c:v>661</c:v>
                </c:pt>
                <c:pt idx="8" formatCode="#,##0;[Red]\-#,##0;">
                  <c:v>282</c:v>
                </c:pt>
              </c:numCache>
            </c:numRef>
          </c:val>
          <c:extLst>
            <c:ext xmlns:c16="http://schemas.microsoft.com/office/drawing/2014/chart" uri="{C3380CC4-5D6E-409C-BE32-E72D297353CC}">
              <c16:uniqueId val="{00000007-8022-4FE1-9ADE-4AF39FBFA53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(構想区域別必要量との比較!$F$3491,構想区域別必要量との比較!$H$3491:$M$3491,構想区域別必要量との比較!$P$3491:$Q$3491)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(構想区域別必要量との比較!$F$3492,構想区域別必要量との比較!$H$3492:$M$3492,構想区域別必要量との比較!$P$3492:$Q$3492)</c:f>
              <c:numCache>
                <c:formatCode>#,##0_);[Red]\(#,##0\)</c:formatCode>
                <c:ptCount val="9"/>
                <c:pt idx="0" formatCode="#,##0;[Red]\-#,##0;">
                  <c:v>2959</c:v>
                </c:pt>
                <c:pt idx="1">
                  <c:v>2994</c:v>
                </c:pt>
                <c:pt idx="2">
                  <c:v>2979</c:v>
                </c:pt>
                <c:pt idx="3">
                  <c:v>2951</c:v>
                </c:pt>
                <c:pt idx="4">
                  <c:v>3102</c:v>
                </c:pt>
                <c:pt idx="5">
                  <c:v>2946</c:v>
                </c:pt>
                <c:pt idx="6" formatCode="#,##0;[Red]\-#,##0;">
                  <c:v>2932</c:v>
                </c:pt>
                <c:pt idx="7" formatCode="#,##0;[Red]\-#,##0;">
                  <c:v>2905</c:v>
                </c:pt>
                <c:pt idx="8" formatCode="#,##0;[Red]\-#,##0;">
                  <c:v>2495</c:v>
                </c:pt>
              </c:numCache>
            </c:numRef>
          </c:val>
          <c:smooth val="0"/>
          <c:extLst>
            <c:ext xmlns:c16="http://schemas.microsoft.com/office/drawing/2014/chart" uri="{C3380CC4-5D6E-409C-BE32-E72D297353CC}">
              <c16:uniqueId val="{00000008-8022-4FE1-9ADE-4AF39FBFA53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(構想区域別必要量との比較!$F$3506,構想区域別必要量との比較!$H$3506:$M$3506,構想区域別必要量との比較!$P$3506:$Q$3506)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(構想区域別必要量との比較!$F$3511,構想区域別必要量との比較!$H$3511:$M$3511,構想区域別必要量との比較!$P$3511:$Q$3511)</c:f>
              <c:numCache>
                <c:formatCode>#,##0_);[Red]\(#,##0\)</c:formatCode>
                <c:ptCount val="9"/>
                <c:pt idx="0" formatCode="#,##0;[Red]\-#,##0;">
                  <c:v>935</c:v>
                </c:pt>
                <c:pt idx="1">
                  <c:v>787</c:v>
                </c:pt>
                <c:pt idx="2">
                  <c:v>689</c:v>
                </c:pt>
                <c:pt idx="3">
                  <c:v>620</c:v>
                </c:pt>
                <c:pt idx="4">
                  <c:v>620</c:v>
                </c:pt>
                <c:pt idx="5">
                  <c:v>675</c:v>
                </c:pt>
                <c:pt idx="6" formatCode="#,##0;[Red]\-#,##0;">
                  <c:v>675</c:v>
                </c:pt>
                <c:pt idx="7" formatCode="#,##0;[Red]\-#,##0;">
                  <c:v>710</c:v>
                </c:pt>
                <c:pt idx="8" formatCode="#,##0;[Red]\-#,##0;">
                  <c:v>740</c:v>
                </c:pt>
              </c:numCache>
            </c:numRef>
          </c:val>
          <c:extLst>
            <c:ext xmlns:c16="http://schemas.microsoft.com/office/drawing/2014/chart" uri="{C3380CC4-5D6E-409C-BE32-E72D297353CC}">
              <c16:uniqueId val="{00000000-42E3-464B-829C-60E654379497}"/>
            </c:ext>
          </c:extLst>
        </c:ser>
        <c:ser>
          <c:idx val="2"/>
          <c:order val="2"/>
          <c:tx>
            <c:strRef>
              <c:f>構想区域別必要量との比較!$E$3510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(構想区域別必要量との比較!$F$3506,構想区域別必要量との比較!$H$3506:$M$3506,構想区域別必要量との比較!$P$3506:$Q$3506)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(構想区域別必要量との比較!$F$3510,構想区域別必要量との比較!$H$3510:$M$3510,構想区域別必要量との比較!$P$3510:$Q$3510)</c:f>
              <c:numCache>
                <c:formatCode>#,##0_);[Red]\(#,##0\)</c:formatCode>
                <c:ptCount val="9"/>
                <c:pt idx="0" formatCode="#,##0;[Red]\-#,##0;">
                  <c:v>560</c:v>
                </c:pt>
                <c:pt idx="1">
                  <c:v>581</c:v>
                </c:pt>
                <c:pt idx="2">
                  <c:v>629</c:v>
                </c:pt>
                <c:pt idx="3">
                  <c:v>620</c:v>
                </c:pt>
                <c:pt idx="4">
                  <c:v>620</c:v>
                </c:pt>
                <c:pt idx="5">
                  <c:v>626</c:v>
                </c:pt>
                <c:pt idx="6" formatCode="#,##0;[Red]\-#,##0;">
                  <c:v>626</c:v>
                </c:pt>
                <c:pt idx="7" formatCode="#,##0;[Red]\-#,##0;">
                  <c:v>626</c:v>
                </c:pt>
                <c:pt idx="8" formatCode="#,##0;[Red]\-#,##0;">
                  <c:v>712</c:v>
                </c:pt>
              </c:numCache>
            </c:numRef>
          </c:val>
          <c:extLst>
            <c:ext xmlns:c16="http://schemas.microsoft.com/office/drawing/2014/chart" uri="{C3380CC4-5D6E-409C-BE32-E72D297353CC}">
              <c16:uniqueId val="{00000001-42E3-464B-829C-60E654379497}"/>
            </c:ext>
          </c:extLst>
        </c:ser>
        <c:ser>
          <c:idx val="1"/>
          <c:order val="3"/>
          <c:tx>
            <c:strRef>
              <c:f>構想区域別必要量との比較!$E$3509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2E3-464B-829C-60E65437949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2E3-464B-829C-60E65437949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(構想区域別必要量との比較!$F$3506,構想区域別必要量との比較!$H$3506:$M$3506,構想区域別必要量との比較!$P$3506:$Q$3506)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(構想区域別必要量との比較!$F$3509,構想区域別必要量との比較!$H$3509:$M$3509,構想区域別必要量との比較!$P$3509:$Q$3509)</c:f>
              <c:numCache>
                <c:formatCode>#,##0_);[Red]\(#,##0\)</c:formatCode>
                <c:ptCount val="9"/>
                <c:pt idx="0" formatCode="#,##0;[Red]\-#,##0;">
                  <c:v>1137</c:v>
                </c:pt>
                <c:pt idx="1">
                  <c:v>1035</c:v>
                </c:pt>
                <c:pt idx="2">
                  <c:v>938</c:v>
                </c:pt>
                <c:pt idx="3">
                  <c:v>965</c:v>
                </c:pt>
                <c:pt idx="4">
                  <c:v>1012</c:v>
                </c:pt>
                <c:pt idx="5">
                  <c:v>938</c:v>
                </c:pt>
                <c:pt idx="6" formatCode="#,##0;[Red]\-#,##0;">
                  <c:v>923</c:v>
                </c:pt>
                <c:pt idx="7" formatCode="#,##0;[Red]\-#,##0;">
                  <c:v>895</c:v>
                </c:pt>
                <c:pt idx="8" formatCode="#,##0;[Red]\-#,##0;">
                  <c:v>810</c:v>
                </c:pt>
              </c:numCache>
            </c:numRef>
          </c:val>
          <c:extLst>
            <c:ext xmlns:c16="http://schemas.microsoft.com/office/drawing/2014/chart" uri="{C3380CC4-5D6E-409C-BE32-E72D297353CC}">
              <c16:uniqueId val="{00000006-42E3-464B-829C-60E654379497}"/>
            </c:ext>
          </c:extLst>
        </c:ser>
        <c:ser>
          <c:idx val="0"/>
          <c:order val="4"/>
          <c:tx>
            <c:strRef>
              <c:f>構想区域別必要量との比較!$E$3508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(構想区域別必要量との比較!$F$3506,構想区域別必要量との比較!$H$3506:$M$3506,構想区域別必要量との比較!$P$3506:$Q$3506)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(構想区域別必要量との比較!$F$3508,構想区域別必要量との比較!$H$3508:$M$3508,構想区域別必要量との比較!$P$3508:$Q$3508)</c:f>
              <c:numCache>
                <c:formatCode>#,##0_);[Red]\(#,##0\)</c:formatCode>
                <c:ptCount val="9"/>
                <c:pt idx="0" formatCode="#,##0;[Red]\-#,##0;">
                  <c:v>491</c:v>
                </c:pt>
                <c:pt idx="1">
                  <c:v>489</c:v>
                </c:pt>
                <c:pt idx="2">
                  <c:v>487</c:v>
                </c:pt>
                <c:pt idx="3">
                  <c:v>487</c:v>
                </c:pt>
                <c:pt idx="4">
                  <c:v>487</c:v>
                </c:pt>
                <c:pt idx="5">
                  <c:v>489</c:v>
                </c:pt>
                <c:pt idx="6" formatCode="#,##0;[Red]\-#,##0;">
                  <c:v>441</c:v>
                </c:pt>
                <c:pt idx="7" formatCode="#,##0;[Red]\-#,##0;">
                  <c:v>441</c:v>
                </c:pt>
                <c:pt idx="8" formatCode="#,##0;[Red]\-#,##0;">
                  <c:v>212</c:v>
                </c:pt>
              </c:numCache>
            </c:numRef>
          </c:val>
          <c:extLst>
            <c:ext xmlns:c16="http://schemas.microsoft.com/office/drawing/2014/chart" uri="{C3380CC4-5D6E-409C-BE32-E72D297353CC}">
              <c16:uniqueId val="{00000007-42E3-464B-829C-60E65437949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(構想区域別必要量との比較!$F$3506,構想区域別必要量との比較!$H$3506:$M$3506,構想区域別必要量との比較!$P$3506:$Q$3506)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(構想区域別必要量との比較!$F$3507,構想区域別必要量との比較!$H$3507:$M$3507,構想区域別必要量との比較!$P$3507:$Q$3507)</c:f>
              <c:numCache>
                <c:formatCode>#,##0_);[Red]\(#,##0\)</c:formatCode>
                <c:ptCount val="9"/>
                <c:pt idx="0" formatCode="#,##0;[Red]\-#,##0;">
                  <c:v>3123</c:v>
                </c:pt>
                <c:pt idx="1">
                  <c:v>2892</c:v>
                </c:pt>
                <c:pt idx="2">
                  <c:v>2743</c:v>
                </c:pt>
                <c:pt idx="3">
                  <c:v>2692</c:v>
                </c:pt>
                <c:pt idx="4">
                  <c:v>2739</c:v>
                </c:pt>
                <c:pt idx="5">
                  <c:v>2728</c:v>
                </c:pt>
                <c:pt idx="6" formatCode="#,##0;[Red]\-#,##0;">
                  <c:v>2665</c:v>
                </c:pt>
                <c:pt idx="7" formatCode="#,##0;[Red]\-#,##0;">
                  <c:v>2672</c:v>
                </c:pt>
                <c:pt idx="8" formatCode="#,##0;[Red]\-#,##0;">
                  <c:v>2474</c:v>
                </c:pt>
              </c:numCache>
            </c:numRef>
          </c:val>
          <c:smooth val="0"/>
          <c:extLst>
            <c:ext xmlns:c16="http://schemas.microsoft.com/office/drawing/2014/chart" uri="{C3380CC4-5D6E-409C-BE32-E72D297353CC}">
              <c16:uniqueId val="{00000008-42E3-464B-829C-60E65437949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(構想区域別必要量との比較!$F$3521,構想区域別必要量との比較!$H$3521:$M$3521,構想区域別必要量との比較!$P$3521:$Q$3521)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(構想区域別必要量との比較!$F$3526,構想区域別必要量との比較!$H$3526:$M$3526,構想区域別必要量との比較!$P$3526:$Q$3526)</c:f>
              <c:numCache>
                <c:formatCode>#,##0_);[Red]\(#,##0\)</c:formatCode>
                <c:ptCount val="9"/>
                <c:pt idx="0" formatCode="#,##0;[Red]\-#,##0;">
                  <c:v>163</c:v>
                </c:pt>
                <c:pt idx="1">
                  <c:v>153</c:v>
                </c:pt>
                <c:pt idx="2">
                  <c:v>147</c:v>
                </c:pt>
                <c:pt idx="3">
                  <c:v>207</c:v>
                </c:pt>
                <c:pt idx="4">
                  <c:v>150</c:v>
                </c:pt>
                <c:pt idx="5">
                  <c:v>103</c:v>
                </c:pt>
                <c:pt idx="6" formatCode="#,##0;[Red]\-#,##0;">
                  <c:v>103</c:v>
                </c:pt>
                <c:pt idx="7" formatCode="#,##0;[Red]\-#,##0;">
                  <c:v>103</c:v>
                </c:pt>
                <c:pt idx="8" formatCode="#,##0;[Red]\-#,##0;">
                  <c:v>141</c:v>
                </c:pt>
              </c:numCache>
            </c:numRef>
          </c:val>
          <c:extLst>
            <c:ext xmlns:c16="http://schemas.microsoft.com/office/drawing/2014/chart" uri="{C3380CC4-5D6E-409C-BE32-E72D297353CC}">
              <c16:uniqueId val="{00000000-9D2D-4590-8529-C9F32071D842}"/>
            </c:ext>
          </c:extLst>
        </c:ser>
        <c:ser>
          <c:idx val="2"/>
          <c:order val="2"/>
          <c:tx>
            <c:strRef>
              <c:f>構想区域別必要量との比較!$E$3525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(構想区域別必要量との比較!$F$3521,構想区域別必要量との比較!$H$3521:$M$3521,構想区域別必要量との比較!$P$3521:$Q$3521)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(構想区域別必要量との比較!$F$3525,構想区域別必要量との比較!$H$3525:$M$3525,構想区域別必要量との比較!$P$3525:$Q$3525)</c:f>
              <c:numCache>
                <c:formatCode>#,##0_);[Red]\(#,##0\)</c:formatCode>
                <c:ptCount val="9"/>
                <c:pt idx="0" formatCode="#,##0;[Red]\-#,##0;">
                  <c:v>71</c:v>
                </c:pt>
                <c:pt idx="1">
                  <c:v>136</c:v>
                </c:pt>
                <c:pt idx="2">
                  <c:v>136</c:v>
                </c:pt>
                <c:pt idx="3">
                  <c:v>191</c:v>
                </c:pt>
                <c:pt idx="4">
                  <c:v>136</c:v>
                </c:pt>
                <c:pt idx="5">
                  <c:v>183</c:v>
                </c:pt>
                <c:pt idx="6" formatCode="#,##0;[Red]\-#,##0;">
                  <c:v>183</c:v>
                </c:pt>
                <c:pt idx="7" formatCode="#,##0;[Red]\-#,##0;">
                  <c:v>183</c:v>
                </c:pt>
                <c:pt idx="8" formatCode="#,##0;[Red]\-#,##0;">
                  <c:v>254</c:v>
                </c:pt>
              </c:numCache>
            </c:numRef>
          </c:val>
          <c:extLst>
            <c:ext xmlns:c16="http://schemas.microsoft.com/office/drawing/2014/chart" uri="{C3380CC4-5D6E-409C-BE32-E72D297353CC}">
              <c16:uniqueId val="{00000001-9D2D-4590-8529-C9F32071D842}"/>
            </c:ext>
          </c:extLst>
        </c:ser>
        <c:ser>
          <c:idx val="1"/>
          <c:order val="3"/>
          <c:tx>
            <c:strRef>
              <c:f>構想区域別必要量との比較!$E$3524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D2D-4590-8529-C9F32071D8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D2D-4590-8529-C9F32071D8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(構想区域別必要量との比較!$F$3521,構想区域別必要量との比較!$H$3521:$M$3521,構想区域別必要量との比較!$P$3521:$Q$3521)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(構想区域別必要量との比較!$F$3524,構想区域別必要量との比較!$H$3524:$M$3524,構想区域別必要量との比較!$P$3524:$Q$3524)</c:f>
              <c:numCache>
                <c:formatCode>#,##0_);[Red]\(#,##0\)</c:formatCode>
                <c:ptCount val="9"/>
                <c:pt idx="0" formatCode="#,##0;[Red]\-#,##0;">
                  <c:v>364</c:v>
                </c:pt>
                <c:pt idx="1">
                  <c:v>291</c:v>
                </c:pt>
                <c:pt idx="2">
                  <c:v>283</c:v>
                </c:pt>
                <c:pt idx="3">
                  <c:v>283</c:v>
                </c:pt>
                <c:pt idx="4">
                  <c:v>252</c:v>
                </c:pt>
                <c:pt idx="5">
                  <c:v>252</c:v>
                </c:pt>
                <c:pt idx="6" formatCode="#,##0;[Red]\-#,##0;">
                  <c:v>252</c:v>
                </c:pt>
                <c:pt idx="7" formatCode="#,##0;[Red]\-#,##0;">
                  <c:v>252</c:v>
                </c:pt>
                <c:pt idx="8" formatCode="#,##0;[Red]\-#,##0;">
                  <c:v>113</c:v>
                </c:pt>
              </c:numCache>
            </c:numRef>
          </c:val>
          <c:extLst>
            <c:ext xmlns:c16="http://schemas.microsoft.com/office/drawing/2014/chart" uri="{C3380CC4-5D6E-409C-BE32-E72D297353CC}">
              <c16:uniqueId val="{00000006-9D2D-4590-8529-C9F32071D842}"/>
            </c:ext>
          </c:extLst>
        </c:ser>
        <c:ser>
          <c:idx val="0"/>
          <c:order val="4"/>
          <c:tx>
            <c:strRef>
              <c:f>構想区域別必要量との比較!$E$3523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(構想区域別必要量との比較!$F$3521,構想区域別必要量との比較!$H$3521:$M$3521,構想区域別必要量との比較!$P$3521:$Q$3521)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(構想区域別必要量との比較!$F$3523,構想区域別必要量との比較!$H$3523:$M$3523,構想区域別必要量との比較!$P$3523:$Q$3523)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15</c:v>
                </c:pt>
              </c:numCache>
            </c:numRef>
          </c:val>
          <c:extLst>
            <c:ext xmlns:c16="http://schemas.microsoft.com/office/drawing/2014/chart" uri="{C3380CC4-5D6E-409C-BE32-E72D297353CC}">
              <c16:uniqueId val="{00000007-9D2D-4590-8529-C9F32071D8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(構想区域別必要量との比較!$F$3521,構想区域別必要量との比較!$H$3521:$M$3521,構想区域別必要量との比較!$P$3521:$Q$3521)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(構想区域別必要量との比較!$F$3522,構想区域別必要量との比較!$H$3522:$M$3522,構想区域別必要量との比較!$P$3522:$Q$3522)</c:f>
              <c:numCache>
                <c:formatCode>#,##0_);[Red]\(#,##0\)</c:formatCode>
                <c:ptCount val="9"/>
                <c:pt idx="0" formatCode="#,##0;[Red]\-#,##0;">
                  <c:v>598</c:v>
                </c:pt>
                <c:pt idx="1">
                  <c:v>580</c:v>
                </c:pt>
                <c:pt idx="2">
                  <c:v>566</c:v>
                </c:pt>
                <c:pt idx="3">
                  <c:v>681</c:v>
                </c:pt>
                <c:pt idx="4">
                  <c:v>538</c:v>
                </c:pt>
                <c:pt idx="5">
                  <c:v>538</c:v>
                </c:pt>
                <c:pt idx="6" formatCode="#,##0;[Red]\-#,##0;">
                  <c:v>538</c:v>
                </c:pt>
                <c:pt idx="7" formatCode="#,##0;[Red]\-#,##0;">
                  <c:v>538</c:v>
                </c:pt>
                <c:pt idx="8" formatCode="#,##0;[Red]\-#,##0;">
                  <c:v>523</c:v>
                </c:pt>
              </c:numCache>
            </c:numRef>
          </c:val>
          <c:smooth val="0"/>
          <c:extLst>
            <c:ext xmlns:c16="http://schemas.microsoft.com/office/drawing/2014/chart" uri="{C3380CC4-5D6E-409C-BE32-E72D297353CC}">
              <c16:uniqueId val="{00000008-9D2D-4590-8529-C9F32071D8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(構想区域別必要量との比較!$F$3536,構想区域別必要量との比較!$H$3536:$M$3536,構想区域別必要量との比較!$P$3536:$Q$3536)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(構想区域別必要量との比較!$F$3541,構想区域別必要量との比較!$H$3541:$M$3541,構想区域別必要量との比較!$P$3541:$Q$3541)</c:f>
              <c:numCache>
                <c:formatCode>#,##0_);[Red]\(#,##0\)</c:formatCode>
                <c:ptCount val="9"/>
                <c:pt idx="0" formatCode="#,##0;[Red]\-#,##0;">
                  <c:v>634</c:v>
                </c:pt>
                <c:pt idx="1">
                  <c:v>573</c:v>
                </c:pt>
                <c:pt idx="2">
                  <c:v>566</c:v>
                </c:pt>
                <c:pt idx="3">
                  <c:v>566</c:v>
                </c:pt>
                <c:pt idx="4">
                  <c:v>573</c:v>
                </c:pt>
                <c:pt idx="5">
                  <c:v>573</c:v>
                </c:pt>
                <c:pt idx="6" formatCode="#,##0;[Red]\-#,##0;">
                  <c:v>573</c:v>
                </c:pt>
                <c:pt idx="7" formatCode="#,##0;[Red]\-#,##0;">
                  <c:v>633</c:v>
                </c:pt>
                <c:pt idx="8" formatCode="#,##0;[Red]\-#,##0;">
                  <c:v>341</c:v>
                </c:pt>
              </c:numCache>
            </c:numRef>
          </c:val>
          <c:extLst>
            <c:ext xmlns:c16="http://schemas.microsoft.com/office/drawing/2014/chart" uri="{C3380CC4-5D6E-409C-BE32-E72D297353CC}">
              <c16:uniqueId val="{00000000-5DC3-410A-8694-03037CE965C2}"/>
            </c:ext>
          </c:extLst>
        </c:ser>
        <c:ser>
          <c:idx val="2"/>
          <c:order val="2"/>
          <c:tx>
            <c:strRef>
              <c:f>構想区域別必要量との比較!$E$3540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(構想区域別必要量との比較!$F$3536,構想区域別必要量との比較!$H$3536:$M$3536,構想区域別必要量との比較!$P$3536:$Q$3536)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(構想区域別必要量との比較!$F$3540,構想区域別必要量との比較!$H$3540:$M$3540,構想区域別必要量との比較!$P$3540:$Q$3540)</c:f>
              <c:numCache>
                <c:formatCode>#,##0_);[Red]\(#,##0\)</c:formatCode>
                <c:ptCount val="9"/>
                <c:pt idx="0" formatCode="#,##0;[Red]\-#,##0;">
                  <c:v>235</c:v>
                </c:pt>
                <c:pt idx="1">
                  <c:v>332</c:v>
                </c:pt>
                <c:pt idx="2">
                  <c:v>332</c:v>
                </c:pt>
                <c:pt idx="3">
                  <c:v>392</c:v>
                </c:pt>
                <c:pt idx="4">
                  <c:v>392</c:v>
                </c:pt>
                <c:pt idx="5">
                  <c:v>450</c:v>
                </c:pt>
                <c:pt idx="6" formatCode="#,##0;[Red]\-#,##0;">
                  <c:v>392</c:v>
                </c:pt>
                <c:pt idx="7" formatCode="#,##0;[Red]\-#,##0;">
                  <c:v>392</c:v>
                </c:pt>
                <c:pt idx="8" formatCode="#,##0;[Red]\-#,##0;">
                  <c:v>421</c:v>
                </c:pt>
              </c:numCache>
            </c:numRef>
          </c:val>
          <c:extLst>
            <c:ext xmlns:c16="http://schemas.microsoft.com/office/drawing/2014/chart" uri="{C3380CC4-5D6E-409C-BE32-E72D297353CC}">
              <c16:uniqueId val="{00000001-5DC3-410A-8694-03037CE965C2}"/>
            </c:ext>
          </c:extLst>
        </c:ser>
        <c:ser>
          <c:idx val="1"/>
          <c:order val="3"/>
          <c:tx>
            <c:strRef>
              <c:f>構想区域別必要量との比較!$E$3539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DC3-410A-8694-03037CE965C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DC3-410A-8694-03037CE965C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(構想区域別必要量との比較!$F$3536,構想区域別必要量との比較!$H$3536:$M$3536,構想区域別必要量との比較!$P$3536:$Q$3536)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(構想区域別必要量との比較!$F$3539,構想区域別必要量との比較!$H$3539:$M$3539,構想区域別必要量との比較!$P$3539:$Q$3539)</c:f>
              <c:numCache>
                <c:formatCode>#,##0_);[Red]\(#,##0\)</c:formatCode>
                <c:ptCount val="9"/>
                <c:pt idx="0" formatCode="#,##0;[Red]\-#,##0;">
                  <c:v>729</c:v>
                </c:pt>
                <c:pt idx="1">
                  <c:v>1037</c:v>
                </c:pt>
                <c:pt idx="2">
                  <c:v>1041</c:v>
                </c:pt>
                <c:pt idx="3">
                  <c:v>1005</c:v>
                </c:pt>
                <c:pt idx="4">
                  <c:v>994</c:v>
                </c:pt>
                <c:pt idx="5">
                  <c:v>999</c:v>
                </c:pt>
                <c:pt idx="6" formatCode="#,##0;[Red]\-#,##0;">
                  <c:v>999</c:v>
                </c:pt>
                <c:pt idx="7" formatCode="#,##0;[Red]\-#,##0;">
                  <c:v>995</c:v>
                </c:pt>
                <c:pt idx="8" formatCode="#,##0;[Red]\-#,##0;">
                  <c:v>644</c:v>
                </c:pt>
              </c:numCache>
            </c:numRef>
          </c:val>
          <c:extLst>
            <c:ext xmlns:c16="http://schemas.microsoft.com/office/drawing/2014/chart" uri="{C3380CC4-5D6E-409C-BE32-E72D297353CC}">
              <c16:uniqueId val="{00000006-5DC3-410A-8694-03037CE965C2}"/>
            </c:ext>
          </c:extLst>
        </c:ser>
        <c:ser>
          <c:idx val="0"/>
          <c:order val="4"/>
          <c:tx>
            <c:strRef>
              <c:f>構想区域別必要量との比較!$E$3538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(構想区域別必要量との比較!$F$3536,構想区域別必要量との比較!$H$3536:$M$3536,構想区域別必要量との比較!$P$3536:$Q$3536)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(構想区域別必要量との比較!$F$3538,構想区域別必要量との比較!$H$3538:$M$3538,構想区域別必要量との比較!$P$3538:$Q$3538)</c:f>
              <c:numCache>
                <c:formatCode>#,##0_);[Red]\(#,##0\)</c:formatCode>
                <c:ptCount val="9"/>
                <c:pt idx="0" formatCode="#,##0;[Red]\-#,##0;">
                  <c:v>756</c:v>
                </c:pt>
                <c:pt idx="1">
                  <c:v>404</c:v>
                </c:pt>
                <c:pt idx="2">
                  <c:v>389</c:v>
                </c:pt>
                <c:pt idx="3">
                  <c:v>365</c:v>
                </c:pt>
                <c:pt idx="4">
                  <c:v>321</c:v>
                </c:pt>
                <c:pt idx="5">
                  <c:v>316</c:v>
                </c:pt>
                <c:pt idx="6" formatCode="#,##0;[Red]\-#,##0;">
                  <c:v>316</c:v>
                </c:pt>
                <c:pt idx="7" formatCode="#,##0;[Red]\-#,##0;">
                  <c:v>293</c:v>
                </c:pt>
                <c:pt idx="8" formatCode="#,##0;[Red]\-#,##0;">
                  <c:v>255</c:v>
                </c:pt>
              </c:numCache>
            </c:numRef>
          </c:val>
          <c:extLst>
            <c:ext xmlns:c16="http://schemas.microsoft.com/office/drawing/2014/chart" uri="{C3380CC4-5D6E-409C-BE32-E72D297353CC}">
              <c16:uniqueId val="{00000007-5DC3-410A-8694-03037CE965C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(構想区域別必要量との比較!$F$3536,構想区域別必要量との比較!$H$3536:$M$3536,構想区域別必要量との比較!$P$3536:$Q$3536)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(構想区域別必要量との比較!$F$3537,構想区域別必要量との比較!$H$3537:$M$3537,構想区域別必要量との比較!$P$3537:$Q$3537)</c:f>
              <c:numCache>
                <c:formatCode>#,##0_);[Red]\(#,##0\)</c:formatCode>
                <c:ptCount val="9"/>
                <c:pt idx="0" formatCode="#,##0;[Red]\-#,##0;">
                  <c:v>2354</c:v>
                </c:pt>
                <c:pt idx="1">
                  <c:v>2346</c:v>
                </c:pt>
                <c:pt idx="2">
                  <c:v>2328</c:v>
                </c:pt>
                <c:pt idx="3">
                  <c:v>2328</c:v>
                </c:pt>
                <c:pt idx="4">
                  <c:v>2280</c:v>
                </c:pt>
                <c:pt idx="5">
                  <c:v>2338</c:v>
                </c:pt>
                <c:pt idx="6" formatCode="#,##0;[Red]\-#,##0;">
                  <c:v>2280</c:v>
                </c:pt>
                <c:pt idx="7" formatCode="#,##0;[Red]\-#,##0;">
                  <c:v>2313</c:v>
                </c:pt>
                <c:pt idx="8" formatCode="#,##0;[Red]\-#,##0;">
                  <c:v>1661</c:v>
                </c:pt>
              </c:numCache>
            </c:numRef>
          </c:val>
          <c:smooth val="0"/>
          <c:extLst>
            <c:ext xmlns:c16="http://schemas.microsoft.com/office/drawing/2014/chart" uri="{C3380CC4-5D6E-409C-BE32-E72D297353CC}">
              <c16:uniqueId val="{00000008-5DC3-410A-8694-03037CE965C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(構想区域別必要量との比較!$F$3551,構想区域別必要量との比較!$H$3551:$M$3551,構想区域別必要量との比較!$P$3551:$Q$3551)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(構想区域別必要量との比較!$F$3556,構想区域別必要量との比較!$H$3556:$M$3556,構想区域別必要量との比較!$P$3556:$Q$3556)</c:f>
              <c:numCache>
                <c:formatCode>#,##0_);[Red]\(#,##0\)</c:formatCode>
                <c:ptCount val="9"/>
                <c:pt idx="0" formatCode="#,##0;[Red]\-#,##0;">
                  <c:v>95</c:v>
                </c:pt>
                <c:pt idx="1">
                  <c:v>68</c:v>
                </c:pt>
                <c:pt idx="2">
                  <c:v>26</c:v>
                </c:pt>
                <c:pt idx="3">
                  <c:v>26</c:v>
                </c:pt>
                <c:pt idx="4">
                  <c:v>26</c:v>
                </c:pt>
                <c:pt idx="5">
                  <c:v>26</c:v>
                </c:pt>
                <c:pt idx="6" formatCode="#,##0;[Red]\-#,##0;">
                  <c:v>26</c:v>
                </c:pt>
                <c:pt idx="7" formatCode="#,##0;[Red]\-#,##0;">
                  <c:v>0</c:v>
                </c:pt>
                <c:pt idx="8" formatCode="#,##0;[Red]\-#,##0;">
                  <c:v>123</c:v>
                </c:pt>
              </c:numCache>
            </c:numRef>
          </c:val>
          <c:extLst>
            <c:ext xmlns:c16="http://schemas.microsoft.com/office/drawing/2014/chart" uri="{C3380CC4-5D6E-409C-BE32-E72D297353CC}">
              <c16:uniqueId val="{00000000-97F4-4EF4-892C-3DE1F1064ED1}"/>
            </c:ext>
          </c:extLst>
        </c:ser>
        <c:ser>
          <c:idx val="2"/>
          <c:order val="2"/>
          <c:tx>
            <c:strRef>
              <c:f>構想区域別必要量との比較!$E$3555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(構想区域別必要量との比較!$F$3551,構想区域別必要量との比較!$H$3551:$M$3551,構想区域別必要量との比較!$P$3551:$Q$3551)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(構想区域別必要量との比較!$F$3555,構想区域別必要量との比較!$H$3555:$M$3555,構想区域別必要量との比較!$P$3555:$Q$3555)</c:f>
              <c:numCache>
                <c:formatCode>#,##0_);[Red]\(#,##0\)</c:formatCode>
                <c:ptCount val="9"/>
                <c:pt idx="0" formatCode="#,##0;[Red]\-#,##0;">
                  <c:v>176</c:v>
                </c:pt>
                <c:pt idx="1">
                  <c:v>203</c:v>
                </c:pt>
                <c:pt idx="2">
                  <c:v>203</c:v>
                </c:pt>
                <c:pt idx="3">
                  <c:v>189</c:v>
                </c:pt>
                <c:pt idx="4">
                  <c:v>186</c:v>
                </c:pt>
                <c:pt idx="5">
                  <c:v>186</c:v>
                </c:pt>
                <c:pt idx="6" formatCode="#,##0;[Red]\-#,##0;">
                  <c:v>186</c:v>
                </c:pt>
                <c:pt idx="7" formatCode="#,##0;[Red]\-#,##0;">
                  <c:v>181</c:v>
                </c:pt>
                <c:pt idx="8" formatCode="#,##0;[Red]\-#,##0;">
                  <c:v>174</c:v>
                </c:pt>
              </c:numCache>
            </c:numRef>
          </c:val>
          <c:extLst>
            <c:ext xmlns:c16="http://schemas.microsoft.com/office/drawing/2014/chart" uri="{C3380CC4-5D6E-409C-BE32-E72D297353CC}">
              <c16:uniqueId val="{00000001-97F4-4EF4-892C-3DE1F1064ED1}"/>
            </c:ext>
          </c:extLst>
        </c:ser>
        <c:ser>
          <c:idx val="1"/>
          <c:order val="3"/>
          <c:tx>
            <c:strRef>
              <c:f>構想区域別必要量との比較!$E$3554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7F4-4EF4-892C-3DE1F1064ED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7F4-4EF4-892C-3DE1F1064ED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(構想区域別必要量との比較!$F$3551,構想区域別必要量との比較!$H$3551:$M$3551,構想区域別必要量との比較!$P$3551:$Q$3551)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(構想区域別必要量との比較!$F$3554,構想区域別必要量との比較!$H$3554:$M$3554,構想区域別必要量との比較!$P$3554:$Q$3554)</c:f>
              <c:numCache>
                <c:formatCode>#,##0_);[Red]\(#,##0\)</c:formatCode>
                <c:ptCount val="9"/>
                <c:pt idx="0" formatCode="#,##0;[Red]\-#,##0;">
                  <c:v>297</c:v>
                </c:pt>
                <c:pt idx="1">
                  <c:v>281</c:v>
                </c:pt>
                <c:pt idx="2">
                  <c:v>301</c:v>
                </c:pt>
                <c:pt idx="3">
                  <c:v>246</c:v>
                </c:pt>
                <c:pt idx="4">
                  <c:v>259</c:v>
                </c:pt>
                <c:pt idx="5">
                  <c:v>249</c:v>
                </c:pt>
                <c:pt idx="6" formatCode="#,##0;[Red]\-#,##0;">
                  <c:v>249</c:v>
                </c:pt>
                <c:pt idx="7" formatCode="#,##0;[Red]\-#,##0;">
                  <c:v>249</c:v>
                </c:pt>
                <c:pt idx="8" formatCode="#,##0;[Red]\-#,##0;">
                  <c:v>93</c:v>
                </c:pt>
              </c:numCache>
            </c:numRef>
          </c:val>
          <c:extLst>
            <c:ext xmlns:c16="http://schemas.microsoft.com/office/drawing/2014/chart" uri="{C3380CC4-5D6E-409C-BE32-E72D297353CC}">
              <c16:uniqueId val="{00000006-97F4-4EF4-892C-3DE1F1064ED1}"/>
            </c:ext>
          </c:extLst>
        </c:ser>
        <c:ser>
          <c:idx val="0"/>
          <c:order val="4"/>
          <c:tx>
            <c:strRef>
              <c:f>構想区域別必要量との比較!$E$3553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(構想区域別必要量との比較!$F$3551,構想区域別必要量との比較!$H$3551:$M$3551,構想区域別必要量との比較!$P$3551:$Q$3551)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(構想区域別必要量との比較!$F$3553,構想区域別必要量との比較!$H$3553:$M$3553,構想区域別必要量との比較!$P$3553:$Q$3553)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13</c:v>
                </c:pt>
              </c:numCache>
            </c:numRef>
          </c:val>
          <c:extLst>
            <c:ext xmlns:c16="http://schemas.microsoft.com/office/drawing/2014/chart" uri="{C3380CC4-5D6E-409C-BE32-E72D297353CC}">
              <c16:uniqueId val="{00000007-97F4-4EF4-892C-3DE1F1064ED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(構想区域別必要量との比較!$F$3551,構想区域別必要量との比較!$H$3551:$M$3551,構想区域別必要量との比較!$P$3551:$Q$3551)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(構想区域別必要量との比較!$F$3552,構想区域別必要量との比較!$H$3552:$M$3552,構想区域別必要量との比較!$P$3552:$Q$3552)</c:f>
              <c:numCache>
                <c:formatCode>#,##0_);[Red]\(#,##0\)</c:formatCode>
                <c:ptCount val="9"/>
                <c:pt idx="0" formatCode="#,##0;[Red]\-#,##0;">
                  <c:v>568</c:v>
                </c:pt>
                <c:pt idx="1">
                  <c:v>552</c:v>
                </c:pt>
                <c:pt idx="2">
                  <c:v>530</c:v>
                </c:pt>
                <c:pt idx="3">
                  <c:v>461</c:v>
                </c:pt>
                <c:pt idx="4">
                  <c:v>471</c:v>
                </c:pt>
                <c:pt idx="5">
                  <c:v>461</c:v>
                </c:pt>
                <c:pt idx="6" formatCode="#,##0;[Red]\-#,##0;">
                  <c:v>461</c:v>
                </c:pt>
                <c:pt idx="7" formatCode="#,##0;[Red]\-#,##0;">
                  <c:v>430</c:v>
                </c:pt>
                <c:pt idx="8" formatCode="#,##0;[Red]\-#,##0;">
                  <c:v>403</c:v>
                </c:pt>
              </c:numCache>
            </c:numRef>
          </c:val>
          <c:smooth val="0"/>
          <c:extLst>
            <c:ext xmlns:c16="http://schemas.microsoft.com/office/drawing/2014/chart" uri="{C3380CC4-5D6E-409C-BE32-E72D297353CC}">
              <c16:uniqueId val="{00000008-97F4-4EF4-892C-3DE1F1064ED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(構想区域別必要量との比較!$F$3566,構想区域別必要量との比較!$H$3566:$M$3566,構想区域別必要量との比較!$P$3566:$Q$3566)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(構想区域別必要量との比較!$F$3571,構想区域別必要量との比較!$H$3571:$M$3571,構想区域別必要量との比較!$P$3571:$Q$3571)</c:f>
              <c:numCache>
                <c:formatCode>#,##0_);[Red]\(#,##0\)</c:formatCode>
                <c:ptCount val="9"/>
                <c:pt idx="0" formatCode="#,##0;[Red]\-#,##0;">
                  <c:v>384</c:v>
                </c:pt>
                <c:pt idx="1">
                  <c:v>436</c:v>
                </c:pt>
                <c:pt idx="2">
                  <c:v>419</c:v>
                </c:pt>
                <c:pt idx="3">
                  <c:v>377</c:v>
                </c:pt>
                <c:pt idx="4">
                  <c:v>405</c:v>
                </c:pt>
                <c:pt idx="5">
                  <c:v>370</c:v>
                </c:pt>
                <c:pt idx="6" formatCode="#,##0;[Red]\-#,##0;">
                  <c:v>342</c:v>
                </c:pt>
                <c:pt idx="7" formatCode="#,##0;[Red]\-#,##0;">
                  <c:v>330</c:v>
                </c:pt>
                <c:pt idx="8" formatCode="#,##0;[Red]\-#,##0;">
                  <c:v>231</c:v>
                </c:pt>
              </c:numCache>
            </c:numRef>
          </c:val>
          <c:extLst>
            <c:ext xmlns:c16="http://schemas.microsoft.com/office/drawing/2014/chart" uri="{C3380CC4-5D6E-409C-BE32-E72D297353CC}">
              <c16:uniqueId val="{00000000-5A7C-4841-A6AD-9C66D78AE54A}"/>
            </c:ext>
          </c:extLst>
        </c:ser>
        <c:ser>
          <c:idx val="2"/>
          <c:order val="2"/>
          <c:tx>
            <c:strRef>
              <c:f>構想区域別必要量との比較!$E$3570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(構想区域別必要量との比較!$F$3566,構想区域別必要量との比較!$H$3566:$M$3566,構想区域別必要量との比較!$P$3566:$Q$3566)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(構想区域別必要量との比較!$F$3570,構想区域別必要量との比較!$H$3570:$M$3570,構想区域別必要量との比較!$P$3570:$Q$3570)</c:f>
              <c:numCache>
                <c:formatCode>#,##0_);[Red]\(#,##0\)</c:formatCode>
                <c:ptCount val="9"/>
                <c:pt idx="0" formatCode="#,##0;[Red]\-#,##0;">
                  <c:v>260</c:v>
                </c:pt>
                <c:pt idx="1">
                  <c:v>189</c:v>
                </c:pt>
                <c:pt idx="2">
                  <c:v>189</c:v>
                </c:pt>
                <c:pt idx="3">
                  <c:v>189</c:v>
                </c:pt>
                <c:pt idx="4">
                  <c:v>161</c:v>
                </c:pt>
                <c:pt idx="5">
                  <c:v>161</c:v>
                </c:pt>
                <c:pt idx="6" formatCode="#,##0;[Red]\-#,##0;">
                  <c:v>138</c:v>
                </c:pt>
                <c:pt idx="7" formatCode="#,##0;[Red]\-#,##0;">
                  <c:v>168</c:v>
                </c:pt>
                <c:pt idx="8" formatCode="#,##0;[Red]\-#,##0;">
                  <c:v>212</c:v>
                </c:pt>
              </c:numCache>
            </c:numRef>
          </c:val>
          <c:extLst>
            <c:ext xmlns:c16="http://schemas.microsoft.com/office/drawing/2014/chart" uri="{C3380CC4-5D6E-409C-BE32-E72D297353CC}">
              <c16:uniqueId val="{00000001-5A7C-4841-A6AD-9C66D78AE54A}"/>
            </c:ext>
          </c:extLst>
        </c:ser>
        <c:ser>
          <c:idx val="1"/>
          <c:order val="3"/>
          <c:tx>
            <c:strRef>
              <c:f>構想区域別必要量との比較!$E$3569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A7C-4841-A6AD-9C66D78AE54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A7C-4841-A6AD-9C66D78AE54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(構想区域別必要量との比較!$F$3566,構想区域別必要量との比較!$H$3566:$M$3566,構想区域別必要量との比較!$P$3566:$Q$3566)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(構想区域別必要量との比較!$F$3569,構想区域別必要量との比較!$H$3569:$M$3569,構想区域別必要量との比較!$P$3569:$Q$3569)</c:f>
              <c:numCache>
                <c:formatCode>#,##0_);[Red]\(#,##0\)</c:formatCode>
                <c:ptCount val="9"/>
                <c:pt idx="0" formatCode="#,##0;[Red]\-#,##0;">
                  <c:v>396</c:v>
                </c:pt>
                <c:pt idx="1">
                  <c:v>326</c:v>
                </c:pt>
                <c:pt idx="2">
                  <c:v>326</c:v>
                </c:pt>
                <c:pt idx="3">
                  <c:v>309</c:v>
                </c:pt>
                <c:pt idx="4">
                  <c:v>318</c:v>
                </c:pt>
                <c:pt idx="5">
                  <c:v>309</c:v>
                </c:pt>
                <c:pt idx="6" formatCode="#,##0;[Red]\-#,##0;">
                  <c:v>289</c:v>
                </c:pt>
                <c:pt idx="7" formatCode="#,##0;[Red]\-#,##0;">
                  <c:v>274</c:v>
                </c:pt>
                <c:pt idx="8" formatCode="#,##0;[Red]\-#,##0;">
                  <c:v>255</c:v>
                </c:pt>
              </c:numCache>
            </c:numRef>
          </c:val>
          <c:extLst>
            <c:ext xmlns:c16="http://schemas.microsoft.com/office/drawing/2014/chart" uri="{C3380CC4-5D6E-409C-BE32-E72D297353CC}">
              <c16:uniqueId val="{00000006-5A7C-4841-A6AD-9C66D78AE54A}"/>
            </c:ext>
          </c:extLst>
        </c:ser>
        <c:ser>
          <c:idx val="0"/>
          <c:order val="4"/>
          <c:tx>
            <c:strRef>
              <c:f>構想区域別必要量との比較!$E$3568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(構想区域別必要量との比較!$F$3566,構想区域別必要量との比較!$H$3566:$M$3566,構想区域別必要量との比較!$P$3566:$Q$3566)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(構想区域別必要量との比較!$F$3568,構想区域別必要量との比較!$H$3568:$M$3568,構想区域別必要量との比較!$P$3568:$Q$3568)</c:f>
              <c:numCache>
                <c:formatCode>#,##0_);[Red]\(#,##0\)</c:formatCode>
                <c:ptCount val="9"/>
                <c:pt idx="0" formatCode="#,##0;[Red]\-#,##0;">
                  <c:v>10</c:v>
                </c:pt>
                <c:pt idx="1">
                  <c:v>10</c:v>
                </c:pt>
                <c:pt idx="2">
                  <c:v>10</c:v>
                </c:pt>
                <c:pt idx="3">
                  <c:v>10</c:v>
                </c:pt>
                <c:pt idx="4">
                  <c:v>10</c:v>
                </c:pt>
                <c:pt idx="5">
                  <c:v>10</c:v>
                </c:pt>
                <c:pt idx="6" formatCode="#,##0;[Red]\-#,##0;">
                  <c:v>10</c:v>
                </c:pt>
                <c:pt idx="7" formatCode="#,##0;[Red]\-#,##0;">
                  <c:v>10</c:v>
                </c:pt>
                <c:pt idx="8" formatCode="#,##0;[Red]\-#,##0;">
                  <c:v>62</c:v>
                </c:pt>
              </c:numCache>
            </c:numRef>
          </c:val>
          <c:extLst>
            <c:ext xmlns:c16="http://schemas.microsoft.com/office/drawing/2014/chart" uri="{C3380CC4-5D6E-409C-BE32-E72D297353CC}">
              <c16:uniqueId val="{00000007-5A7C-4841-A6AD-9C66D78AE54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(構想区域別必要量との比較!$F$3566,構想区域別必要量との比較!$H$3566:$M$3566,構想区域別必要量との比較!$P$3566:$Q$3566)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(構想区域別必要量との比較!$F$3567,構想区域別必要量との比較!$H$3567:$M$3567,構想区域別必要量との比較!$P$3567:$Q$3567)</c:f>
              <c:numCache>
                <c:formatCode>#,##0_);[Red]\(#,##0\)</c:formatCode>
                <c:ptCount val="9"/>
                <c:pt idx="0" formatCode="#,##0;[Red]\-#,##0;">
                  <c:v>1050</c:v>
                </c:pt>
                <c:pt idx="1">
                  <c:v>961</c:v>
                </c:pt>
                <c:pt idx="2">
                  <c:v>944</c:v>
                </c:pt>
                <c:pt idx="3">
                  <c:v>885</c:v>
                </c:pt>
                <c:pt idx="4">
                  <c:v>894</c:v>
                </c:pt>
                <c:pt idx="5">
                  <c:v>850</c:v>
                </c:pt>
                <c:pt idx="6" formatCode="#,##0;[Red]\-#,##0;">
                  <c:v>779</c:v>
                </c:pt>
                <c:pt idx="7" formatCode="#,##0;[Red]\-#,##0;">
                  <c:v>782</c:v>
                </c:pt>
                <c:pt idx="8" formatCode="#,##0;[Red]\-#,##0;">
                  <c:v>760</c:v>
                </c:pt>
              </c:numCache>
            </c:numRef>
          </c:val>
          <c:smooth val="0"/>
          <c:extLst>
            <c:ext xmlns:c16="http://schemas.microsoft.com/office/drawing/2014/chart" uri="{C3380CC4-5D6E-409C-BE32-E72D297353CC}">
              <c16:uniqueId val="{00000008-5A7C-4841-A6AD-9C66D78AE54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(構想区域別必要量との比較!$F$3581,構想区域別必要量との比較!$H$3581:$M$3581,構想区域別必要量との比較!$P$3581:$Q$3581)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(構想区域別必要量との比較!$F$3586,構想区域別必要量との比較!$H$3586:$M$3586,構想区域別必要量との比較!$P$3586:$Q$3586)</c:f>
              <c:numCache>
                <c:formatCode>#,##0_);[Red]\(#,##0\)</c:formatCode>
                <c:ptCount val="9"/>
                <c:pt idx="0" formatCode="#,##0;[Red]\-#,##0;">
                  <c:v>196</c:v>
                </c:pt>
                <c:pt idx="1">
                  <c:v>196</c:v>
                </c:pt>
                <c:pt idx="2">
                  <c:v>196</c:v>
                </c:pt>
                <c:pt idx="3">
                  <c:v>152</c:v>
                </c:pt>
                <c:pt idx="4">
                  <c:v>152</c:v>
                </c:pt>
                <c:pt idx="5">
                  <c:v>149</c:v>
                </c:pt>
                <c:pt idx="6" formatCode="#,##0;[Red]\-#,##0;">
                  <c:v>138</c:v>
                </c:pt>
                <c:pt idx="7" formatCode="#,##0;[Red]\-#,##0;">
                  <c:v>89</c:v>
                </c:pt>
                <c:pt idx="8" formatCode="#,##0;[Red]\-#,##0;">
                  <c:v>173</c:v>
                </c:pt>
              </c:numCache>
            </c:numRef>
          </c:val>
          <c:extLst>
            <c:ext xmlns:c16="http://schemas.microsoft.com/office/drawing/2014/chart" uri="{C3380CC4-5D6E-409C-BE32-E72D297353CC}">
              <c16:uniqueId val="{00000000-376C-48B2-A77B-0E9D9E4139CC}"/>
            </c:ext>
          </c:extLst>
        </c:ser>
        <c:ser>
          <c:idx val="2"/>
          <c:order val="2"/>
          <c:tx>
            <c:strRef>
              <c:f>構想区域別必要量との比較!$E$3585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(構想区域別必要量との比較!$F$3581,構想区域別必要量との比較!$H$3581:$M$3581,構想区域別必要量との比較!$P$3581:$Q$3581)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(構想区域別必要量との比較!$F$3585,構想区域別必要量との比較!$H$3585:$M$3585,構想区域別必要量との比較!$P$3585:$Q$3585)</c:f>
              <c:numCache>
                <c:formatCode>#,##0_);[Red]\(#,##0\)</c:formatCode>
                <c:ptCount val="9"/>
                <c:pt idx="0" formatCode="#,##0;[Red]\-#,##0;">
                  <c:v>101</c:v>
                </c:pt>
                <c:pt idx="1">
                  <c:v>147</c:v>
                </c:pt>
                <c:pt idx="2">
                  <c:v>196</c:v>
                </c:pt>
                <c:pt idx="3">
                  <c:v>150</c:v>
                </c:pt>
                <c:pt idx="4">
                  <c:v>153</c:v>
                </c:pt>
                <c:pt idx="5">
                  <c:v>153</c:v>
                </c:pt>
                <c:pt idx="6" formatCode="#,##0;[Red]\-#,##0;">
                  <c:v>153</c:v>
                </c:pt>
                <c:pt idx="7" formatCode="#,##0;[Red]\-#,##0;">
                  <c:v>153</c:v>
                </c:pt>
                <c:pt idx="8" formatCode="#,##0;[Red]\-#,##0;">
                  <c:v>179</c:v>
                </c:pt>
              </c:numCache>
            </c:numRef>
          </c:val>
          <c:extLst>
            <c:ext xmlns:c16="http://schemas.microsoft.com/office/drawing/2014/chart" uri="{C3380CC4-5D6E-409C-BE32-E72D297353CC}">
              <c16:uniqueId val="{00000001-376C-48B2-A77B-0E9D9E4139CC}"/>
            </c:ext>
          </c:extLst>
        </c:ser>
        <c:ser>
          <c:idx val="1"/>
          <c:order val="3"/>
          <c:tx>
            <c:strRef>
              <c:f>構想区域別必要量との比較!$E$3584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76C-48B2-A77B-0E9D9E4139C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76C-48B2-A77B-0E9D9E4139C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(構想区域別必要量との比較!$F$3581,構想区域別必要量との比較!$H$3581:$M$3581,構想区域別必要量との比較!$P$3581:$Q$3581)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(構想区域別必要量との比較!$F$3584,構想区域別必要量との比較!$H$3584:$M$3584,構想区域別必要量との比較!$P$3584:$Q$3584)</c:f>
              <c:numCache>
                <c:formatCode>#,##0_);[Red]\(#,##0\)</c:formatCode>
                <c:ptCount val="9"/>
                <c:pt idx="0" formatCode="#,##0;[Red]\-#,##0;">
                  <c:v>540</c:v>
                </c:pt>
                <c:pt idx="1">
                  <c:v>396</c:v>
                </c:pt>
                <c:pt idx="2">
                  <c:v>346</c:v>
                </c:pt>
                <c:pt idx="3">
                  <c:v>346</c:v>
                </c:pt>
                <c:pt idx="4">
                  <c:v>346</c:v>
                </c:pt>
                <c:pt idx="5">
                  <c:v>346</c:v>
                </c:pt>
                <c:pt idx="6" formatCode="#,##0;[Red]\-#,##0;">
                  <c:v>346</c:v>
                </c:pt>
                <c:pt idx="7" formatCode="#,##0;[Red]\-#,##0;">
                  <c:v>296</c:v>
                </c:pt>
                <c:pt idx="8" formatCode="#,##0;[Red]\-#,##0;">
                  <c:v>214</c:v>
                </c:pt>
              </c:numCache>
            </c:numRef>
          </c:val>
          <c:extLst>
            <c:ext xmlns:c16="http://schemas.microsoft.com/office/drawing/2014/chart" uri="{C3380CC4-5D6E-409C-BE32-E72D297353CC}">
              <c16:uniqueId val="{00000006-376C-48B2-A77B-0E9D9E4139CC}"/>
            </c:ext>
          </c:extLst>
        </c:ser>
        <c:ser>
          <c:idx val="0"/>
          <c:order val="4"/>
          <c:tx>
            <c:strRef>
              <c:f>構想区域別必要量との比較!$E$3583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(構想区域別必要量との比較!$F$3581,構想区域別必要量との比較!$H$3581:$M$3581,構想区域別必要量との比較!$P$3581:$Q$3581)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(構想区域別必要量との比較!$F$3583,構想区域別必要量との比較!$H$3583:$M$3583,構想区域別必要量との比較!$P$3583:$Q$3583)</c:f>
              <c:numCache>
                <c:formatCode>#,##0_);[Red]\(#,##0\)</c:formatCode>
                <c:ptCount val="9"/>
                <c:pt idx="0" formatCode="#,##0;[Red]\-#,##0;">
                  <c:v>0</c:v>
                </c:pt>
                <c:pt idx="1">
                  <c:v>40</c:v>
                </c:pt>
                <c:pt idx="2">
                  <c:v>40</c:v>
                </c:pt>
                <c:pt idx="3">
                  <c:v>40</c:v>
                </c:pt>
                <c:pt idx="4">
                  <c:v>40</c:v>
                </c:pt>
                <c:pt idx="5">
                  <c:v>40</c:v>
                </c:pt>
                <c:pt idx="6" formatCode="#,##0;[Red]\-#,##0;">
                  <c:v>40</c:v>
                </c:pt>
                <c:pt idx="7" formatCode="#,##0;[Red]\-#,##0;">
                  <c:v>40</c:v>
                </c:pt>
                <c:pt idx="8" formatCode="#,##0;[Red]\-#,##0;">
                  <c:v>47</c:v>
                </c:pt>
              </c:numCache>
            </c:numRef>
          </c:val>
          <c:extLst>
            <c:ext xmlns:c16="http://schemas.microsoft.com/office/drawing/2014/chart" uri="{C3380CC4-5D6E-409C-BE32-E72D297353CC}">
              <c16:uniqueId val="{00000007-376C-48B2-A77B-0E9D9E4139C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(構想区域別必要量との比較!$F$3581,構想区域別必要量との比較!$H$3581:$M$3581,構想区域別必要量との比較!$P$3581:$Q$3581)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(構想区域別必要量との比較!$F$3582,構想区域別必要量との比較!$H$3582:$M$3582,構想区域別必要量との比較!$P$3582:$Q$3582)</c:f>
              <c:numCache>
                <c:formatCode>#,##0_);[Red]\(#,##0\)</c:formatCode>
                <c:ptCount val="9"/>
                <c:pt idx="0" formatCode="#,##0;[Red]\-#,##0;">
                  <c:v>837</c:v>
                </c:pt>
                <c:pt idx="1">
                  <c:v>779</c:v>
                </c:pt>
                <c:pt idx="2">
                  <c:v>778</c:v>
                </c:pt>
                <c:pt idx="3">
                  <c:v>688</c:v>
                </c:pt>
                <c:pt idx="4">
                  <c:v>691</c:v>
                </c:pt>
                <c:pt idx="5">
                  <c:v>688</c:v>
                </c:pt>
                <c:pt idx="6" formatCode="#,##0;[Red]\-#,##0;">
                  <c:v>677</c:v>
                </c:pt>
                <c:pt idx="7" formatCode="#,##0;[Red]\-#,##0;">
                  <c:v>578</c:v>
                </c:pt>
                <c:pt idx="8" formatCode="#,##0;[Red]\-#,##0;">
                  <c:v>613</c:v>
                </c:pt>
              </c:numCache>
            </c:numRef>
          </c:val>
          <c:smooth val="0"/>
          <c:extLst>
            <c:ext xmlns:c16="http://schemas.microsoft.com/office/drawing/2014/chart" uri="{C3380CC4-5D6E-409C-BE32-E72D297353CC}">
              <c16:uniqueId val="{00000008-376C-48B2-A77B-0E9D9E4139C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(構想区域別必要量との比較!$F$356,構想区域別必要量との比較!$H$356:$M$356,構想区域別必要量との比較!$P$356:$Q$356)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(構想区域別必要量との比較!$F$361,構想区域別必要量との比較!$H$361:$M$361,構想区域別必要量との比較!$P$361:$Q$361)</c:f>
              <c:numCache>
                <c:formatCode>#,##0_);[Red]\(#,##0\)</c:formatCode>
                <c:ptCount val="9"/>
                <c:pt idx="0" formatCode="#,##0;[Red]\-#,##0;">
                  <c:v>899</c:v>
                </c:pt>
                <c:pt idx="1">
                  <c:v>725</c:v>
                </c:pt>
                <c:pt idx="2">
                  <c:v>706</c:v>
                </c:pt>
                <c:pt idx="3">
                  <c:v>706</c:v>
                </c:pt>
                <c:pt idx="4">
                  <c:v>687</c:v>
                </c:pt>
                <c:pt idx="5">
                  <c:v>668</c:v>
                </c:pt>
                <c:pt idx="6" formatCode="#,##0;[Red]\-#,##0;">
                  <c:v>651</c:v>
                </c:pt>
                <c:pt idx="7" formatCode="#,##0;[Red]\-#,##0;">
                  <c:v>651</c:v>
                </c:pt>
                <c:pt idx="8" formatCode="#,##0;[Red]\-#,##0;">
                  <c:v>659</c:v>
                </c:pt>
              </c:numCache>
            </c:numRef>
          </c:val>
          <c:extLst>
            <c:ext xmlns:c16="http://schemas.microsoft.com/office/drawing/2014/chart" uri="{C3380CC4-5D6E-409C-BE32-E72D297353CC}">
              <c16:uniqueId val="{00000000-60A1-4717-B34C-02DEC298307C}"/>
            </c:ext>
          </c:extLst>
        </c:ser>
        <c:ser>
          <c:idx val="2"/>
          <c:order val="2"/>
          <c:tx>
            <c:strRef>
              <c:f>構想区域別必要量との比較!$E$360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(構想区域別必要量との比較!$F$356,構想区域別必要量との比較!$H$356:$M$356,構想区域別必要量との比較!$P$356:$Q$356)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(構想区域別必要量との比較!$F$360,構想区域別必要量との比較!$H$360:$M$360,構想区域別必要量との比較!$P$360:$Q$360)</c:f>
              <c:numCache>
                <c:formatCode>#,##0_);[Red]\(#,##0\)</c:formatCode>
                <c:ptCount val="9"/>
                <c:pt idx="0" formatCode="#,##0;[Red]\-#,##0;">
                  <c:v>597</c:v>
                </c:pt>
                <c:pt idx="1">
                  <c:v>736</c:v>
                </c:pt>
                <c:pt idx="2">
                  <c:v>734</c:v>
                </c:pt>
                <c:pt idx="3">
                  <c:v>715</c:v>
                </c:pt>
                <c:pt idx="4">
                  <c:v>736</c:v>
                </c:pt>
                <c:pt idx="5">
                  <c:v>736</c:v>
                </c:pt>
                <c:pt idx="6" formatCode="#,##0;[Red]\-#,##0;">
                  <c:v>801</c:v>
                </c:pt>
                <c:pt idx="7" formatCode="#,##0;[Red]\-#,##0;">
                  <c:v>801</c:v>
                </c:pt>
                <c:pt idx="8" formatCode="#,##0;[Red]\-#,##0;">
                  <c:v>1127</c:v>
                </c:pt>
              </c:numCache>
            </c:numRef>
          </c:val>
          <c:extLst>
            <c:ext xmlns:c16="http://schemas.microsoft.com/office/drawing/2014/chart" uri="{C3380CC4-5D6E-409C-BE32-E72D297353CC}">
              <c16:uniqueId val="{00000001-60A1-4717-B34C-02DEC298307C}"/>
            </c:ext>
          </c:extLst>
        </c:ser>
        <c:ser>
          <c:idx val="1"/>
          <c:order val="3"/>
          <c:tx>
            <c:strRef>
              <c:f>構想区域別必要量との比較!$E$359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0A1-4717-B34C-02DEC298307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0A1-4717-B34C-02DEC298307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(構想区域別必要量との比較!$F$356,構想区域別必要量との比較!$H$356:$M$356,構想区域別必要量との比較!$P$356:$Q$356)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(構想区域別必要量との比較!$F$359,構想区域別必要量との比較!$H$359:$M$359,構想区域別必要量との比較!$P$359:$Q$359)</c:f>
              <c:numCache>
                <c:formatCode>#,##0_);[Red]\(#,##0\)</c:formatCode>
                <c:ptCount val="9"/>
                <c:pt idx="0" formatCode="#,##0;[Red]\-#,##0;">
                  <c:v>1433</c:v>
                </c:pt>
                <c:pt idx="1">
                  <c:v>1428</c:v>
                </c:pt>
                <c:pt idx="2">
                  <c:v>1385</c:v>
                </c:pt>
                <c:pt idx="3">
                  <c:v>1345</c:v>
                </c:pt>
                <c:pt idx="4">
                  <c:v>1303</c:v>
                </c:pt>
                <c:pt idx="5">
                  <c:v>1300</c:v>
                </c:pt>
                <c:pt idx="6" formatCode="#,##0;[Red]\-#,##0;">
                  <c:v>1224</c:v>
                </c:pt>
                <c:pt idx="7" formatCode="#,##0;[Red]\-#,##0;">
                  <c:v>1233</c:v>
                </c:pt>
                <c:pt idx="8" formatCode="#,##0;[Red]\-#,##0;">
                  <c:v>900</c:v>
                </c:pt>
              </c:numCache>
            </c:numRef>
          </c:val>
          <c:extLst>
            <c:ext xmlns:c16="http://schemas.microsoft.com/office/drawing/2014/chart" uri="{C3380CC4-5D6E-409C-BE32-E72D297353CC}">
              <c16:uniqueId val="{00000006-60A1-4717-B34C-02DEC298307C}"/>
            </c:ext>
          </c:extLst>
        </c:ser>
        <c:ser>
          <c:idx val="0"/>
          <c:order val="4"/>
          <c:tx>
            <c:strRef>
              <c:f>構想区域別必要量との比較!$E$358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(構想区域別必要量との比較!$F$356,構想区域別必要量との比較!$H$356:$M$356,構想区域別必要量との比較!$P$356:$Q$356)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(構想区域別必要量との比較!$F$358,構想区域別必要量との比較!$H$358:$M$358,構想区域別必要量との比較!$P$358:$Q$358)</c:f>
              <c:numCache>
                <c:formatCode>#,##0_);[Red]\(#,##0\)</c:formatCode>
                <c:ptCount val="9"/>
                <c:pt idx="0" formatCode="#,##0;[Red]\-#,##0;">
                  <c:v>722</c:v>
                </c:pt>
                <c:pt idx="1">
                  <c:v>605</c:v>
                </c:pt>
                <c:pt idx="2">
                  <c:v>595</c:v>
                </c:pt>
                <c:pt idx="3">
                  <c:v>595</c:v>
                </c:pt>
                <c:pt idx="4">
                  <c:v>595</c:v>
                </c:pt>
                <c:pt idx="5">
                  <c:v>595</c:v>
                </c:pt>
                <c:pt idx="6" formatCode="#,##0;[Red]\-#,##0;">
                  <c:v>595</c:v>
                </c:pt>
                <c:pt idx="7" formatCode="#,##0;[Red]\-#,##0;">
                  <c:v>581</c:v>
                </c:pt>
                <c:pt idx="8" formatCode="#,##0;[Red]\-#,##0;">
                  <c:v>338</c:v>
                </c:pt>
              </c:numCache>
            </c:numRef>
          </c:val>
          <c:extLst>
            <c:ext xmlns:c16="http://schemas.microsoft.com/office/drawing/2014/chart" uri="{C3380CC4-5D6E-409C-BE32-E72D297353CC}">
              <c16:uniqueId val="{00000007-60A1-4717-B34C-02DEC298307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(構想区域別必要量との比較!$F$356,構想区域別必要量との比較!$H$356:$M$356,構想区域別必要量との比較!$P$356:$Q$356)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(構想区域別必要量との比較!$F$357,構想区域別必要量との比較!$H$357:$M$357,構想区域別必要量との比較!$P$357:$Q$357)</c:f>
              <c:numCache>
                <c:formatCode>#,##0_);[Red]\(#,##0\)</c:formatCode>
                <c:ptCount val="9"/>
                <c:pt idx="0" formatCode="#,##0;[Red]\-#,##0;">
                  <c:v>3651</c:v>
                </c:pt>
                <c:pt idx="1">
                  <c:v>3494</c:v>
                </c:pt>
                <c:pt idx="2">
                  <c:v>3420</c:v>
                </c:pt>
                <c:pt idx="3">
                  <c:v>3361</c:v>
                </c:pt>
                <c:pt idx="4">
                  <c:v>3321</c:v>
                </c:pt>
                <c:pt idx="5">
                  <c:v>3299</c:v>
                </c:pt>
                <c:pt idx="6" formatCode="#,##0;[Red]\-#,##0;">
                  <c:v>3271</c:v>
                </c:pt>
                <c:pt idx="7" formatCode="#,##0;[Red]\-#,##0;">
                  <c:v>3266</c:v>
                </c:pt>
                <c:pt idx="8" formatCode="#,##0;[Red]\-#,##0;">
                  <c:v>3024</c:v>
                </c:pt>
              </c:numCache>
            </c:numRef>
          </c:val>
          <c:smooth val="0"/>
          <c:extLst>
            <c:ext xmlns:c16="http://schemas.microsoft.com/office/drawing/2014/chart" uri="{C3380CC4-5D6E-409C-BE32-E72D297353CC}">
              <c16:uniqueId val="{00000008-60A1-4717-B34C-02DEC298307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(構想区域別必要量との比較!$F$3596,構想区域別必要量との比較!$H$3596:$M$3596,構想区域別必要量との比較!$P$3596:$Q$3596)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(構想区域別必要量との比較!$F$3601,構想区域別必要量との比較!$H$3601:$M$3601,構想区域別必要量との比較!$P$3601:$Q$3601)</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38</c:v>
                </c:pt>
              </c:numCache>
            </c:numRef>
          </c:val>
          <c:extLst>
            <c:ext xmlns:c16="http://schemas.microsoft.com/office/drawing/2014/chart" uri="{C3380CC4-5D6E-409C-BE32-E72D297353CC}">
              <c16:uniqueId val="{00000000-F355-45A0-B2E5-63ACB5937B7D}"/>
            </c:ext>
          </c:extLst>
        </c:ser>
        <c:ser>
          <c:idx val="2"/>
          <c:order val="2"/>
          <c:tx>
            <c:strRef>
              <c:f>構想区域別必要量との比較!$E$3600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(構想区域別必要量との比較!$F$3596,構想区域別必要量との比較!$H$3596:$M$3596,構想区域別必要量との比較!$P$3596:$Q$3596)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(構想区域別必要量との比較!$F$3600,構想区域別必要量との比較!$H$3600:$M$3600,構想区域別必要量との比較!$P$3600:$Q$3600)</c:f>
              <c:numCache>
                <c:formatCode>#,##0_);[Red]\(#,##0\)</c:formatCode>
                <c:ptCount val="9"/>
                <c:pt idx="0" formatCode="#,##0;[Red]\-#,##0;">
                  <c:v>24</c:v>
                </c:pt>
                <c:pt idx="1">
                  <c:v>24</c:v>
                </c:pt>
                <c:pt idx="2">
                  <c:v>24</c:v>
                </c:pt>
                <c:pt idx="3">
                  <c:v>24</c:v>
                </c:pt>
                <c:pt idx="4">
                  <c:v>24</c:v>
                </c:pt>
                <c:pt idx="5">
                  <c:v>48</c:v>
                </c:pt>
                <c:pt idx="6" formatCode="#,##0;[Red]\-#,##0;">
                  <c:v>48</c:v>
                </c:pt>
                <c:pt idx="7" formatCode="#,##0;[Red]\-#,##0;">
                  <c:v>44</c:v>
                </c:pt>
                <c:pt idx="8" formatCode="#,##0;[Red]\-#,##0;">
                  <c:v>50</c:v>
                </c:pt>
              </c:numCache>
            </c:numRef>
          </c:val>
          <c:extLst>
            <c:ext xmlns:c16="http://schemas.microsoft.com/office/drawing/2014/chart" uri="{C3380CC4-5D6E-409C-BE32-E72D297353CC}">
              <c16:uniqueId val="{00000001-F355-45A0-B2E5-63ACB5937B7D}"/>
            </c:ext>
          </c:extLst>
        </c:ser>
        <c:ser>
          <c:idx val="1"/>
          <c:order val="3"/>
          <c:tx>
            <c:strRef>
              <c:f>構想区域別必要量との比較!$E$3599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355-45A0-B2E5-63ACB5937B7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355-45A0-B2E5-63ACB5937B7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(構想区域別必要量との比較!$F$3596,構想区域別必要量との比較!$H$3596:$M$3596,構想区域別必要量との比較!$P$3596:$Q$3596)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(構想区域別必要量との比較!$F$3599,構想区域別必要量との比較!$H$3599:$M$3599,構想区域別必要量との比較!$P$3599:$Q$3599)</c:f>
              <c:numCache>
                <c:formatCode>#,##0_);[Red]\(#,##0\)</c:formatCode>
                <c:ptCount val="9"/>
                <c:pt idx="0" formatCode="#,##0;[Red]\-#,##0;">
                  <c:v>113</c:v>
                </c:pt>
                <c:pt idx="1">
                  <c:v>111</c:v>
                </c:pt>
                <c:pt idx="2">
                  <c:v>111</c:v>
                </c:pt>
                <c:pt idx="3">
                  <c:v>111</c:v>
                </c:pt>
                <c:pt idx="4">
                  <c:v>111</c:v>
                </c:pt>
                <c:pt idx="5">
                  <c:v>130</c:v>
                </c:pt>
                <c:pt idx="6" formatCode="#,##0;[Red]\-#,##0;">
                  <c:v>113</c:v>
                </c:pt>
                <c:pt idx="7" formatCode="#,##0;[Red]\-#,##0;">
                  <c:v>91</c:v>
                </c:pt>
                <c:pt idx="8" formatCode="#,##0;[Red]\-#,##0;">
                  <c:v>39</c:v>
                </c:pt>
              </c:numCache>
            </c:numRef>
          </c:val>
          <c:extLst>
            <c:ext xmlns:c16="http://schemas.microsoft.com/office/drawing/2014/chart" uri="{C3380CC4-5D6E-409C-BE32-E72D297353CC}">
              <c16:uniqueId val="{00000006-F355-45A0-B2E5-63ACB5937B7D}"/>
            </c:ext>
          </c:extLst>
        </c:ser>
        <c:ser>
          <c:idx val="0"/>
          <c:order val="4"/>
          <c:tx>
            <c:strRef>
              <c:f>構想区域別必要量との比較!$E$3598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(構想区域別必要量との比較!$F$3596,構想区域別必要量との比較!$H$3596:$M$3596,構想区域別必要量との比較!$P$3596:$Q$3596)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(構想区域別必要量との比較!$F$3598,構想区域別必要量との比較!$H$3598:$M$3598,構想区域別必要量との比較!$P$3598:$Q$3598)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8</c:v>
                </c:pt>
              </c:numCache>
            </c:numRef>
          </c:val>
          <c:extLst>
            <c:ext xmlns:c16="http://schemas.microsoft.com/office/drawing/2014/chart" uri="{C3380CC4-5D6E-409C-BE32-E72D297353CC}">
              <c16:uniqueId val="{00000007-F355-45A0-B2E5-63ACB5937B7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(構想区域別必要量との比較!$F$3596,構想区域別必要量との比較!$H$3596:$M$3596,構想区域別必要量との比較!$P$3596:$Q$3596)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(構想区域別必要量との比較!$F$3597,構想区域別必要量との比較!$H$3597:$M$3597,構想区域別必要量との比較!$P$3597:$Q$3597)</c:f>
              <c:numCache>
                <c:formatCode>#,##0_);[Red]\(#,##0\)</c:formatCode>
                <c:ptCount val="9"/>
                <c:pt idx="0" formatCode="#,##0;[Red]\-#,##0;">
                  <c:v>137</c:v>
                </c:pt>
                <c:pt idx="1">
                  <c:v>135</c:v>
                </c:pt>
                <c:pt idx="2">
                  <c:v>135</c:v>
                </c:pt>
                <c:pt idx="3">
                  <c:v>135</c:v>
                </c:pt>
                <c:pt idx="4">
                  <c:v>135</c:v>
                </c:pt>
                <c:pt idx="5">
                  <c:v>178</c:v>
                </c:pt>
                <c:pt idx="6" formatCode="#,##0;[Red]\-#,##0;">
                  <c:v>161</c:v>
                </c:pt>
                <c:pt idx="7" formatCode="#,##0;[Red]\-#,##0;">
                  <c:v>135</c:v>
                </c:pt>
                <c:pt idx="8" formatCode="#,##0;[Red]\-#,##0;">
                  <c:v>135</c:v>
                </c:pt>
              </c:numCache>
            </c:numRef>
          </c:val>
          <c:smooth val="0"/>
          <c:extLst>
            <c:ext xmlns:c16="http://schemas.microsoft.com/office/drawing/2014/chart" uri="{C3380CC4-5D6E-409C-BE32-E72D297353CC}">
              <c16:uniqueId val="{00000008-F355-45A0-B2E5-63ACB5937B7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(構想区域別必要量との比較!$F$3611,構想区域別必要量との比較!$H$3611:$M$3611,構想区域別必要量との比較!$P$3611:$Q$3611)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(構想区域別必要量との比較!$F$3616,構想区域別必要量との比較!$H$3616:$M$3616,構想区域別必要量との比較!$P$3616:$Q$3616)</c:f>
              <c:numCache>
                <c:formatCode>#,##0_);[Red]\(#,##0\)</c:formatCode>
                <c:ptCount val="9"/>
                <c:pt idx="0" formatCode="#,##0;[Red]\-#,##0;">
                  <c:v>2793</c:v>
                </c:pt>
                <c:pt idx="1">
                  <c:v>3504</c:v>
                </c:pt>
                <c:pt idx="2">
                  <c:v>3267</c:v>
                </c:pt>
                <c:pt idx="3">
                  <c:v>3078</c:v>
                </c:pt>
                <c:pt idx="4">
                  <c:v>2962</c:v>
                </c:pt>
                <c:pt idx="5">
                  <c:v>2790</c:v>
                </c:pt>
                <c:pt idx="6" formatCode="#,##0;[Red]\-#,##0;">
                  <c:v>2752</c:v>
                </c:pt>
                <c:pt idx="7" formatCode="#,##0;[Red]\-#,##0;">
                  <c:v>2587</c:v>
                </c:pt>
                <c:pt idx="8" formatCode="#,##0;[Red]\-#,##0;">
                  <c:v>2029</c:v>
                </c:pt>
              </c:numCache>
            </c:numRef>
          </c:val>
          <c:extLst>
            <c:ext xmlns:c16="http://schemas.microsoft.com/office/drawing/2014/chart" uri="{C3380CC4-5D6E-409C-BE32-E72D297353CC}">
              <c16:uniqueId val="{00000000-6463-4F82-9D0F-BE9769D1A2DA}"/>
            </c:ext>
          </c:extLst>
        </c:ser>
        <c:ser>
          <c:idx val="2"/>
          <c:order val="2"/>
          <c:tx>
            <c:strRef>
              <c:f>構想区域別必要量との比較!$E$3615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(構想区域別必要量との比較!$F$3611,構想区域別必要量との比較!$H$3611:$M$3611,構想区域別必要量との比較!$P$3611:$Q$3611)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(構想区域別必要量との比較!$F$3615,構想区域別必要量との比較!$H$3615:$M$3615,構想区域別必要量との比較!$P$3615:$Q$3615)</c:f>
              <c:numCache>
                <c:formatCode>#,##0_);[Red]\(#,##0\)</c:formatCode>
                <c:ptCount val="9"/>
                <c:pt idx="0" formatCode="#,##0;[Red]\-#,##0;">
                  <c:v>1395</c:v>
                </c:pt>
                <c:pt idx="1">
                  <c:v>1666</c:v>
                </c:pt>
                <c:pt idx="2">
                  <c:v>1955</c:v>
                </c:pt>
                <c:pt idx="3">
                  <c:v>1669</c:v>
                </c:pt>
                <c:pt idx="4">
                  <c:v>1992</c:v>
                </c:pt>
                <c:pt idx="5">
                  <c:v>2031</c:v>
                </c:pt>
                <c:pt idx="6" formatCode="#,##0;[Red]\-#,##0;">
                  <c:v>1961</c:v>
                </c:pt>
                <c:pt idx="7" formatCode="#,##0;[Red]\-#,##0;">
                  <c:v>1984</c:v>
                </c:pt>
                <c:pt idx="8" formatCode="#,##0;[Red]\-#,##0;">
                  <c:v>2927</c:v>
                </c:pt>
              </c:numCache>
            </c:numRef>
          </c:val>
          <c:extLst>
            <c:ext xmlns:c16="http://schemas.microsoft.com/office/drawing/2014/chart" uri="{C3380CC4-5D6E-409C-BE32-E72D297353CC}">
              <c16:uniqueId val="{00000001-6463-4F82-9D0F-BE9769D1A2DA}"/>
            </c:ext>
          </c:extLst>
        </c:ser>
        <c:ser>
          <c:idx val="1"/>
          <c:order val="3"/>
          <c:tx>
            <c:strRef>
              <c:f>構想区域別必要量との比較!$E$3614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463-4F82-9D0F-BE9769D1A2D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463-4F82-9D0F-BE9769D1A2D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(構想区域別必要量との比較!$F$3611,構想区域別必要量との比較!$H$3611:$M$3611,構想区域別必要量との比較!$P$3611:$Q$3611)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(構想区域別必要量との比較!$F$3614,構想区域別必要量との比較!$H$3614:$M$3614,構想区域別必要量との比較!$P$3614:$Q$3614)</c:f>
              <c:numCache>
                <c:formatCode>#,##0_);[Red]\(#,##0\)</c:formatCode>
                <c:ptCount val="9"/>
                <c:pt idx="0" formatCode="#,##0;[Red]\-#,##0;">
                  <c:v>4578</c:v>
                </c:pt>
                <c:pt idx="1">
                  <c:v>4441</c:v>
                </c:pt>
                <c:pt idx="2">
                  <c:v>4275</c:v>
                </c:pt>
                <c:pt idx="3">
                  <c:v>4287</c:v>
                </c:pt>
                <c:pt idx="4">
                  <c:v>4142</c:v>
                </c:pt>
                <c:pt idx="5">
                  <c:v>4139</c:v>
                </c:pt>
                <c:pt idx="6" formatCode="#,##0;[Red]\-#,##0;">
                  <c:v>4091</c:v>
                </c:pt>
                <c:pt idx="7" formatCode="#,##0;[Red]\-#,##0;">
                  <c:v>3993</c:v>
                </c:pt>
                <c:pt idx="8" formatCode="#,##0;[Red]\-#,##0;">
                  <c:v>3335</c:v>
                </c:pt>
              </c:numCache>
            </c:numRef>
          </c:val>
          <c:extLst>
            <c:ext xmlns:c16="http://schemas.microsoft.com/office/drawing/2014/chart" uri="{C3380CC4-5D6E-409C-BE32-E72D297353CC}">
              <c16:uniqueId val="{00000006-6463-4F82-9D0F-BE9769D1A2DA}"/>
            </c:ext>
          </c:extLst>
        </c:ser>
        <c:ser>
          <c:idx val="0"/>
          <c:order val="4"/>
          <c:tx>
            <c:strRef>
              <c:f>構想区域別必要量との比較!$E$3613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(構想区域別必要量との比較!$F$3611,構想区域別必要量との比較!$H$3611:$M$3611,構想区域別必要量との比較!$P$3611:$Q$3611)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(構想区域別必要量との比較!$F$3613,構想区域別必要量との比較!$H$3613:$M$3613,構想区域別必要量との比較!$P$3613:$Q$3613)</c:f>
              <c:numCache>
                <c:formatCode>#,##0_);[Red]\(#,##0\)</c:formatCode>
                <c:ptCount val="9"/>
                <c:pt idx="0" formatCode="#,##0;[Red]\-#,##0;">
                  <c:v>2354</c:v>
                </c:pt>
                <c:pt idx="1">
                  <c:v>1989</c:v>
                </c:pt>
                <c:pt idx="2">
                  <c:v>1944</c:v>
                </c:pt>
                <c:pt idx="3">
                  <c:v>2034</c:v>
                </c:pt>
                <c:pt idx="4">
                  <c:v>2110</c:v>
                </c:pt>
                <c:pt idx="5">
                  <c:v>1993</c:v>
                </c:pt>
                <c:pt idx="6" formatCode="#,##0;[Red]\-#,##0;">
                  <c:v>1995</c:v>
                </c:pt>
                <c:pt idx="7" formatCode="#,##0;[Red]\-#,##0;">
                  <c:v>2113</c:v>
                </c:pt>
                <c:pt idx="8" formatCode="#,##0;[Red]\-#,##0;">
                  <c:v>1187</c:v>
                </c:pt>
              </c:numCache>
            </c:numRef>
          </c:val>
          <c:extLst>
            <c:ext xmlns:c16="http://schemas.microsoft.com/office/drawing/2014/chart" uri="{C3380CC4-5D6E-409C-BE32-E72D297353CC}">
              <c16:uniqueId val="{00000007-6463-4F82-9D0F-BE9769D1A2D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(構想区域別必要量との比較!$F$3611,構想区域別必要量との比較!$H$3611:$M$3611,構想区域別必要量との比較!$P$3611:$Q$3611)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(構想区域別必要量との比較!$F$3612,構想区域別必要量との比較!$H$3612:$M$3612,構想区域別必要量との比較!$P$3612:$Q$3612)</c:f>
              <c:numCache>
                <c:formatCode>#,##0_);[Red]\(#,##0\)</c:formatCode>
                <c:ptCount val="9"/>
                <c:pt idx="0" formatCode="#,##0;[Red]\-#,##0;">
                  <c:v>11120</c:v>
                </c:pt>
                <c:pt idx="1">
                  <c:v>11600</c:v>
                </c:pt>
                <c:pt idx="2">
                  <c:v>11441</c:v>
                </c:pt>
                <c:pt idx="3">
                  <c:v>11068</c:v>
                </c:pt>
                <c:pt idx="4">
                  <c:v>11206</c:v>
                </c:pt>
                <c:pt idx="5">
                  <c:v>10953</c:v>
                </c:pt>
                <c:pt idx="6" formatCode="#,##0;[Red]\-#,##0;">
                  <c:v>10799</c:v>
                </c:pt>
                <c:pt idx="7" formatCode="#,##0;[Red]\-#,##0;">
                  <c:v>10677</c:v>
                </c:pt>
                <c:pt idx="8" formatCode="#,##0;[Red]\-#,##0;">
                  <c:v>9478</c:v>
                </c:pt>
              </c:numCache>
            </c:numRef>
          </c:val>
          <c:smooth val="0"/>
          <c:extLst>
            <c:ext xmlns:c16="http://schemas.microsoft.com/office/drawing/2014/chart" uri="{C3380CC4-5D6E-409C-BE32-E72D297353CC}">
              <c16:uniqueId val="{00000008-6463-4F82-9D0F-BE9769D1A2D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(構想区域別必要量との比較!$F$3626,構想区域別必要量との比較!$H$3626:$M$3626,構想区域別必要量との比較!$P$3626:$Q$3626)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(構想区域別必要量との比較!$F$3631,構想区域別必要量との比較!$H$3631:$M$3631,構想区域別必要量との比較!$P$3631:$Q$3631)</c:f>
              <c:numCache>
                <c:formatCode>#,##0_);[Red]\(#,##0\)</c:formatCode>
                <c:ptCount val="9"/>
                <c:pt idx="0" formatCode="#,##0;[Red]\-#,##0;">
                  <c:v>2305</c:v>
                </c:pt>
                <c:pt idx="1">
                  <c:v>2118</c:v>
                </c:pt>
                <c:pt idx="2">
                  <c:v>2116</c:v>
                </c:pt>
                <c:pt idx="3">
                  <c:v>2199</c:v>
                </c:pt>
                <c:pt idx="4">
                  <c:v>2013</c:v>
                </c:pt>
                <c:pt idx="5">
                  <c:v>2030</c:v>
                </c:pt>
                <c:pt idx="6" formatCode="#,##0;[Red]\-#,##0;">
                  <c:v>1958</c:v>
                </c:pt>
                <c:pt idx="7" formatCode="#,##0;[Red]\-#,##0;">
                  <c:v>1758</c:v>
                </c:pt>
                <c:pt idx="8" formatCode="#,##0;[Red]\-#,##0;">
                  <c:v>1866</c:v>
                </c:pt>
              </c:numCache>
            </c:numRef>
          </c:val>
          <c:extLst>
            <c:ext xmlns:c16="http://schemas.microsoft.com/office/drawing/2014/chart" uri="{C3380CC4-5D6E-409C-BE32-E72D297353CC}">
              <c16:uniqueId val="{00000000-7BDD-4C01-99FE-43E9D2D6B01E}"/>
            </c:ext>
          </c:extLst>
        </c:ser>
        <c:ser>
          <c:idx val="2"/>
          <c:order val="2"/>
          <c:tx>
            <c:strRef>
              <c:f>構想区域別必要量との比較!$E$3630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(構想区域別必要量との比較!$F$3626,構想区域別必要量との比較!$H$3626:$M$3626,構想区域別必要量との比較!$P$3626:$Q$3626)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(構想区域別必要量との比較!$F$3630,構想区域別必要量との比較!$H$3630:$M$3630,構想区域別必要量との比較!$P$3630:$Q$3630)</c:f>
              <c:numCache>
                <c:formatCode>#,##0_);[Red]\(#,##0\)</c:formatCode>
                <c:ptCount val="9"/>
                <c:pt idx="0" formatCode="#,##0;[Red]\-#,##0;">
                  <c:v>1222</c:v>
                </c:pt>
                <c:pt idx="1">
                  <c:v>1330</c:v>
                </c:pt>
                <c:pt idx="2">
                  <c:v>1371</c:v>
                </c:pt>
                <c:pt idx="3">
                  <c:v>1263</c:v>
                </c:pt>
                <c:pt idx="4">
                  <c:v>1332</c:v>
                </c:pt>
                <c:pt idx="5">
                  <c:v>1519</c:v>
                </c:pt>
                <c:pt idx="6" formatCode="#,##0;[Red]\-#,##0;">
                  <c:v>1389</c:v>
                </c:pt>
                <c:pt idx="7" formatCode="#,##0;[Red]\-#,##0;">
                  <c:v>1513</c:v>
                </c:pt>
                <c:pt idx="8" formatCode="#,##0;[Red]\-#,##0;">
                  <c:v>2761</c:v>
                </c:pt>
              </c:numCache>
            </c:numRef>
          </c:val>
          <c:extLst>
            <c:ext xmlns:c16="http://schemas.microsoft.com/office/drawing/2014/chart" uri="{C3380CC4-5D6E-409C-BE32-E72D297353CC}">
              <c16:uniqueId val="{00000001-7BDD-4C01-99FE-43E9D2D6B01E}"/>
            </c:ext>
          </c:extLst>
        </c:ser>
        <c:ser>
          <c:idx val="1"/>
          <c:order val="3"/>
          <c:tx>
            <c:strRef>
              <c:f>構想区域別必要量との比較!$E$3629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BDD-4C01-99FE-43E9D2D6B01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BDD-4C01-99FE-43E9D2D6B01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(構想区域別必要量との比較!$F$3626,構想区域別必要量との比較!$H$3626:$M$3626,構想区域別必要量との比較!$P$3626:$Q$3626)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(構想区域別必要量との比較!$F$3629,構想区域別必要量との比較!$H$3629:$M$3629,構想区域別必要量との比較!$P$3629:$Q$3629)</c:f>
              <c:numCache>
                <c:formatCode>#,##0_);[Red]\(#,##0\)</c:formatCode>
                <c:ptCount val="9"/>
                <c:pt idx="0" formatCode="#,##0;[Red]\-#,##0;">
                  <c:v>3328</c:v>
                </c:pt>
                <c:pt idx="1">
                  <c:v>3318</c:v>
                </c:pt>
                <c:pt idx="2">
                  <c:v>3245</c:v>
                </c:pt>
                <c:pt idx="3">
                  <c:v>3277</c:v>
                </c:pt>
                <c:pt idx="4">
                  <c:v>3038</c:v>
                </c:pt>
                <c:pt idx="5">
                  <c:v>2912</c:v>
                </c:pt>
                <c:pt idx="6" formatCode="#,##0;[Red]\-#,##0;">
                  <c:v>3071</c:v>
                </c:pt>
                <c:pt idx="7" formatCode="#,##0;[Red]\-#,##0;">
                  <c:v>3071</c:v>
                </c:pt>
                <c:pt idx="8" formatCode="#,##0;[Red]\-#,##0;">
                  <c:v>2722</c:v>
                </c:pt>
              </c:numCache>
            </c:numRef>
          </c:val>
          <c:extLst>
            <c:ext xmlns:c16="http://schemas.microsoft.com/office/drawing/2014/chart" uri="{C3380CC4-5D6E-409C-BE32-E72D297353CC}">
              <c16:uniqueId val="{00000006-7BDD-4C01-99FE-43E9D2D6B01E}"/>
            </c:ext>
          </c:extLst>
        </c:ser>
        <c:ser>
          <c:idx val="0"/>
          <c:order val="4"/>
          <c:tx>
            <c:strRef>
              <c:f>構想区域別必要量との比較!$E$3628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(構想区域別必要量との比較!$F$3626,構想区域別必要量との比較!$H$3626:$M$3626,構想区域別必要量との比較!$P$3626:$Q$3626)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(構想区域別必要量との比較!$F$3628,構想区域別必要量との比較!$H$3628:$M$3628,構想区域別必要量との比較!$P$3628:$Q$3628)</c:f>
              <c:numCache>
                <c:formatCode>#,##0_);[Red]\(#,##0\)</c:formatCode>
                <c:ptCount val="9"/>
                <c:pt idx="0" formatCode="#,##0;[Red]\-#,##0;">
                  <c:v>1743</c:v>
                </c:pt>
                <c:pt idx="1">
                  <c:v>1740</c:v>
                </c:pt>
                <c:pt idx="2">
                  <c:v>1697</c:v>
                </c:pt>
                <c:pt idx="3">
                  <c:v>1700</c:v>
                </c:pt>
                <c:pt idx="4">
                  <c:v>1789</c:v>
                </c:pt>
                <c:pt idx="5">
                  <c:v>1757</c:v>
                </c:pt>
                <c:pt idx="6" formatCode="#,##0;[Red]\-#,##0;">
                  <c:v>1712</c:v>
                </c:pt>
                <c:pt idx="7" formatCode="#,##0;[Red]\-#,##0;">
                  <c:v>1742</c:v>
                </c:pt>
                <c:pt idx="8" formatCode="#,##0;[Red]\-#,##0;">
                  <c:v>888</c:v>
                </c:pt>
              </c:numCache>
            </c:numRef>
          </c:val>
          <c:extLst>
            <c:ext xmlns:c16="http://schemas.microsoft.com/office/drawing/2014/chart" uri="{C3380CC4-5D6E-409C-BE32-E72D297353CC}">
              <c16:uniqueId val="{00000007-7BDD-4C01-99FE-43E9D2D6B01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(構想区域別必要量との比較!$F$3626,構想区域別必要量との比較!$H$3626:$M$3626,構想区域別必要量との比較!$P$3626:$Q$3626)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(構想区域別必要量との比較!$F$3627,構想区域別必要量との比較!$H$3627:$M$3627,構想区域別必要量との比較!$P$3627:$Q$3627)</c:f>
              <c:numCache>
                <c:formatCode>#,##0_);[Red]\(#,##0\)</c:formatCode>
                <c:ptCount val="9"/>
                <c:pt idx="0" formatCode="#,##0;[Red]\-#,##0;">
                  <c:v>8598</c:v>
                </c:pt>
                <c:pt idx="1">
                  <c:v>8506</c:v>
                </c:pt>
                <c:pt idx="2">
                  <c:v>8429</c:v>
                </c:pt>
                <c:pt idx="3">
                  <c:v>8439</c:v>
                </c:pt>
                <c:pt idx="4">
                  <c:v>8172</c:v>
                </c:pt>
                <c:pt idx="5">
                  <c:v>8218</c:v>
                </c:pt>
                <c:pt idx="6" formatCode="#,##0;[Red]\-#,##0;">
                  <c:v>8130</c:v>
                </c:pt>
                <c:pt idx="7" formatCode="#,##0;[Red]\-#,##0;">
                  <c:v>8084</c:v>
                </c:pt>
                <c:pt idx="8" formatCode="#,##0;[Red]\-#,##0;">
                  <c:v>8237</c:v>
                </c:pt>
              </c:numCache>
            </c:numRef>
          </c:val>
          <c:smooth val="0"/>
          <c:extLst>
            <c:ext xmlns:c16="http://schemas.microsoft.com/office/drawing/2014/chart" uri="{C3380CC4-5D6E-409C-BE32-E72D297353CC}">
              <c16:uniqueId val="{00000008-7BDD-4C01-99FE-43E9D2D6B01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(構想区域別必要量との比較!$F$3641,構想区域別必要量との比較!$H$3641:$M$3641,構想区域別必要量との比較!$P$3641:$Q$3641)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(構想区域別必要量との比較!$F$3646,構想区域別必要量との比較!$H$3646:$M$3646,構想区域別必要量との比較!$P$3646:$Q$3646)</c:f>
              <c:numCache>
                <c:formatCode>#,##0_);[Red]\(#,##0\)</c:formatCode>
                <c:ptCount val="9"/>
                <c:pt idx="0" formatCode="#,##0;[Red]\-#,##0;">
                  <c:v>322</c:v>
                </c:pt>
                <c:pt idx="1">
                  <c:v>322</c:v>
                </c:pt>
                <c:pt idx="2">
                  <c:v>291</c:v>
                </c:pt>
                <c:pt idx="3">
                  <c:v>265</c:v>
                </c:pt>
                <c:pt idx="4">
                  <c:v>202</c:v>
                </c:pt>
                <c:pt idx="5">
                  <c:v>234</c:v>
                </c:pt>
                <c:pt idx="6" formatCode="#,##0;[Red]\-#,##0;">
                  <c:v>249</c:v>
                </c:pt>
                <c:pt idx="7" formatCode="#,##0;[Red]\-#,##0;">
                  <c:v>237</c:v>
                </c:pt>
                <c:pt idx="8" formatCode="#,##0;[Red]\-#,##0;">
                  <c:v>192</c:v>
                </c:pt>
              </c:numCache>
            </c:numRef>
          </c:val>
          <c:extLst>
            <c:ext xmlns:c16="http://schemas.microsoft.com/office/drawing/2014/chart" uri="{C3380CC4-5D6E-409C-BE32-E72D297353CC}">
              <c16:uniqueId val="{00000000-9AC1-437C-9BDA-8464C61D9EDC}"/>
            </c:ext>
          </c:extLst>
        </c:ser>
        <c:ser>
          <c:idx val="2"/>
          <c:order val="2"/>
          <c:tx>
            <c:strRef>
              <c:f>構想区域別必要量との比較!$E$3645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(構想区域別必要量との比較!$F$3641,構想区域別必要量との比較!$H$3641:$M$3641,構想区域別必要量との比較!$P$3641:$Q$3641)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(構想区域別必要量との比較!$F$3645,構想区域別必要量との比較!$H$3645:$M$3645,構想区域別必要量との比較!$P$3645:$Q$3645)</c:f>
              <c:numCache>
                <c:formatCode>#,##0_);[Red]\(#,##0\)</c:formatCode>
                <c:ptCount val="9"/>
                <c:pt idx="0" formatCode="#,##0;[Red]\-#,##0;">
                  <c:v>113</c:v>
                </c:pt>
                <c:pt idx="1">
                  <c:v>166</c:v>
                </c:pt>
                <c:pt idx="2">
                  <c:v>166</c:v>
                </c:pt>
                <c:pt idx="3">
                  <c:v>166</c:v>
                </c:pt>
                <c:pt idx="4">
                  <c:v>166</c:v>
                </c:pt>
                <c:pt idx="5">
                  <c:v>163</c:v>
                </c:pt>
                <c:pt idx="6" formatCode="#,##0;[Red]\-#,##0;">
                  <c:v>190</c:v>
                </c:pt>
                <c:pt idx="7" formatCode="#,##0;[Red]\-#,##0;">
                  <c:v>196</c:v>
                </c:pt>
                <c:pt idx="8" formatCode="#,##0;[Red]\-#,##0;">
                  <c:v>134</c:v>
                </c:pt>
              </c:numCache>
            </c:numRef>
          </c:val>
          <c:extLst>
            <c:ext xmlns:c16="http://schemas.microsoft.com/office/drawing/2014/chart" uri="{C3380CC4-5D6E-409C-BE32-E72D297353CC}">
              <c16:uniqueId val="{00000001-9AC1-437C-9BDA-8464C61D9EDC}"/>
            </c:ext>
          </c:extLst>
        </c:ser>
        <c:ser>
          <c:idx val="1"/>
          <c:order val="3"/>
          <c:tx>
            <c:strRef>
              <c:f>構想区域別必要量との比較!$E$3644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AC1-437C-9BDA-8464C61D9ED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AC1-437C-9BDA-8464C61D9ED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(構想区域別必要量との比較!$F$3641,構想区域別必要量との比較!$H$3641:$M$3641,構想区域別必要量との比較!$P$3641:$Q$3641)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(構想区域別必要量との比較!$F$3644,構想区域別必要量との比較!$H$3644:$M$3644,構想区域別必要量との比較!$P$3644:$Q$3644)</c:f>
              <c:numCache>
                <c:formatCode>#,##0_);[Red]\(#,##0\)</c:formatCode>
                <c:ptCount val="9"/>
                <c:pt idx="0" formatCode="#,##0;[Red]\-#,##0;">
                  <c:v>377</c:v>
                </c:pt>
                <c:pt idx="1">
                  <c:v>289</c:v>
                </c:pt>
                <c:pt idx="2">
                  <c:v>289</c:v>
                </c:pt>
                <c:pt idx="3">
                  <c:v>345</c:v>
                </c:pt>
                <c:pt idx="4">
                  <c:v>289</c:v>
                </c:pt>
                <c:pt idx="5">
                  <c:v>260</c:v>
                </c:pt>
                <c:pt idx="6" formatCode="#,##0;[Red]\-#,##0;">
                  <c:v>218</c:v>
                </c:pt>
                <c:pt idx="7" formatCode="#,##0;[Red]\-#,##0;">
                  <c:v>218</c:v>
                </c:pt>
                <c:pt idx="8" formatCode="#,##0;[Red]\-#,##0;">
                  <c:v>123</c:v>
                </c:pt>
              </c:numCache>
            </c:numRef>
          </c:val>
          <c:extLst>
            <c:ext xmlns:c16="http://schemas.microsoft.com/office/drawing/2014/chart" uri="{C3380CC4-5D6E-409C-BE32-E72D297353CC}">
              <c16:uniqueId val="{00000006-9AC1-437C-9BDA-8464C61D9EDC}"/>
            </c:ext>
          </c:extLst>
        </c:ser>
        <c:ser>
          <c:idx val="0"/>
          <c:order val="4"/>
          <c:tx>
            <c:strRef>
              <c:f>構想区域別必要量との比較!$E$3643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(構想区域別必要量との比較!$F$3641,構想区域別必要量との比較!$H$3641:$M$3641,構想区域別必要量との比較!$P$3641:$Q$3641)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(構想区域別必要量との比較!$F$3643,構想区域別必要量との比較!$H$3643:$M$3643,構想区域別必要量との比較!$P$3643:$Q$3643)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17</c:v>
                </c:pt>
              </c:numCache>
            </c:numRef>
          </c:val>
          <c:extLst>
            <c:ext xmlns:c16="http://schemas.microsoft.com/office/drawing/2014/chart" uri="{C3380CC4-5D6E-409C-BE32-E72D297353CC}">
              <c16:uniqueId val="{00000007-9AC1-437C-9BDA-8464C61D9ED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(構想区域別必要量との比較!$F$3641,構想区域別必要量との比較!$H$3641:$M$3641,構想区域別必要量との比較!$P$3641:$Q$3641)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(構想区域別必要量との比較!$F$3642,構想区域別必要量との比較!$H$3642:$M$3642,構想区域別必要量との比較!$P$3642:$Q$3642)</c:f>
              <c:numCache>
                <c:formatCode>#,##0_);[Red]\(#,##0\)</c:formatCode>
                <c:ptCount val="9"/>
                <c:pt idx="0" formatCode="#,##0;[Red]\-#,##0;">
                  <c:v>812</c:v>
                </c:pt>
                <c:pt idx="1">
                  <c:v>777</c:v>
                </c:pt>
                <c:pt idx="2">
                  <c:v>746</c:v>
                </c:pt>
                <c:pt idx="3">
                  <c:v>776</c:v>
                </c:pt>
                <c:pt idx="4">
                  <c:v>657</c:v>
                </c:pt>
                <c:pt idx="5">
                  <c:v>657</c:v>
                </c:pt>
                <c:pt idx="6" formatCode="#,##0;[Red]\-#,##0;">
                  <c:v>657</c:v>
                </c:pt>
                <c:pt idx="7" formatCode="#,##0;[Red]\-#,##0;">
                  <c:v>651</c:v>
                </c:pt>
                <c:pt idx="8" formatCode="#,##0;[Red]\-#,##0;">
                  <c:v>466</c:v>
                </c:pt>
              </c:numCache>
            </c:numRef>
          </c:val>
          <c:smooth val="0"/>
          <c:extLst>
            <c:ext xmlns:c16="http://schemas.microsoft.com/office/drawing/2014/chart" uri="{C3380CC4-5D6E-409C-BE32-E72D297353CC}">
              <c16:uniqueId val="{00000008-9AC1-437C-9BDA-8464C61D9ED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(構想区域別必要量との比較!$F$3656,構想区域別必要量との比較!$H$3656:$M$3656,構想区域別必要量との比較!$P$3656:$Q$3656)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(構想区域別必要量との比較!$F$3661,構想区域別必要量との比較!$H$3661:$M$3661,構想区域別必要量との比較!$P$3661:$Q$3661)</c:f>
              <c:numCache>
                <c:formatCode>#,##0_);[Red]\(#,##0\)</c:formatCode>
                <c:ptCount val="9"/>
                <c:pt idx="0" formatCode="#,##0;[Red]\-#,##0;">
                  <c:v>172</c:v>
                </c:pt>
                <c:pt idx="1">
                  <c:v>194</c:v>
                </c:pt>
                <c:pt idx="2">
                  <c:v>134</c:v>
                </c:pt>
                <c:pt idx="3">
                  <c:v>133</c:v>
                </c:pt>
                <c:pt idx="4">
                  <c:v>180</c:v>
                </c:pt>
                <c:pt idx="5">
                  <c:v>198</c:v>
                </c:pt>
                <c:pt idx="6" formatCode="#,##0;[Red]\-#,##0;">
                  <c:v>121</c:v>
                </c:pt>
                <c:pt idx="7" formatCode="#,##0;[Red]\-#,##0;">
                  <c:v>78</c:v>
                </c:pt>
                <c:pt idx="8" formatCode="#,##0;[Red]\-#,##0;">
                  <c:v>106</c:v>
                </c:pt>
              </c:numCache>
            </c:numRef>
          </c:val>
          <c:extLst>
            <c:ext xmlns:c16="http://schemas.microsoft.com/office/drawing/2014/chart" uri="{C3380CC4-5D6E-409C-BE32-E72D297353CC}">
              <c16:uniqueId val="{00000000-9C08-4CA7-8535-45831AEDFFEC}"/>
            </c:ext>
          </c:extLst>
        </c:ser>
        <c:ser>
          <c:idx val="2"/>
          <c:order val="2"/>
          <c:tx>
            <c:strRef>
              <c:f>構想区域別必要量との比較!$E$3660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(構想区域別必要量との比較!$F$3656,構想区域別必要量との比較!$H$3656:$M$3656,構想区域別必要量との比較!$P$3656:$Q$3656)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(構想区域別必要量との比較!$F$3660,構想区域別必要量との比較!$H$3660:$M$3660,構想区域別必要量との比較!$P$3660:$Q$3660)</c:f>
              <c:numCache>
                <c:formatCode>#,##0_);[Red]\(#,##0\)</c:formatCode>
                <c:ptCount val="9"/>
                <c:pt idx="0" formatCode="#,##0;[Red]\-#,##0;">
                  <c:v>64</c:v>
                </c:pt>
                <c:pt idx="1">
                  <c:v>42</c:v>
                </c:pt>
                <c:pt idx="2">
                  <c:v>189</c:v>
                </c:pt>
                <c:pt idx="3">
                  <c:v>198</c:v>
                </c:pt>
                <c:pt idx="4">
                  <c:v>197</c:v>
                </c:pt>
                <c:pt idx="5">
                  <c:v>260</c:v>
                </c:pt>
                <c:pt idx="6" formatCode="#,##0;[Red]\-#,##0;">
                  <c:v>235</c:v>
                </c:pt>
                <c:pt idx="7" formatCode="#,##0;[Red]\-#,##0;">
                  <c:v>238</c:v>
                </c:pt>
                <c:pt idx="8" formatCode="#,##0;[Red]\-#,##0;">
                  <c:v>175</c:v>
                </c:pt>
              </c:numCache>
            </c:numRef>
          </c:val>
          <c:extLst>
            <c:ext xmlns:c16="http://schemas.microsoft.com/office/drawing/2014/chart" uri="{C3380CC4-5D6E-409C-BE32-E72D297353CC}">
              <c16:uniqueId val="{00000001-9C08-4CA7-8535-45831AEDFFEC}"/>
            </c:ext>
          </c:extLst>
        </c:ser>
        <c:ser>
          <c:idx val="1"/>
          <c:order val="3"/>
          <c:tx>
            <c:strRef>
              <c:f>構想区域別必要量との比較!$E$3659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C08-4CA7-8535-45831AEDFFE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C08-4CA7-8535-45831AEDFF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(構想区域別必要量との比較!$F$3656,構想区域別必要量との比較!$H$3656:$M$3656,構想区域別必要量との比較!$P$3656:$Q$3656)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(構想区域別必要量との比較!$F$3659,構想区域別必要量との比較!$H$3659:$M$3659,構想区域別必要量との比較!$P$3659:$Q$3659)</c:f>
              <c:numCache>
                <c:formatCode>#,##0_);[Red]\(#,##0\)</c:formatCode>
                <c:ptCount val="9"/>
                <c:pt idx="0" formatCode="#,##0;[Red]\-#,##0;">
                  <c:v>395</c:v>
                </c:pt>
                <c:pt idx="1">
                  <c:v>370</c:v>
                </c:pt>
                <c:pt idx="2">
                  <c:v>265</c:v>
                </c:pt>
                <c:pt idx="3">
                  <c:v>215</c:v>
                </c:pt>
                <c:pt idx="4">
                  <c:v>173</c:v>
                </c:pt>
                <c:pt idx="5">
                  <c:v>128</c:v>
                </c:pt>
                <c:pt idx="6" formatCode="#,##0;[Red]\-#,##0;">
                  <c:v>128</c:v>
                </c:pt>
                <c:pt idx="7" formatCode="#,##0;[Red]\-#,##0;">
                  <c:v>128</c:v>
                </c:pt>
                <c:pt idx="8" formatCode="#,##0;[Red]\-#,##0;">
                  <c:v>157</c:v>
                </c:pt>
              </c:numCache>
            </c:numRef>
          </c:val>
          <c:extLst>
            <c:ext xmlns:c16="http://schemas.microsoft.com/office/drawing/2014/chart" uri="{C3380CC4-5D6E-409C-BE32-E72D297353CC}">
              <c16:uniqueId val="{00000006-9C08-4CA7-8535-45831AEDFFEC}"/>
            </c:ext>
          </c:extLst>
        </c:ser>
        <c:ser>
          <c:idx val="0"/>
          <c:order val="4"/>
          <c:tx>
            <c:strRef>
              <c:f>構想区域別必要量との比較!$E$3658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(構想区域別必要量との比較!$F$3656,構想区域別必要量との比較!$H$3656:$M$3656,構想区域別必要量との比較!$P$3656:$Q$3656)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(構想区域別必要量との比較!$F$3658,構想区域別必要量との比較!$H$3658:$M$3658,構想区域別必要量との比較!$P$3658:$Q$3658)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25</c:v>
                </c:pt>
              </c:numCache>
            </c:numRef>
          </c:val>
          <c:extLst>
            <c:ext xmlns:c16="http://schemas.microsoft.com/office/drawing/2014/chart" uri="{C3380CC4-5D6E-409C-BE32-E72D297353CC}">
              <c16:uniqueId val="{00000007-9C08-4CA7-8535-45831AEDFFE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(構想区域別必要量との比較!$F$3656,構想区域別必要量との比較!$H$3656:$M$3656,構想区域別必要量との比較!$P$3656:$Q$3656)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(構想区域別必要量との比較!$F$3657,構想区域別必要量との比較!$H$3657:$M$3657,構想区域別必要量との比較!$P$3657:$Q$3657)</c:f>
              <c:numCache>
                <c:formatCode>#,##0_);[Red]\(#,##0\)</c:formatCode>
                <c:ptCount val="9"/>
                <c:pt idx="0" formatCode="#,##0;[Red]\-#,##0;">
                  <c:v>631</c:v>
                </c:pt>
                <c:pt idx="1">
                  <c:v>606</c:v>
                </c:pt>
                <c:pt idx="2">
                  <c:v>588</c:v>
                </c:pt>
                <c:pt idx="3">
                  <c:v>546</c:v>
                </c:pt>
                <c:pt idx="4">
                  <c:v>550</c:v>
                </c:pt>
                <c:pt idx="5">
                  <c:v>586</c:v>
                </c:pt>
                <c:pt idx="6" formatCode="#,##0;[Red]\-#,##0;">
                  <c:v>484</c:v>
                </c:pt>
                <c:pt idx="7" formatCode="#,##0;[Red]\-#,##0;">
                  <c:v>444</c:v>
                </c:pt>
                <c:pt idx="8" formatCode="#,##0;[Red]\-#,##0;">
                  <c:v>463</c:v>
                </c:pt>
              </c:numCache>
            </c:numRef>
          </c:val>
          <c:smooth val="0"/>
          <c:extLst>
            <c:ext xmlns:c16="http://schemas.microsoft.com/office/drawing/2014/chart" uri="{C3380CC4-5D6E-409C-BE32-E72D297353CC}">
              <c16:uniqueId val="{00000008-9C08-4CA7-8535-45831AEDFFE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(構想区域別必要量との比較!$F$3671,構想区域別必要量との比較!$H$3671:$M$3671,構想区域別必要量との比較!$P$3671:$Q$3671)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(構想区域別必要量との比較!$F$3676,構想区域別必要量との比較!$H$3676:$M$3676,構想区域別必要量との比較!$P$3676:$Q$3676)</c:f>
              <c:numCache>
                <c:formatCode>#,##0_);[Red]\(#,##0\)</c:formatCode>
                <c:ptCount val="9"/>
                <c:pt idx="0" formatCode="#,##0;[Red]\-#,##0;">
                  <c:v>651</c:v>
                </c:pt>
                <c:pt idx="1">
                  <c:v>629</c:v>
                </c:pt>
                <c:pt idx="2">
                  <c:v>648</c:v>
                </c:pt>
                <c:pt idx="3">
                  <c:v>690</c:v>
                </c:pt>
                <c:pt idx="4">
                  <c:v>623</c:v>
                </c:pt>
                <c:pt idx="5">
                  <c:v>591</c:v>
                </c:pt>
                <c:pt idx="6" formatCode="#,##0;[Red]\-#,##0;">
                  <c:v>545</c:v>
                </c:pt>
                <c:pt idx="7" formatCode="#,##0;[Red]\-#,##0;">
                  <c:v>535</c:v>
                </c:pt>
                <c:pt idx="8" formatCode="#,##0;[Red]\-#,##0;">
                  <c:v>414</c:v>
                </c:pt>
              </c:numCache>
            </c:numRef>
          </c:val>
          <c:extLst>
            <c:ext xmlns:c16="http://schemas.microsoft.com/office/drawing/2014/chart" uri="{C3380CC4-5D6E-409C-BE32-E72D297353CC}">
              <c16:uniqueId val="{00000000-0612-4C83-A6ED-79027F8834CD}"/>
            </c:ext>
          </c:extLst>
        </c:ser>
        <c:ser>
          <c:idx val="2"/>
          <c:order val="2"/>
          <c:tx>
            <c:strRef>
              <c:f>構想区域別必要量との比較!$E$3675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(構想区域別必要量との比較!$F$3671,構想区域別必要量との比較!$H$3671:$M$3671,構想区域別必要量との比較!$P$3671:$Q$3671)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(構想区域別必要量との比較!$F$3675,構想区域別必要量との比較!$H$3675:$M$3675,構想区域別必要量との比較!$P$3675:$Q$3675)</c:f>
              <c:numCache>
                <c:formatCode>#,##0_);[Red]\(#,##0\)</c:formatCode>
                <c:ptCount val="9"/>
                <c:pt idx="0" formatCode="#,##0;[Red]\-#,##0;">
                  <c:v>247</c:v>
                </c:pt>
                <c:pt idx="1">
                  <c:v>352</c:v>
                </c:pt>
                <c:pt idx="2">
                  <c:v>359</c:v>
                </c:pt>
                <c:pt idx="3">
                  <c:v>304</c:v>
                </c:pt>
                <c:pt idx="4">
                  <c:v>343</c:v>
                </c:pt>
                <c:pt idx="5">
                  <c:v>403</c:v>
                </c:pt>
                <c:pt idx="6" formatCode="#,##0;[Red]\-#,##0;">
                  <c:v>384</c:v>
                </c:pt>
                <c:pt idx="7" formatCode="#,##0;[Red]\-#,##0;">
                  <c:v>442</c:v>
                </c:pt>
                <c:pt idx="8" formatCode="#,##0;[Red]\-#,##0;">
                  <c:v>483</c:v>
                </c:pt>
              </c:numCache>
            </c:numRef>
          </c:val>
          <c:extLst>
            <c:ext xmlns:c16="http://schemas.microsoft.com/office/drawing/2014/chart" uri="{C3380CC4-5D6E-409C-BE32-E72D297353CC}">
              <c16:uniqueId val="{00000001-0612-4C83-A6ED-79027F8834CD}"/>
            </c:ext>
          </c:extLst>
        </c:ser>
        <c:ser>
          <c:idx val="1"/>
          <c:order val="3"/>
          <c:tx>
            <c:strRef>
              <c:f>構想区域別必要量との比較!$E$3674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612-4C83-A6ED-79027F8834C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612-4C83-A6ED-79027F8834C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(構想区域別必要量との比較!$F$3671,構想区域別必要量との比較!$H$3671:$M$3671,構想区域別必要量との比較!$P$3671:$Q$3671)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(構想区域別必要量との比較!$F$3674,構想区域別必要量との比較!$H$3674:$M$3674,構想区域別必要量との比較!$P$3674:$Q$3674)</c:f>
              <c:numCache>
                <c:formatCode>#,##0_);[Red]\(#,##0\)</c:formatCode>
                <c:ptCount val="9"/>
                <c:pt idx="0" formatCode="#,##0;[Red]\-#,##0;">
                  <c:v>1020</c:v>
                </c:pt>
                <c:pt idx="1">
                  <c:v>869</c:v>
                </c:pt>
                <c:pt idx="2">
                  <c:v>851</c:v>
                </c:pt>
                <c:pt idx="3">
                  <c:v>795</c:v>
                </c:pt>
                <c:pt idx="4">
                  <c:v>758</c:v>
                </c:pt>
                <c:pt idx="5">
                  <c:v>756</c:v>
                </c:pt>
                <c:pt idx="6" formatCode="#,##0;[Red]\-#,##0;">
                  <c:v>772</c:v>
                </c:pt>
                <c:pt idx="7" formatCode="#,##0;[Red]\-#,##0;">
                  <c:v>659</c:v>
                </c:pt>
                <c:pt idx="8" formatCode="#,##0;[Red]\-#,##0;">
                  <c:v>501</c:v>
                </c:pt>
              </c:numCache>
            </c:numRef>
          </c:val>
          <c:extLst>
            <c:ext xmlns:c16="http://schemas.microsoft.com/office/drawing/2014/chart" uri="{C3380CC4-5D6E-409C-BE32-E72D297353CC}">
              <c16:uniqueId val="{00000006-0612-4C83-A6ED-79027F8834CD}"/>
            </c:ext>
          </c:extLst>
        </c:ser>
        <c:ser>
          <c:idx val="0"/>
          <c:order val="4"/>
          <c:tx>
            <c:strRef>
              <c:f>構想区域別必要量との比較!$E$3673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(構想区域別必要量との比較!$F$3671,構想区域別必要量との比較!$H$3671:$M$3671,構想区域別必要量との比較!$P$3671:$Q$3671)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(構想区域別必要量との比較!$F$3673,構想区域別必要量との比較!$H$3673:$M$3673,構想区域別必要量との比較!$P$3673:$Q$3673)</c:f>
              <c:numCache>
                <c:formatCode>#,##0_);[Red]\(#,##0\)</c:formatCode>
                <c:ptCount val="9"/>
                <c:pt idx="0" formatCode="#,##0;[Red]\-#,##0;">
                  <c:v>125</c:v>
                </c:pt>
                <c:pt idx="1">
                  <c:v>122</c:v>
                </c:pt>
                <c:pt idx="2">
                  <c:v>122</c:v>
                </c:pt>
                <c:pt idx="3">
                  <c:v>122</c:v>
                </c:pt>
                <c:pt idx="4">
                  <c:v>122</c:v>
                </c:pt>
                <c:pt idx="5">
                  <c:v>124</c:v>
                </c:pt>
                <c:pt idx="6" formatCode="#,##0;[Red]\-#,##0;">
                  <c:v>124</c:v>
                </c:pt>
                <c:pt idx="7" formatCode="#,##0;[Red]\-#,##0;">
                  <c:v>130</c:v>
                </c:pt>
                <c:pt idx="8" formatCode="#,##0;[Red]\-#,##0;">
                  <c:v>132</c:v>
                </c:pt>
              </c:numCache>
            </c:numRef>
          </c:val>
          <c:extLst>
            <c:ext xmlns:c16="http://schemas.microsoft.com/office/drawing/2014/chart" uri="{C3380CC4-5D6E-409C-BE32-E72D297353CC}">
              <c16:uniqueId val="{00000007-0612-4C83-A6ED-79027F8834C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(構想区域別必要量との比較!$F$3671,構想区域別必要量との比較!$H$3671:$M$3671,構想区域別必要量との比較!$P$3671:$Q$3671)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(構想区域別必要量との比較!$F$3672,構想区域別必要量との比較!$H$3672:$M$3672,構想区域別必要量との比較!$P$3672:$Q$3672)</c:f>
              <c:numCache>
                <c:formatCode>#,##0_);[Red]\(#,##0\)</c:formatCode>
                <c:ptCount val="9"/>
                <c:pt idx="0" formatCode="#,##0;[Red]\-#,##0;">
                  <c:v>2043</c:v>
                </c:pt>
                <c:pt idx="1">
                  <c:v>1972</c:v>
                </c:pt>
                <c:pt idx="2">
                  <c:v>1980</c:v>
                </c:pt>
                <c:pt idx="3">
                  <c:v>1911</c:v>
                </c:pt>
                <c:pt idx="4">
                  <c:v>1846</c:v>
                </c:pt>
                <c:pt idx="5">
                  <c:v>1874</c:v>
                </c:pt>
                <c:pt idx="6" formatCode="#,##0;[Red]\-#,##0;">
                  <c:v>1825</c:v>
                </c:pt>
                <c:pt idx="7" formatCode="#,##0;[Red]\-#,##0;">
                  <c:v>1766</c:v>
                </c:pt>
                <c:pt idx="8" formatCode="#,##0;[Red]\-#,##0;">
                  <c:v>1530</c:v>
                </c:pt>
              </c:numCache>
            </c:numRef>
          </c:val>
          <c:smooth val="0"/>
          <c:extLst>
            <c:ext xmlns:c16="http://schemas.microsoft.com/office/drawing/2014/chart" uri="{C3380CC4-5D6E-409C-BE32-E72D297353CC}">
              <c16:uniqueId val="{00000008-0612-4C83-A6ED-79027F8834C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(構想区域別必要量との比較!$F$3686,構想区域別必要量との比較!$H$3686:$M$3686,構想区域別必要量との比較!$P$3686:$Q$3686)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(構想区域別必要量との比較!$F$3691,構想区域別必要量との比較!$H$3691:$M$3691,構想区域別必要量との比較!$P$3691:$Q$3691)</c:f>
              <c:numCache>
                <c:formatCode>#,##0_);[Red]\(#,##0\)</c:formatCode>
                <c:ptCount val="9"/>
                <c:pt idx="0" formatCode="#,##0;[Red]\-#,##0;">
                  <c:v>4086</c:v>
                </c:pt>
                <c:pt idx="1">
                  <c:v>3806</c:v>
                </c:pt>
                <c:pt idx="2">
                  <c:v>3477</c:v>
                </c:pt>
                <c:pt idx="3">
                  <c:v>3226</c:v>
                </c:pt>
                <c:pt idx="4">
                  <c:v>3027</c:v>
                </c:pt>
                <c:pt idx="5">
                  <c:v>2654</c:v>
                </c:pt>
                <c:pt idx="6" formatCode="#,##0;[Red]\-#,##0;">
                  <c:v>2540</c:v>
                </c:pt>
                <c:pt idx="7" formatCode="#,##0;[Red]\-#,##0;">
                  <c:v>2562</c:v>
                </c:pt>
                <c:pt idx="8" formatCode="#,##0;[Red]\-#,##0;">
                  <c:v>2730</c:v>
                </c:pt>
              </c:numCache>
            </c:numRef>
          </c:val>
          <c:extLst>
            <c:ext xmlns:c16="http://schemas.microsoft.com/office/drawing/2014/chart" uri="{C3380CC4-5D6E-409C-BE32-E72D297353CC}">
              <c16:uniqueId val="{00000000-21AF-4A23-89FC-8FE493E25C0B}"/>
            </c:ext>
          </c:extLst>
        </c:ser>
        <c:ser>
          <c:idx val="2"/>
          <c:order val="2"/>
          <c:tx>
            <c:strRef>
              <c:f>構想区域別必要量との比較!$E$3690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(構想区域別必要量との比較!$F$3686,構想区域別必要量との比較!$H$3686:$M$3686,構想区域別必要量との比較!$P$3686:$Q$3686)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(構想区域別必要量との比較!$F$3690,構想区域別必要量との比較!$H$3690:$M$3690,構想区域別必要量との比較!$P$3690:$Q$3690)</c:f>
              <c:numCache>
                <c:formatCode>#,##0_);[Red]\(#,##0\)</c:formatCode>
                <c:ptCount val="9"/>
                <c:pt idx="0" formatCode="#,##0;[Red]\-#,##0;">
                  <c:v>1400</c:v>
                </c:pt>
                <c:pt idx="1">
                  <c:v>1894</c:v>
                </c:pt>
                <c:pt idx="2">
                  <c:v>2402</c:v>
                </c:pt>
                <c:pt idx="3">
                  <c:v>2386</c:v>
                </c:pt>
                <c:pt idx="4">
                  <c:v>2578</c:v>
                </c:pt>
                <c:pt idx="5">
                  <c:v>2603</c:v>
                </c:pt>
                <c:pt idx="6" formatCode="#,##0;[Red]\-#,##0;">
                  <c:v>2773</c:v>
                </c:pt>
                <c:pt idx="7" formatCode="#,##0;[Red]\-#,##0;">
                  <c:v>2874</c:v>
                </c:pt>
                <c:pt idx="8" formatCode="#,##0;[Red]\-#,##0;">
                  <c:v>4506</c:v>
                </c:pt>
              </c:numCache>
            </c:numRef>
          </c:val>
          <c:extLst>
            <c:ext xmlns:c16="http://schemas.microsoft.com/office/drawing/2014/chart" uri="{C3380CC4-5D6E-409C-BE32-E72D297353CC}">
              <c16:uniqueId val="{00000001-21AF-4A23-89FC-8FE493E25C0B}"/>
            </c:ext>
          </c:extLst>
        </c:ser>
        <c:ser>
          <c:idx val="1"/>
          <c:order val="3"/>
          <c:tx>
            <c:strRef>
              <c:f>構想区域別必要量との比較!$E$3689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1AF-4A23-89FC-8FE493E25C0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1AF-4A23-89FC-8FE493E25C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(構想区域別必要量との比較!$F$3686,構想区域別必要量との比較!$H$3686:$M$3686,構想区域別必要量との比較!$P$3686:$Q$3686)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(構想区域別必要量との比較!$F$3689,構想区域別必要量との比較!$H$3689:$M$3689,構想区域別必要量との比較!$P$3689:$Q$3689)</c:f>
              <c:numCache>
                <c:formatCode>#,##0_);[Red]\(#,##0\)</c:formatCode>
                <c:ptCount val="9"/>
                <c:pt idx="0" formatCode="#,##0;[Red]\-#,##0;">
                  <c:v>5105</c:v>
                </c:pt>
                <c:pt idx="1">
                  <c:v>5580</c:v>
                </c:pt>
                <c:pt idx="2">
                  <c:v>4951</c:v>
                </c:pt>
                <c:pt idx="3">
                  <c:v>5070</c:v>
                </c:pt>
                <c:pt idx="4">
                  <c:v>4690</c:v>
                </c:pt>
                <c:pt idx="5">
                  <c:v>4399</c:v>
                </c:pt>
                <c:pt idx="6" formatCode="#,##0;[Red]\-#,##0;">
                  <c:v>4442</c:v>
                </c:pt>
                <c:pt idx="7" formatCode="#,##0;[Red]\-#,##0;">
                  <c:v>4352</c:v>
                </c:pt>
                <c:pt idx="8" formatCode="#,##0;[Red]\-#,##0;">
                  <c:v>4242</c:v>
                </c:pt>
              </c:numCache>
            </c:numRef>
          </c:val>
          <c:extLst>
            <c:ext xmlns:c16="http://schemas.microsoft.com/office/drawing/2014/chart" uri="{C3380CC4-5D6E-409C-BE32-E72D297353CC}">
              <c16:uniqueId val="{00000006-21AF-4A23-89FC-8FE493E25C0B}"/>
            </c:ext>
          </c:extLst>
        </c:ser>
        <c:ser>
          <c:idx val="0"/>
          <c:order val="4"/>
          <c:tx>
            <c:strRef>
              <c:f>構想区域別必要量との比較!$E$3688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(構想区域別必要量との比較!$F$3686,構想区域別必要量との比較!$H$3686:$M$3686,構想区域別必要量との比較!$P$3686:$Q$3686)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(構想区域別必要量との比較!$F$3688,構想区域別必要量との比較!$H$3688:$M$3688,構想区域別必要量との比較!$P$3688:$Q$3688)</c:f>
              <c:numCache>
                <c:formatCode>#,##0_);[Red]\(#,##0\)</c:formatCode>
                <c:ptCount val="9"/>
                <c:pt idx="0" formatCode="#,##0;[Red]\-#,##0;">
                  <c:v>3296</c:v>
                </c:pt>
                <c:pt idx="1">
                  <c:v>2505</c:v>
                </c:pt>
                <c:pt idx="2">
                  <c:v>2498</c:v>
                </c:pt>
                <c:pt idx="3">
                  <c:v>2316</c:v>
                </c:pt>
                <c:pt idx="4">
                  <c:v>2585</c:v>
                </c:pt>
                <c:pt idx="5">
                  <c:v>2612</c:v>
                </c:pt>
                <c:pt idx="6" formatCode="#,##0;[Red]\-#,##0;">
                  <c:v>2574</c:v>
                </c:pt>
                <c:pt idx="7" formatCode="#,##0;[Red]\-#,##0;">
                  <c:v>2573</c:v>
                </c:pt>
                <c:pt idx="8" formatCode="#,##0;[Red]\-#,##0;">
                  <c:v>1585</c:v>
                </c:pt>
              </c:numCache>
            </c:numRef>
          </c:val>
          <c:extLst>
            <c:ext xmlns:c16="http://schemas.microsoft.com/office/drawing/2014/chart" uri="{C3380CC4-5D6E-409C-BE32-E72D297353CC}">
              <c16:uniqueId val="{00000007-21AF-4A23-89FC-8FE493E25C0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(構想区域別必要量との比較!$F$3686,構想区域別必要量との比較!$H$3686:$M$3686,構想区域別必要量との比較!$P$3686:$Q$3686)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(構想区域別必要量との比較!$F$3687,構想区域別必要量との比較!$H$3687:$M$3687,構想区域別必要量との比較!$P$3687:$Q$3687)</c:f>
              <c:numCache>
                <c:formatCode>#,##0_);[Red]\(#,##0\)</c:formatCode>
                <c:ptCount val="9"/>
                <c:pt idx="0" formatCode="#,##0;[Red]\-#,##0;">
                  <c:v>13887</c:v>
                </c:pt>
                <c:pt idx="1">
                  <c:v>13785</c:v>
                </c:pt>
                <c:pt idx="2">
                  <c:v>13328</c:v>
                </c:pt>
                <c:pt idx="3">
                  <c:v>12998</c:v>
                </c:pt>
                <c:pt idx="4">
                  <c:v>12880</c:v>
                </c:pt>
                <c:pt idx="5">
                  <c:v>12268</c:v>
                </c:pt>
                <c:pt idx="6" formatCode="#,##0;[Red]\-#,##0;">
                  <c:v>12329</c:v>
                </c:pt>
                <c:pt idx="7" formatCode="#,##0;[Red]\-#,##0;">
                  <c:v>12361</c:v>
                </c:pt>
                <c:pt idx="8" formatCode="#,##0;[Red]\-#,##0;">
                  <c:v>13063</c:v>
                </c:pt>
              </c:numCache>
            </c:numRef>
          </c:val>
          <c:smooth val="0"/>
          <c:extLst>
            <c:ext xmlns:c16="http://schemas.microsoft.com/office/drawing/2014/chart" uri="{C3380CC4-5D6E-409C-BE32-E72D297353CC}">
              <c16:uniqueId val="{00000008-21AF-4A23-89FC-8FE493E25C0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(構想区域別必要量との比較!$F$3701,構想区域別必要量との比較!$H$3701:$M$3701,構想区域別必要量との比較!$P$3701:$Q$3701)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(構想区域別必要量との比較!$F$3706,構想区域別必要量との比較!$H$3706:$M$3706,構想区域別必要量との比較!$P$3706:$Q$3706)</c:f>
              <c:numCache>
                <c:formatCode>#,##0_);[Red]\(#,##0\)</c:formatCode>
                <c:ptCount val="9"/>
                <c:pt idx="0" formatCode="#,##0;[Red]\-#,##0;">
                  <c:v>1069</c:v>
                </c:pt>
                <c:pt idx="1">
                  <c:v>1075</c:v>
                </c:pt>
                <c:pt idx="2">
                  <c:v>1080</c:v>
                </c:pt>
                <c:pt idx="3">
                  <c:v>997</c:v>
                </c:pt>
                <c:pt idx="4">
                  <c:v>1029</c:v>
                </c:pt>
                <c:pt idx="5">
                  <c:v>972</c:v>
                </c:pt>
                <c:pt idx="6" formatCode="#,##0;[Red]\-#,##0;">
                  <c:v>922</c:v>
                </c:pt>
                <c:pt idx="7" formatCode="#,##0;[Red]\-#,##0;">
                  <c:v>922</c:v>
                </c:pt>
                <c:pt idx="8" formatCode="#,##0;[Red]\-#,##0;">
                  <c:v>478</c:v>
                </c:pt>
              </c:numCache>
            </c:numRef>
          </c:val>
          <c:extLst>
            <c:ext xmlns:c16="http://schemas.microsoft.com/office/drawing/2014/chart" uri="{C3380CC4-5D6E-409C-BE32-E72D297353CC}">
              <c16:uniqueId val="{00000000-287C-4D38-B2FA-49DA79679FEA}"/>
            </c:ext>
          </c:extLst>
        </c:ser>
        <c:ser>
          <c:idx val="2"/>
          <c:order val="2"/>
          <c:tx>
            <c:strRef>
              <c:f>構想区域別必要量との比較!$E$3705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(構想区域別必要量との比較!$F$3701,構想区域別必要量との比較!$H$3701:$M$3701,構想区域別必要量との比較!$P$3701:$Q$3701)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(構想区域別必要量との比較!$F$3705,構想区域別必要量との比較!$H$3705:$M$3705,構想区域別必要量との比較!$P$3705:$Q$3705)</c:f>
              <c:numCache>
                <c:formatCode>#,##0_);[Red]\(#,##0\)</c:formatCode>
                <c:ptCount val="9"/>
                <c:pt idx="0" formatCode="#,##0;[Red]\-#,##0;">
                  <c:v>180</c:v>
                </c:pt>
                <c:pt idx="1">
                  <c:v>209</c:v>
                </c:pt>
                <c:pt idx="2">
                  <c:v>247</c:v>
                </c:pt>
                <c:pt idx="3">
                  <c:v>209</c:v>
                </c:pt>
                <c:pt idx="4">
                  <c:v>235</c:v>
                </c:pt>
                <c:pt idx="5">
                  <c:v>185</c:v>
                </c:pt>
                <c:pt idx="6" formatCode="#,##0;[Red]\-#,##0;">
                  <c:v>235</c:v>
                </c:pt>
                <c:pt idx="7" formatCode="#,##0;[Red]\-#,##0;">
                  <c:v>235</c:v>
                </c:pt>
                <c:pt idx="8" formatCode="#,##0;[Red]\-#,##0;">
                  <c:v>515</c:v>
                </c:pt>
              </c:numCache>
            </c:numRef>
          </c:val>
          <c:extLst>
            <c:ext xmlns:c16="http://schemas.microsoft.com/office/drawing/2014/chart" uri="{C3380CC4-5D6E-409C-BE32-E72D297353CC}">
              <c16:uniqueId val="{00000001-287C-4D38-B2FA-49DA79679FEA}"/>
            </c:ext>
          </c:extLst>
        </c:ser>
        <c:ser>
          <c:idx val="1"/>
          <c:order val="3"/>
          <c:tx>
            <c:strRef>
              <c:f>構想区域別必要量との比較!$E$3704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87C-4D38-B2FA-49DA79679FE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87C-4D38-B2FA-49DA79679FE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(構想区域別必要量との比較!$F$3701,構想区域別必要量との比較!$H$3701:$M$3701,構想区域別必要量との比較!$P$3701:$Q$3701)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(構想区域別必要量との比較!$F$3704,構想区域別必要量との比較!$H$3704:$M$3704,構想区域別必要量との比較!$P$3704:$Q$3704)</c:f>
              <c:numCache>
                <c:formatCode>#,##0_);[Red]\(#,##0\)</c:formatCode>
                <c:ptCount val="9"/>
                <c:pt idx="0" formatCode="#,##0;[Red]\-#,##0;">
                  <c:v>585</c:v>
                </c:pt>
                <c:pt idx="1">
                  <c:v>606</c:v>
                </c:pt>
                <c:pt idx="2">
                  <c:v>504</c:v>
                </c:pt>
                <c:pt idx="3">
                  <c:v>535</c:v>
                </c:pt>
                <c:pt idx="4">
                  <c:v>763</c:v>
                </c:pt>
                <c:pt idx="5">
                  <c:v>509</c:v>
                </c:pt>
                <c:pt idx="6" formatCode="#,##0;[Red]\-#,##0;">
                  <c:v>509</c:v>
                </c:pt>
                <c:pt idx="7" formatCode="#,##0;[Red]\-#,##0;">
                  <c:v>398</c:v>
                </c:pt>
                <c:pt idx="8" formatCode="#,##0;[Red]\-#,##0;">
                  <c:v>410</c:v>
                </c:pt>
              </c:numCache>
            </c:numRef>
          </c:val>
          <c:extLst>
            <c:ext xmlns:c16="http://schemas.microsoft.com/office/drawing/2014/chart" uri="{C3380CC4-5D6E-409C-BE32-E72D297353CC}">
              <c16:uniqueId val="{00000006-287C-4D38-B2FA-49DA79679FEA}"/>
            </c:ext>
          </c:extLst>
        </c:ser>
        <c:ser>
          <c:idx val="0"/>
          <c:order val="4"/>
          <c:tx>
            <c:strRef>
              <c:f>構想区域別必要量との比較!$E$3703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(構想区域別必要量との比較!$F$3701,構想区域別必要量との比較!$H$3701:$M$3701,構想区域別必要量との比較!$P$3701:$Q$3701)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(構想区域別必要量との比較!$F$3703,構想区域別必要量との比較!$H$3703:$M$3703,構想区域別必要量との比較!$P$3703:$Q$3703)</c:f>
              <c:numCache>
                <c:formatCode>#,##0_);[Red]\(#,##0\)</c:formatCode>
                <c:ptCount val="9"/>
                <c:pt idx="0" formatCode="#,##0;[Red]\-#,##0;">
                  <c:v>261</c:v>
                </c:pt>
                <c:pt idx="1">
                  <c:v>260</c:v>
                </c:pt>
                <c:pt idx="2">
                  <c:v>270</c:v>
                </c:pt>
                <c:pt idx="3">
                  <c:v>270</c:v>
                </c:pt>
                <c:pt idx="4">
                  <c:v>16</c:v>
                </c:pt>
                <c:pt idx="5">
                  <c:v>270</c:v>
                </c:pt>
                <c:pt idx="6" formatCode="#,##0;[Red]\-#,##0;">
                  <c:v>270</c:v>
                </c:pt>
                <c:pt idx="7" formatCode="#,##0;[Red]\-#,##0;">
                  <c:v>179</c:v>
                </c:pt>
                <c:pt idx="8" formatCode="#,##0;[Red]\-#,##0;">
                  <c:v>156</c:v>
                </c:pt>
              </c:numCache>
            </c:numRef>
          </c:val>
          <c:extLst>
            <c:ext xmlns:c16="http://schemas.microsoft.com/office/drawing/2014/chart" uri="{C3380CC4-5D6E-409C-BE32-E72D297353CC}">
              <c16:uniqueId val="{00000007-287C-4D38-B2FA-49DA79679FE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(構想区域別必要量との比較!$F$3701,構想区域別必要量との比較!$H$3701:$M$3701,構想区域別必要量との比較!$P$3701:$Q$3701)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(構想区域別必要量との比較!$F$3702,構想区域別必要量との比較!$H$3702:$M$3702,構想区域別必要量との比較!$P$3702:$Q$3702)</c:f>
              <c:numCache>
                <c:formatCode>#,##0_);[Red]\(#,##0\)</c:formatCode>
                <c:ptCount val="9"/>
                <c:pt idx="0" formatCode="#,##0;[Red]\-#,##0;">
                  <c:v>2095</c:v>
                </c:pt>
                <c:pt idx="1">
                  <c:v>2150</c:v>
                </c:pt>
                <c:pt idx="2">
                  <c:v>2101</c:v>
                </c:pt>
                <c:pt idx="3">
                  <c:v>2011</c:v>
                </c:pt>
                <c:pt idx="4">
                  <c:v>2043</c:v>
                </c:pt>
                <c:pt idx="5">
                  <c:v>1936</c:v>
                </c:pt>
                <c:pt idx="6" formatCode="#,##0;[Red]\-#,##0;">
                  <c:v>1936</c:v>
                </c:pt>
                <c:pt idx="7" formatCode="#,##0;[Red]\-#,##0;">
                  <c:v>1734</c:v>
                </c:pt>
                <c:pt idx="8" formatCode="#,##0;[Red]\-#,##0;">
                  <c:v>1559</c:v>
                </c:pt>
              </c:numCache>
            </c:numRef>
          </c:val>
          <c:smooth val="0"/>
          <c:extLst>
            <c:ext xmlns:c16="http://schemas.microsoft.com/office/drawing/2014/chart" uri="{C3380CC4-5D6E-409C-BE32-E72D297353CC}">
              <c16:uniqueId val="{00000008-287C-4D38-B2FA-49DA79679FE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(構想区域別必要量との比較!$F$3716,構想区域別必要量との比較!$H$3716:$M$3716,構想区域別必要量との比較!$P$3716:$Q$3716)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(構想区域別必要量との比較!$F$3721,構想区域別必要量との比較!$H$3721:$M$3721,構想区域別必要量との比較!$P$3721:$Q$3721)</c:f>
              <c:numCache>
                <c:formatCode>#,##0_);[Red]\(#,##0\)</c:formatCode>
                <c:ptCount val="9"/>
                <c:pt idx="0" formatCode="#,##0;[Red]\-#,##0;">
                  <c:v>1033</c:v>
                </c:pt>
                <c:pt idx="1">
                  <c:v>1024</c:v>
                </c:pt>
                <c:pt idx="2">
                  <c:v>1039</c:v>
                </c:pt>
                <c:pt idx="3">
                  <c:v>807</c:v>
                </c:pt>
                <c:pt idx="4">
                  <c:v>866</c:v>
                </c:pt>
                <c:pt idx="5">
                  <c:v>866</c:v>
                </c:pt>
                <c:pt idx="6" formatCode="#,##0;[Red]\-#,##0;">
                  <c:v>814</c:v>
                </c:pt>
                <c:pt idx="7" formatCode="#,##0;[Red]\-#,##0;">
                  <c:v>727</c:v>
                </c:pt>
                <c:pt idx="8" formatCode="#,##0;[Red]\-#,##0;">
                  <c:v>751</c:v>
                </c:pt>
              </c:numCache>
            </c:numRef>
          </c:val>
          <c:extLst>
            <c:ext xmlns:c16="http://schemas.microsoft.com/office/drawing/2014/chart" uri="{C3380CC4-5D6E-409C-BE32-E72D297353CC}">
              <c16:uniqueId val="{00000000-BB7A-4912-A97B-56077AF3C21C}"/>
            </c:ext>
          </c:extLst>
        </c:ser>
        <c:ser>
          <c:idx val="2"/>
          <c:order val="2"/>
          <c:tx>
            <c:strRef>
              <c:f>構想区域別必要量との比較!$E$3720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(構想区域別必要量との比較!$F$3716,構想区域別必要量との比較!$H$3716:$M$3716,構想区域別必要量との比較!$P$3716:$Q$3716)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(構想区域別必要量との比較!$F$3720,構想区域別必要量との比較!$H$3720:$M$3720,構想区域別必要量との比較!$P$3720:$Q$3720)</c:f>
              <c:numCache>
                <c:formatCode>#,##0_);[Red]\(#,##0\)</c:formatCode>
                <c:ptCount val="9"/>
                <c:pt idx="0" formatCode="#,##0;[Red]\-#,##0;">
                  <c:v>398</c:v>
                </c:pt>
                <c:pt idx="1">
                  <c:v>422</c:v>
                </c:pt>
                <c:pt idx="2">
                  <c:v>421</c:v>
                </c:pt>
                <c:pt idx="3">
                  <c:v>547</c:v>
                </c:pt>
                <c:pt idx="4">
                  <c:v>591</c:v>
                </c:pt>
                <c:pt idx="5">
                  <c:v>616</c:v>
                </c:pt>
                <c:pt idx="6" formatCode="#,##0;[Red]\-#,##0;">
                  <c:v>651</c:v>
                </c:pt>
                <c:pt idx="7" formatCode="#,##0;[Red]\-#,##0;">
                  <c:v>755</c:v>
                </c:pt>
                <c:pt idx="8" formatCode="#,##0;[Red]\-#,##0;">
                  <c:v>894</c:v>
                </c:pt>
              </c:numCache>
            </c:numRef>
          </c:val>
          <c:extLst>
            <c:ext xmlns:c16="http://schemas.microsoft.com/office/drawing/2014/chart" uri="{C3380CC4-5D6E-409C-BE32-E72D297353CC}">
              <c16:uniqueId val="{00000001-BB7A-4912-A97B-56077AF3C21C}"/>
            </c:ext>
          </c:extLst>
        </c:ser>
        <c:ser>
          <c:idx val="1"/>
          <c:order val="3"/>
          <c:tx>
            <c:strRef>
              <c:f>構想区域別必要量との比較!$E$3719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B7A-4912-A97B-56077AF3C21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B7A-4912-A97B-56077AF3C21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(構想区域別必要量との比較!$F$3716,構想区域別必要量との比較!$H$3716:$M$3716,構想区域別必要量との比較!$P$3716:$Q$3716)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(構想区域別必要量との比較!$F$3719,構想区域別必要量との比較!$H$3719:$M$3719,構想区域別必要量との比較!$P$3719:$Q$3719)</c:f>
              <c:numCache>
                <c:formatCode>#,##0_);[Red]\(#,##0\)</c:formatCode>
                <c:ptCount val="9"/>
                <c:pt idx="0" formatCode="#,##0;[Red]\-#,##0;">
                  <c:v>1156</c:v>
                </c:pt>
                <c:pt idx="1">
                  <c:v>1162</c:v>
                </c:pt>
                <c:pt idx="2">
                  <c:v>1557</c:v>
                </c:pt>
                <c:pt idx="3">
                  <c:v>1516</c:v>
                </c:pt>
                <c:pt idx="4">
                  <c:v>1428</c:v>
                </c:pt>
                <c:pt idx="5">
                  <c:v>1305</c:v>
                </c:pt>
                <c:pt idx="6" formatCode="#,##0;[Red]\-#,##0;">
                  <c:v>1356</c:v>
                </c:pt>
                <c:pt idx="7" formatCode="#,##0;[Red]\-#,##0;">
                  <c:v>1247</c:v>
                </c:pt>
                <c:pt idx="8" formatCode="#,##0;[Red]\-#,##0;">
                  <c:v>858</c:v>
                </c:pt>
              </c:numCache>
            </c:numRef>
          </c:val>
          <c:extLst>
            <c:ext xmlns:c16="http://schemas.microsoft.com/office/drawing/2014/chart" uri="{C3380CC4-5D6E-409C-BE32-E72D297353CC}">
              <c16:uniqueId val="{00000006-BB7A-4912-A97B-56077AF3C21C}"/>
            </c:ext>
          </c:extLst>
        </c:ser>
        <c:ser>
          <c:idx val="0"/>
          <c:order val="4"/>
          <c:tx>
            <c:strRef>
              <c:f>構想区域別必要量との比較!$E$3718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(構想区域別必要量との比較!$F$3716,構想区域別必要量との比較!$H$3716:$M$3716,構想区域別必要量との比較!$P$3716:$Q$3716)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(構想区域別必要量との比較!$F$3718,構想区域別必要量との比較!$H$3718:$M$3718,構想区域別必要量との比較!$P$3718:$Q$3718)</c:f>
              <c:numCache>
                <c:formatCode>#,##0_);[Red]\(#,##0\)</c:formatCode>
                <c:ptCount val="9"/>
                <c:pt idx="0" formatCode="#,##0;[Red]\-#,##0;">
                  <c:v>696</c:v>
                </c:pt>
                <c:pt idx="1">
                  <c:v>695</c:v>
                </c:pt>
                <c:pt idx="2">
                  <c:v>260</c:v>
                </c:pt>
                <c:pt idx="3">
                  <c:v>311</c:v>
                </c:pt>
                <c:pt idx="4">
                  <c:v>306</c:v>
                </c:pt>
                <c:pt idx="5">
                  <c:v>365</c:v>
                </c:pt>
                <c:pt idx="6" formatCode="#,##0;[Red]\-#,##0;">
                  <c:v>312</c:v>
                </c:pt>
                <c:pt idx="7" formatCode="#,##0;[Red]\-#,##0;">
                  <c:v>306</c:v>
                </c:pt>
                <c:pt idx="8" formatCode="#,##0;[Red]\-#,##0;">
                  <c:v>287</c:v>
                </c:pt>
              </c:numCache>
            </c:numRef>
          </c:val>
          <c:extLst>
            <c:ext xmlns:c16="http://schemas.microsoft.com/office/drawing/2014/chart" uri="{C3380CC4-5D6E-409C-BE32-E72D297353CC}">
              <c16:uniqueId val="{00000007-BB7A-4912-A97B-56077AF3C21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(構想区域別必要量との比較!$F$3716,構想区域別必要量との比較!$H$3716:$M$3716,構想区域別必要量との比較!$P$3716:$Q$3716)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(構想区域別必要量との比較!$F$3717,構想区域別必要量との比較!$H$3717:$M$3717,構想区域別必要量との比較!$P$3717:$Q$3717)</c:f>
              <c:numCache>
                <c:formatCode>#,##0_);[Red]\(#,##0\)</c:formatCode>
                <c:ptCount val="9"/>
                <c:pt idx="0" formatCode="#,##0;[Red]\-#,##0;">
                  <c:v>3283</c:v>
                </c:pt>
                <c:pt idx="1">
                  <c:v>3303</c:v>
                </c:pt>
                <c:pt idx="2">
                  <c:v>3277</c:v>
                </c:pt>
                <c:pt idx="3">
                  <c:v>3181</c:v>
                </c:pt>
                <c:pt idx="4">
                  <c:v>3191</c:v>
                </c:pt>
                <c:pt idx="5">
                  <c:v>3152</c:v>
                </c:pt>
                <c:pt idx="6" formatCode="#,##0;[Red]\-#,##0;">
                  <c:v>3133</c:v>
                </c:pt>
                <c:pt idx="7" formatCode="#,##0;[Red]\-#,##0;">
                  <c:v>3035</c:v>
                </c:pt>
                <c:pt idx="8" formatCode="#,##0;[Red]\-#,##0;">
                  <c:v>2790</c:v>
                </c:pt>
              </c:numCache>
            </c:numRef>
          </c:val>
          <c:smooth val="0"/>
          <c:extLst>
            <c:ext xmlns:c16="http://schemas.microsoft.com/office/drawing/2014/chart" uri="{C3380CC4-5D6E-409C-BE32-E72D297353CC}">
              <c16:uniqueId val="{00000008-BB7A-4912-A97B-56077AF3C21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(構想区域別必要量との比較!$F$3731,構想区域別必要量との比較!$H$3731:$M$3731,構想区域別必要量との比較!$P$3731:$Q$3731)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(構想区域別必要量との比較!$F$3736,構想区域別必要量との比較!$H$3736:$M$3736,構想区域別必要量との比較!$P$3736:$Q$3736)</c:f>
              <c:numCache>
                <c:formatCode>#,##0_);[Red]\(#,##0\)</c:formatCode>
                <c:ptCount val="9"/>
                <c:pt idx="0" formatCode="#,##0;[Red]\-#,##0;">
                  <c:v>1018</c:v>
                </c:pt>
                <c:pt idx="1">
                  <c:v>945</c:v>
                </c:pt>
                <c:pt idx="2">
                  <c:v>895</c:v>
                </c:pt>
                <c:pt idx="3">
                  <c:v>861</c:v>
                </c:pt>
                <c:pt idx="4">
                  <c:v>867</c:v>
                </c:pt>
                <c:pt idx="5">
                  <c:v>766</c:v>
                </c:pt>
                <c:pt idx="6" formatCode="#,##0;[Red]\-#,##0;">
                  <c:v>857</c:v>
                </c:pt>
                <c:pt idx="7" formatCode="#,##0;[Red]\-#,##0;">
                  <c:v>802</c:v>
                </c:pt>
                <c:pt idx="8" formatCode="#,##0;[Red]\-#,##0;">
                  <c:v>669</c:v>
                </c:pt>
              </c:numCache>
            </c:numRef>
          </c:val>
          <c:extLst>
            <c:ext xmlns:c16="http://schemas.microsoft.com/office/drawing/2014/chart" uri="{C3380CC4-5D6E-409C-BE32-E72D297353CC}">
              <c16:uniqueId val="{00000000-C199-44F3-8B50-373BD30C695F}"/>
            </c:ext>
          </c:extLst>
        </c:ser>
        <c:ser>
          <c:idx val="2"/>
          <c:order val="2"/>
          <c:tx>
            <c:strRef>
              <c:f>構想区域別必要量との比較!$E$3735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(構想区域別必要量との比較!$F$3731,構想区域別必要量との比較!$H$3731:$M$3731,構想区域別必要量との比較!$P$3731:$Q$3731)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(構想区域別必要量との比較!$F$3735,構想区域別必要量との比較!$H$3735:$M$3735,構想区域別必要量との比較!$P$3735:$Q$3735)</c:f>
              <c:numCache>
                <c:formatCode>#,##0_);[Red]\(#,##0\)</c:formatCode>
                <c:ptCount val="9"/>
                <c:pt idx="0" formatCode="#,##0;[Red]\-#,##0;">
                  <c:v>428</c:v>
                </c:pt>
                <c:pt idx="1">
                  <c:v>541</c:v>
                </c:pt>
                <c:pt idx="2">
                  <c:v>545</c:v>
                </c:pt>
                <c:pt idx="3">
                  <c:v>563</c:v>
                </c:pt>
                <c:pt idx="4">
                  <c:v>563</c:v>
                </c:pt>
                <c:pt idx="5">
                  <c:v>553</c:v>
                </c:pt>
                <c:pt idx="6" formatCode="#,##0;[Red]\-#,##0;">
                  <c:v>674</c:v>
                </c:pt>
                <c:pt idx="7" formatCode="#,##0;[Red]\-#,##0;">
                  <c:v>665</c:v>
                </c:pt>
                <c:pt idx="8" formatCode="#,##0;[Red]\-#,##0;">
                  <c:v>678</c:v>
                </c:pt>
              </c:numCache>
            </c:numRef>
          </c:val>
          <c:extLst>
            <c:ext xmlns:c16="http://schemas.microsoft.com/office/drawing/2014/chart" uri="{C3380CC4-5D6E-409C-BE32-E72D297353CC}">
              <c16:uniqueId val="{00000001-C199-44F3-8B50-373BD30C695F}"/>
            </c:ext>
          </c:extLst>
        </c:ser>
        <c:ser>
          <c:idx val="1"/>
          <c:order val="3"/>
          <c:tx>
            <c:strRef>
              <c:f>構想区域別必要量との比較!$E$3734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199-44F3-8B50-373BD30C695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199-44F3-8B50-373BD30C695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(構想区域別必要量との比較!$F$3731,構想区域別必要量との比較!$H$3731:$M$3731,構想区域別必要量との比較!$P$3731:$Q$3731)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(構想区域別必要量との比較!$F$3734,構想区域別必要量との比較!$H$3734:$M$3734,構想区域別必要量との比較!$P$3734:$Q$3734)</c:f>
              <c:numCache>
                <c:formatCode>#,##0_);[Red]\(#,##0\)</c:formatCode>
                <c:ptCount val="9"/>
                <c:pt idx="0" formatCode="#,##0;[Red]\-#,##0;">
                  <c:v>1076</c:v>
                </c:pt>
                <c:pt idx="1">
                  <c:v>1021</c:v>
                </c:pt>
                <c:pt idx="2">
                  <c:v>961</c:v>
                </c:pt>
                <c:pt idx="3">
                  <c:v>950</c:v>
                </c:pt>
                <c:pt idx="4">
                  <c:v>951</c:v>
                </c:pt>
                <c:pt idx="5">
                  <c:v>585</c:v>
                </c:pt>
                <c:pt idx="6" formatCode="#,##0;[Red]\-#,##0;">
                  <c:v>636</c:v>
                </c:pt>
                <c:pt idx="7" formatCode="#,##0;[Red]\-#,##0;">
                  <c:v>625</c:v>
                </c:pt>
                <c:pt idx="8" formatCode="#,##0;[Red]\-#,##0;">
                  <c:v>672</c:v>
                </c:pt>
              </c:numCache>
            </c:numRef>
          </c:val>
          <c:extLst>
            <c:ext xmlns:c16="http://schemas.microsoft.com/office/drawing/2014/chart" uri="{C3380CC4-5D6E-409C-BE32-E72D297353CC}">
              <c16:uniqueId val="{00000006-C199-44F3-8B50-373BD30C695F}"/>
            </c:ext>
          </c:extLst>
        </c:ser>
        <c:ser>
          <c:idx val="0"/>
          <c:order val="4"/>
          <c:tx>
            <c:strRef>
              <c:f>構想区域別必要量との比較!$E$3733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(構想区域別必要量との比較!$F$3731,構想区域別必要量との比較!$H$3731:$M$3731,構想区域別必要量との比較!$P$3731:$Q$3731)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(構想区域別必要量との比較!$F$3733,構想区域別必要量との比較!$H$3733:$M$3733,構想区域別必要量との比較!$P$3733:$Q$3733)</c:f>
              <c:numCache>
                <c:formatCode>#,##0_);[Red]\(#,##0\)</c:formatCode>
                <c:ptCount val="9"/>
                <c:pt idx="0" formatCode="#,##0;[Red]\-#,##0;">
                  <c:v>14</c:v>
                </c:pt>
                <c:pt idx="1">
                  <c:v>14</c:v>
                </c:pt>
                <c:pt idx="2">
                  <c:v>14</c:v>
                </c:pt>
                <c:pt idx="3">
                  <c:v>14</c:v>
                </c:pt>
                <c:pt idx="4">
                  <c:v>14</c:v>
                </c:pt>
                <c:pt idx="5">
                  <c:v>238</c:v>
                </c:pt>
                <c:pt idx="6" formatCode="#,##0;[Red]\-#,##0;">
                  <c:v>238</c:v>
                </c:pt>
                <c:pt idx="7" formatCode="#,##0;[Red]\-#,##0;">
                  <c:v>238</c:v>
                </c:pt>
                <c:pt idx="8" formatCode="#,##0;[Red]\-#,##0;">
                  <c:v>122</c:v>
                </c:pt>
              </c:numCache>
            </c:numRef>
          </c:val>
          <c:extLst>
            <c:ext xmlns:c16="http://schemas.microsoft.com/office/drawing/2014/chart" uri="{C3380CC4-5D6E-409C-BE32-E72D297353CC}">
              <c16:uniqueId val="{00000007-C199-44F3-8B50-373BD30C695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(構想区域別必要量との比較!$F$3731,構想区域別必要量との比較!$H$3731:$M$3731,構想区域別必要量との比較!$P$3731:$Q$3731)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(構想区域別必要量との比較!$F$3732,構想区域別必要量との比較!$H$3732:$M$3732,構想区域別必要量との比較!$P$3732:$Q$3732)</c:f>
              <c:numCache>
                <c:formatCode>#,##0_);[Red]\(#,##0\)</c:formatCode>
                <c:ptCount val="9"/>
                <c:pt idx="0" formatCode="#,##0;[Red]\-#,##0;">
                  <c:v>2536</c:v>
                </c:pt>
                <c:pt idx="1">
                  <c:v>2521</c:v>
                </c:pt>
                <c:pt idx="2">
                  <c:v>2415</c:v>
                </c:pt>
                <c:pt idx="3">
                  <c:v>2388</c:v>
                </c:pt>
                <c:pt idx="4">
                  <c:v>2395</c:v>
                </c:pt>
                <c:pt idx="5">
                  <c:v>2142</c:v>
                </c:pt>
                <c:pt idx="6" formatCode="#,##0;[Red]\-#,##0;">
                  <c:v>2405</c:v>
                </c:pt>
                <c:pt idx="7" formatCode="#,##0;[Red]\-#,##0;">
                  <c:v>2330</c:v>
                </c:pt>
                <c:pt idx="8" formatCode="#,##0;[Red]\-#,##0;">
                  <c:v>2141</c:v>
                </c:pt>
              </c:numCache>
            </c:numRef>
          </c:val>
          <c:smooth val="0"/>
          <c:extLst>
            <c:ext xmlns:c16="http://schemas.microsoft.com/office/drawing/2014/chart" uri="{C3380CC4-5D6E-409C-BE32-E72D297353CC}">
              <c16:uniqueId val="{00000008-C199-44F3-8B50-373BD30C695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(構想区域別必要量との比較!$F$371,構想区域別必要量との比較!$H$371:$M$371,構想区域別必要量との比較!$P$371:$Q$371)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(構想区域別必要量との比較!$F$376,構想区域別必要量との比較!$H$376:$M$376,構想区域別必要量との比較!$P$376:$Q$376)</c:f>
              <c:numCache>
                <c:formatCode>#,##0_);[Red]\(#,##0\)</c:formatCode>
                <c:ptCount val="9"/>
                <c:pt idx="0" formatCode="#,##0;[Red]\-#,##0;">
                  <c:v>572</c:v>
                </c:pt>
                <c:pt idx="1">
                  <c:v>514</c:v>
                </c:pt>
                <c:pt idx="2">
                  <c:v>483</c:v>
                </c:pt>
                <c:pt idx="3">
                  <c:v>483</c:v>
                </c:pt>
                <c:pt idx="4">
                  <c:v>188</c:v>
                </c:pt>
                <c:pt idx="5">
                  <c:v>208</c:v>
                </c:pt>
                <c:pt idx="6" formatCode="#,##0;[Red]\-#,##0;">
                  <c:v>188</c:v>
                </c:pt>
                <c:pt idx="7" formatCode="#,##0;[Red]\-#,##0;">
                  <c:v>198</c:v>
                </c:pt>
                <c:pt idx="8" formatCode="#,##0;[Red]\-#,##0;">
                  <c:v>245</c:v>
                </c:pt>
              </c:numCache>
            </c:numRef>
          </c:val>
          <c:extLst>
            <c:ext xmlns:c16="http://schemas.microsoft.com/office/drawing/2014/chart" uri="{C3380CC4-5D6E-409C-BE32-E72D297353CC}">
              <c16:uniqueId val="{00000000-8245-499E-954D-E315603B3244}"/>
            </c:ext>
          </c:extLst>
        </c:ser>
        <c:ser>
          <c:idx val="2"/>
          <c:order val="2"/>
          <c:tx>
            <c:strRef>
              <c:f>構想区域別必要量との比較!$E$375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(構想区域別必要量との比較!$F$371,構想区域別必要量との比較!$H$371:$M$371,構想区域別必要量との比較!$P$371:$Q$371)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(構想区域別必要量との比較!$F$375,構想区域別必要量との比較!$H$375:$M$375,構想区域別必要量との比較!$P$375:$Q$375)</c:f>
              <c:numCache>
                <c:formatCode>#,##0_);[Red]\(#,##0\)</c:formatCode>
                <c:ptCount val="9"/>
                <c:pt idx="0" formatCode="#,##0;[Red]\-#,##0;">
                  <c:v>40</c:v>
                </c:pt>
                <c:pt idx="1">
                  <c:v>142</c:v>
                </c:pt>
                <c:pt idx="2">
                  <c:v>161</c:v>
                </c:pt>
                <c:pt idx="3">
                  <c:v>161</c:v>
                </c:pt>
                <c:pt idx="4">
                  <c:v>119</c:v>
                </c:pt>
                <c:pt idx="5">
                  <c:v>129</c:v>
                </c:pt>
                <c:pt idx="6" formatCode="#,##0;[Red]\-#,##0;">
                  <c:v>129</c:v>
                </c:pt>
                <c:pt idx="7" formatCode="#,##0;[Red]\-#,##0;">
                  <c:v>185</c:v>
                </c:pt>
                <c:pt idx="8" formatCode="#,##0;[Red]\-#,##0;">
                  <c:v>246</c:v>
                </c:pt>
              </c:numCache>
            </c:numRef>
          </c:val>
          <c:extLst>
            <c:ext xmlns:c16="http://schemas.microsoft.com/office/drawing/2014/chart" uri="{C3380CC4-5D6E-409C-BE32-E72D297353CC}">
              <c16:uniqueId val="{00000001-8245-499E-954D-E315603B3244}"/>
            </c:ext>
          </c:extLst>
        </c:ser>
        <c:ser>
          <c:idx val="1"/>
          <c:order val="3"/>
          <c:tx>
            <c:strRef>
              <c:f>構想区域別必要量との比較!$E$374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245-499E-954D-E315603B324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245-499E-954D-E315603B324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(構想区域別必要量との比較!$F$371,構想区域別必要量との比較!$H$371:$M$371,構想区域別必要量との比較!$P$371:$Q$371)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(構想区域別必要量との比較!$F$374,構想区域別必要量との比較!$H$374:$M$374,構想区域別必要量との比較!$P$374:$Q$374)</c:f>
              <c:numCache>
                <c:formatCode>#,##0_);[Red]\(#,##0\)</c:formatCode>
                <c:ptCount val="9"/>
                <c:pt idx="0" formatCode="#,##0;[Red]\-#,##0;">
                  <c:v>565</c:v>
                </c:pt>
                <c:pt idx="1">
                  <c:v>489</c:v>
                </c:pt>
                <c:pt idx="2">
                  <c:v>493</c:v>
                </c:pt>
                <c:pt idx="3">
                  <c:v>483</c:v>
                </c:pt>
                <c:pt idx="4">
                  <c:v>521</c:v>
                </c:pt>
                <c:pt idx="5">
                  <c:v>452</c:v>
                </c:pt>
                <c:pt idx="6" formatCode="#,##0;[Red]\-#,##0;">
                  <c:v>448</c:v>
                </c:pt>
                <c:pt idx="7" formatCode="#,##0;[Red]\-#,##0;">
                  <c:v>392</c:v>
                </c:pt>
                <c:pt idx="8" formatCode="#,##0;[Red]\-#,##0;">
                  <c:v>270</c:v>
                </c:pt>
              </c:numCache>
            </c:numRef>
          </c:val>
          <c:extLst>
            <c:ext xmlns:c16="http://schemas.microsoft.com/office/drawing/2014/chart" uri="{C3380CC4-5D6E-409C-BE32-E72D297353CC}">
              <c16:uniqueId val="{00000006-8245-499E-954D-E315603B3244}"/>
            </c:ext>
          </c:extLst>
        </c:ser>
        <c:ser>
          <c:idx val="0"/>
          <c:order val="4"/>
          <c:tx>
            <c:strRef>
              <c:f>構想区域別必要量との比較!$E$373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(構想区域別必要量との比較!$F$371,構想区域別必要量との比較!$H$371:$M$371,構想区域別必要量との比較!$P$371:$Q$371)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(構想区域別必要量との比較!$F$373,構想区域別必要量との比較!$H$373:$M$373,構想区域別必要量との比較!$P$373:$Q$373)</c:f>
              <c:numCache>
                <c:formatCode>#,##0_);[Red]\(#,##0\)</c:formatCode>
                <c:ptCount val="9"/>
                <c:pt idx="0" formatCode="#,##0;[Red]\-#,##0;">
                  <c:v>0</c:v>
                </c:pt>
                <c:pt idx="1">
                  <c:v>4</c:v>
                </c:pt>
                <c:pt idx="2">
                  <c:v>0</c:v>
                </c:pt>
                <c:pt idx="3">
                  <c:v>0</c:v>
                </c:pt>
                <c:pt idx="4">
                  <c:v>0</c:v>
                </c:pt>
                <c:pt idx="5">
                  <c:v>0</c:v>
                </c:pt>
                <c:pt idx="6" formatCode="#,##0;[Red]\-#,##0;">
                  <c:v>0</c:v>
                </c:pt>
                <c:pt idx="7" formatCode="#,##0;[Red]\-#,##0;">
                  <c:v>16</c:v>
                </c:pt>
                <c:pt idx="8" formatCode="#,##0;[Red]\-#,##0;">
                  <c:v>43</c:v>
                </c:pt>
              </c:numCache>
            </c:numRef>
          </c:val>
          <c:extLst>
            <c:ext xmlns:c16="http://schemas.microsoft.com/office/drawing/2014/chart" uri="{C3380CC4-5D6E-409C-BE32-E72D297353CC}">
              <c16:uniqueId val="{00000007-8245-499E-954D-E315603B324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(構想区域別必要量との比較!$F$371,構想区域別必要量との比較!$H$371:$M$371,構想区域別必要量との比較!$P$371:$Q$371)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(構想区域別必要量との比較!$F$372,構想区域別必要量との比較!$H$372:$M$372,構想区域別必要量との比較!$P$372:$Q$372)</c:f>
              <c:numCache>
                <c:formatCode>#,##0_);[Red]\(#,##0\)</c:formatCode>
                <c:ptCount val="9"/>
                <c:pt idx="0" formatCode="#,##0;[Red]\-#,##0;">
                  <c:v>1177</c:v>
                </c:pt>
                <c:pt idx="1">
                  <c:v>1149</c:v>
                </c:pt>
                <c:pt idx="2">
                  <c:v>1137</c:v>
                </c:pt>
                <c:pt idx="3">
                  <c:v>1127</c:v>
                </c:pt>
                <c:pt idx="4">
                  <c:v>828</c:v>
                </c:pt>
                <c:pt idx="5">
                  <c:v>789</c:v>
                </c:pt>
                <c:pt idx="6" formatCode="#,##0;[Red]\-#,##0;">
                  <c:v>765</c:v>
                </c:pt>
                <c:pt idx="7" formatCode="#,##0;[Red]\-#,##0;">
                  <c:v>791</c:v>
                </c:pt>
                <c:pt idx="8" formatCode="#,##0;[Red]\-#,##0;">
                  <c:v>804</c:v>
                </c:pt>
              </c:numCache>
            </c:numRef>
          </c:val>
          <c:smooth val="0"/>
          <c:extLst>
            <c:ext xmlns:c16="http://schemas.microsoft.com/office/drawing/2014/chart" uri="{C3380CC4-5D6E-409C-BE32-E72D297353CC}">
              <c16:uniqueId val="{00000008-8245-499E-954D-E315603B324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(構想区域別必要量との比較!$F$3746,構想区域別必要量との比較!$H$3746:$M$3746,構想区域別必要量との比較!$P$3746:$Q$3746)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(構想区域別必要量との比較!$F$3751,構想区域別必要量との比較!$H$3751:$M$3751,構想区域別必要量との比較!$P$3751:$Q$3751)</c:f>
              <c:numCache>
                <c:formatCode>#,##0_);[Red]\(#,##0\)</c:formatCode>
                <c:ptCount val="9"/>
                <c:pt idx="0" formatCode="#,##0;[Red]\-#,##0;">
                  <c:v>1240</c:v>
                </c:pt>
                <c:pt idx="1">
                  <c:v>1030</c:v>
                </c:pt>
                <c:pt idx="2">
                  <c:v>989</c:v>
                </c:pt>
                <c:pt idx="3">
                  <c:v>798</c:v>
                </c:pt>
                <c:pt idx="4">
                  <c:v>790</c:v>
                </c:pt>
                <c:pt idx="5">
                  <c:v>790</c:v>
                </c:pt>
                <c:pt idx="6" formatCode="#,##0;[Red]\-#,##0;">
                  <c:v>790</c:v>
                </c:pt>
                <c:pt idx="7" formatCode="#,##0;[Red]\-#,##0;">
                  <c:v>753</c:v>
                </c:pt>
                <c:pt idx="8" formatCode="#,##0;[Red]\-#,##0;">
                  <c:v>726</c:v>
                </c:pt>
              </c:numCache>
            </c:numRef>
          </c:val>
          <c:extLst>
            <c:ext xmlns:c16="http://schemas.microsoft.com/office/drawing/2014/chart" uri="{C3380CC4-5D6E-409C-BE32-E72D297353CC}">
              <c16:uniqueId val="{00000000-2B3F-4213-8219-2CEE2D5FBC49}"/>
            </c:ext>
          </c:extLst>
        </c:ser>
        <c:ser>
          <c:idx val="2"/>
          <c:order val="2"/>
          <c:tx>
            <c:strRef>
              <c:f>構想区域別必要量との比較!$E$3750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(構想区域別必要量との比較!$F$3746,構想区域別必要量との比較!$H$3746:$M$3746,構想区域別必要量との比較!$P$3746:$Q$3746)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(構想区域別必要量との比較!$F$3750,構想区域別必要量との比較!$H$3750:$M$3750,構想区域別必要量との比較!$P$3750:$Q$3750)</c:f>
              <c:numCache>
                <c:formatCode>#,##0_);[Red]\(#,##0\)</c:formatCode>
                <c:ptCount val="9"/>
                <c:pt idx="0" formatCode="#,##0;[Red]\-#,##0;">
                  <c:v>366</c:v>
                </c:pt>
                <c:pt idx="1">
                  <c:v>576</c:v>
                </c:pt>
                <c:pt idx="2">
                  <c:v>673</c:v>
                </c:pt>
                <c:pt idx="3">
                  <c:v>662</c:v>
                </c:pt>
                <c:pt idx="4">
                  <c:v>655</c:v>
                </c:pt>
                <c:pt idx="5">
                  <c:v>848</c:v>
                </c:pt>
                <c:pt idx="6" formatCode="#,##0;[Red]\-#,##0;">
                  <c:v>843</c:v>
                </c:pt>
                <c:pt idx="7" formatCode="#,##0;[Red]\-#,##0;">
                  <c:v>864</c:v>
                </c:pt>
                <c:pt idx="8" formatCode="#,##0;[Red]\-#,##0;">
                  <c:v>991</c:v>
                </c:pt>
              </c:numCache>
            </c:numRef>
          </c:val>
          <c:extLst>
            <c:ext xmlns:c16="http://schemas.microsoft.com/office/drawing/2014/chart" uri="{C3380CC4-5D6E-409C-BE32-E72D297353CC}">
              <c16:uniqueId val="{00000001-2B3F-4213-8219-2CEE2D5FBC49}"/>
            </c:ext>
          </c:extLst>
        </c:ser>
        <c:ser>
          <c:idx val="1"/>
          <c:order val="3"/>
          <c:tx>
            <c:strRef>
              <c:f>構想区域別必要量との比較!$E$3749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B3F-4213-8219-2CEE2D5FBC4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B3F-4213-8219-2CEE2D5FBC4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(構想区域別必要量との比較!$F$3746,構想区域別必要量との比較!$H$3746:$M$3746,構想区域別必要量との比較!$P$3746:$Q$3746)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(構想区域別必要量との比較!$F$3749,構想区域別必要量との比較!$H$3749:$M$3749,構想区域別必要量との比較!$P$3749:$Q$3749)</c:f>
              <c:numCache>
                <c:formatCode>#,##0_);[Red]\(#,##0\)</c:formatCode>
                <c:ptCount val="9"/>
                <c:pt idx="0" formatCode="#,##0;[Red]\-#,##0;">
                  <c:v>1820</c:v>
                </c:pt>
                <c:pt idx="1">
                  <c:v>1626</c:v>
                </c:pt>
                <c:pt idx="2">
                  <c:v>1529</c:v>
                </c:pt>
                <c:pt idx="3">
                  <c:v>1466</c:v>
                </c:pt>
                <c:pt idx="4">
                  <c:v>1358</c:v>
                </c:pt>
                <c:pt idx="5">
                  <c:v>1200</c:v>
                </c:pt>
                <c:pt idx="6" formatCode="#,##0;[Red]\-#,##0;">
                  <c:v>1135</c:v>
                </c:pt>
                <c:pt idx="7" formatCode="#,##0;[Red]\-#,##0;">
                  <c:v>1080</c:v>
                </c:pt>
                <c:pt idx="8" formatCode="#,##0;[Red]\-#,##0;">
                  <c:v>905</c:v>
                </c:pt>
              </c:numCache>
            </c:numRef>
          </c:val>
          <c:extLst>
            <c:ext xmlns:c16="http://schemas.microsoft.com/office/drawing/2014/chart" uri="{C3380CC4-5D6E-409C-BE32-E72D297353CC}">
              <c16:uniqueId val="{00000006-2B3F-4213-8219-2CEE2D5FBC49}"/>
            </c:ext>
          </c:extLst>
        </c:ser>
        <c:ser>
          <c:idx val="0"/>
          <c:order val="4"/>
          <c:tx>
            <c:strRef>
              <c:f>構想区域別必要量との比較!$E$3748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(構想区域別必要量との比較!$F$3746,構想区域別必要量との比較!$H$3746:$M$3746,構想区域別必要量との比較!$P$3746:$Q$3746)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(構想区域別必要量との比較!$F$3748,構想区域別必要量との比較!$H$3748:$M$3748,構想区域別必要量との比較!$P$3748:$Q$3748)</c:f>
              <c:numCache>
                <c:formatCode>#,##0_);[Red]\(#,##0\)</c:formatCode>
                <c:ptCount val="9"/>
                <c:pt idx="0" formatCode="#,##0;[Red]\-#,##0;">
                  <c:v>306</c:v>
                </c:pt>
                <c:pt idx="1">
                  <c:v>353</c:v>
                </c:pt>
                <c:pt idx="2">
                  <c:v>353</c:v>
                </c:pt>
                <c:pt idx="3">
                  <c:v>353</c:v>
                </c:pt>
                <c:pt idx="4">
                  <c:v>353</c:v>
                </c:pt>
                <c:pt idx="5">
                  <c:v>353</c:v>
                </c:pt>
                <c:pt idx="6" formatCode="#,##0;[Red]\-#,##0;">
                  <c:v>353</c:v>
                </c:pt>
                <c:pt idx="7" formatCode="#,##0;[Red]\-#,##0;">
                  <c:v>353</c:v>
                </c:pt>
                <c:pt idx="8" formatCode="#,##0;[Red]\-#,##0;">
                  <c:v>242</c:v>
                </c:pt>
              </c:numCache>
            </c:numRef>
          </c:val>
          <c:extLst>
            <c:ext xmlns:c16="http://schemas.microsoft.com/office/drawing/2014/chart" uri="{C3380CC4-5D6E-409C-BE32-E72D297353CC}">
              <c16:uniqueId val="{00000007-2B3F-4213-8219-2CEE2D5FBC4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(構想区域別必要量との比較!$F$3746,構想区域別必要量との比較!$H$3746:$M$3746,構想区域別必要量との比較!$P$3746:$Q$3746)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(構想区域別必要量との比較!$F$3747,構想区域別必要量との比較!$H$3747:$M$3747,構想区域別必要量との比較!$P$3747:$Q$3747)</c:f>
              <c:numCache>
                <c:formatCode>#,##0_);[Red]\(#,##0\)</c:formatCode>
                <c:ptCount val="9"/>
                <c:pt idx="0" formatCode="#,##0;[Red]\-#,##0;">
                  <c:v>3732</c:v>
                </c:pt>
                <c:pt idx="1">
                  <c:v>3585</c:v>
                </c:pt>
                <c:pt idx="2">
                  <c:v>3544</c:v>
                </c:pt>
                <c:pt idx="3">
                  <c:v>3279</c:v>
                </c:pt>
                <c:pt idx="4">
                  <c:v>3156</c:v>
                </c:pt>
                <c:pt idx="5">
                  <c:v>3191</c:v>
                </c:pt>
                <c:pt idx="6" formatCode="#,##0;[Red]\-#,##0;">
                  <c:v>3121</c:v>
                </c:pt>
                <c:pt idx="7" formatCode="#,##0;[Red]\-#,##0;">
                  <c:v>3050</c:v>
                </c:pt>
                <c:pt idx="8" formatCode="#,##0;[Red]\-#,##0;">
                  <c:v>2864</c:v>
                </c:pt>
              </c:numCache>
            </c:numRef>
          </c:val>
          <c:smooth val="0"/>
          <c:extLst>
            <c:ext xmlns:c16="http://schemas.microsoft.com/office/drawing/2014/chart" uri="{C3380CC4-5D6E-409C-BE32-E72D297353CC}">
              <c16:uniqueId val="{00000008-2B3F-4213-8219-2CEE2D5FBC4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(構想区域別必要量との比較!$F$3761,構想区域別必要量との比較!$H$3761:$M$3761,構想区域別必要量との比較!$P$3761:$Q$3761)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(構想区域別必要量との比較!$F$3766,構想区域別必要量との比較!$H$3766:$M$3766,構想区域別必要量との比較!$P$3766:$Q$3766)</c:f>
              <c:numCache>
                <c:formatCode>#,##0_);[Red]\(#,##0\)</c:formatCode>
                <c:ptCount val="9"/>
                <c:pt idx="0" formatCode="#,##0;[Red]\-#,##0;">
                  <c:v>1075</c:v>
                </c:pt>
                <c:pt idx="1">
                  <c:v>1052</c:v>
                </c:pt>
                <c:pt idx="2">
                  <c:v>1118</c:v>
                </c:pt>
                <c:pt idx="3">
                  <c:v>1028</c:v>
                </c:pt>
                <c:pt idx="4">
                  <c:v>1076</c:v>
                </c:pt>
                <c:pt idx="5">
                  <c:v>883</c:v>
                </c:pt>
                <c:pt idx="6" formatCode="#,##0;[Red]\-#,##0;">
                  <c:v>883</c:v>
                </c:pt>
                <c:pt idx="7" formatCode="#,##0;[Red]\-#,##0;">
                  <c:v>798</c:v>
                </c:pt>
                <c:pt idx="8" formatCode="#,##0;[Red]\-#,##0;">
                  <c:v>976</c:v>
                </c:pt>
              </c:numCache>
            </c:numRef>
          </c:val>
          <c:extLst>
            <c:ext xmlns:c16="http://schemas.microsoft.com/office/drawing/2014/chart" uri="{C3380CC4-5D6E-409C-BE32-E72D297353CC}">
              <c16:uniqueId val="{00000000-8E5F-401F-AABA-373B0EC2B782}"/>
            </c:ext>
          </c:extLst>
        </c:ser>
        <c:ser>
          <c:idx val="2"/>
          <c:order val="2"/>
          <c:tx>
            <c:strRef>
              <c:f>構想区域別必要量との比較!$E$3765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(構想区域別必要量との比較!$F$3761,構想区域別必要量との比較!$H$3761:$M$3761,構想区域別必要量との比較!$P$3761:$Q$3761)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(構想区域別必要量との比較!$F$3765,構想区域別必要量との比較!$H$3765:$M$3765,構想区域別必要量との比較!$P$3765:$Q$3765)</c:f>
              <c:numCache>
                <c:formatCode>#,##0_);[Red]\(#,##0\)</c:formatCode>
                <c:ptCount val="9"/>
                <c:pt idx="0" formatCode="#,##0;[Red]\-#,##0;">
                  <c:v>848</c:v>
                </c:pt>
                <c:pt idx="1">
                  <c:v>1133</c:v>
                </c:pt>
                <c:pt idx="2">
                  <c:v>1081</c:v>
                </c:pt>
                <c:pt idx="3">
                  <c:v>1291</c:v>
                </c:pt>
                <c:pt idx="4">
                  <c:v>1301</c:v>
                </c:pt>
                <c:pt idx="5">
                  <c:v>1322</c:v>
                </c:pt>
                <c:pt idx="6" formatCode="#,##0;[Red]\-#,##0;">
                  <c:v>1310</c:v>
                </c:pt>
                <c:pt idx="7" formatCode="#,##0;[Red]\-#,##0;">
                  <c:v>1345</c:v>
                </c:pt>
                <c:pt idx="8" formatCode="#,##0;[Red]\-#,##0;">
                  <c:v>1840</c:v>
                </c:pt>
              </c:numCache>
            </c:numRef>
          </c:val>
          <c:extLst>
            <c:ext xmlns:c16="http://schemas.microsoft.com/office/drawing/2014/chart" uri="{C3380CC4-5D6E-409C-BE32-E72D297353CC}">
              <c16:uniqueId val="{00000001-8E5F-401F-AABA-373B0EC2B782}"/>
            </c:ext>
          </c:extLst>
        </c:ser>
        <c:ser>
          <c:idx val="1"/>
          <c:order val="3"/>
          <c:tx>
            <c:strRef>
              <c:f>構想区域別必要量との比較!$E$3764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E5F-401F-AABA-373B0EC2B78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E5F-401F-AABA-373B0EC2B78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(構想区域別必要量との比較!$F$3761,構想区域別必要量との比較!$H$3761:$M$3761,構想区域別必要量との比較!$P$3761:$Q$3761)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(構想区域別必要量との比較!$F$3764,構想区域別必要量との比較!$H$3764:$M$3764,構想区域別必要量との比較!$P$3764:$Q$3764)</c:f>
              <c:numCache>
                <c:formatCode>#,##0_);[Red]\(#,##0\)</c:formatCode>
                <c:ptCount val="9"/>
                <c:pt idx="0" formatCode="#,##0;[Red]\-#,##0;">
                  <c:v>2785</c:v>
                </c:pt>
                <c:pt idx="1">
                  <c:v>2633</c:v>
                </c:pt>
                <c:pt idx="2">
                  <c:v>2059</c:v>
                </c:pt>
                <c:pt idx="3">
                  <c:v>2209</c:v>
                </c:pt>
                <c:pt idx="4">
                  <c:v>2155</c:v>
                </c:pt>
                <c:pt idx="5">
                  <c:v>2160</c:v>
                </c:pt>
                <c:pt idx="6" formatCode="#,##0;[Red]\-#,##0;">
                  <c:v>2188</c:v>
                </c:pt>
                <c:pt idx="7" formatCode="#,##0;[Red]\-#,##0;">
                  <c:v>2103</c:v>
                </c:pt>
                <c:pt idx="8" formatCode="#,##0;[Red]\-#,##0;">
                  <c:v>1691</c:v>
                </c:pt>
              </c:numCache>
            </c:numRef>
          </c:val>
          <c:extLst>
            <c:ext xmlns:c16="http://schemas.microsoft.com/office/drawing/2014/chart" uri="{C3380CC4-5D6E-409C-BE32-E72D297353CC}">
              <c16:uniqueId val="{00000006-8E5F-401F-AABA-373B0EC2B782}"/>
            </c:ext>
          </c:extLst>
        </c:ser>
        <c:ser>
          <c:idx val="0"/>
          <c:order val="4"/>
          <c:tx>
            <c:strRef>
              <c:f>構想区域別必要量との比較!$E$3763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(構想区域別必要量との比較!$F$3761,構想区域別必要量との比較!$H$3761:$M$3761,構想区域別必要量との比較!$P$3761:$Q$3761)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(構想区域別必要量との比較!$F$3763,構想区域別必要量との比較!$H$3763:$M$3763,構想区域別必要量との比較!$P$3763:$Q$3763)</c:f>
              <c:numCache>
                <c:formatCode>#,##0_);[Red]\(#,##0\)</c:formatCode>
                <c:ptCount val="9"/>
                <c:pt idx="0" formatCode="#,##0;[Red]\-#,##0;">
                  <c:v>421</c:v>
                </c:pt>
                <c:pt idx="1">
                  <c:v>429</c:v>
                </c:pt>
                <c:pt idx="2">
                  <c:v>858</c:v>
                </c:pt>
                <c:pt idx="3">
                  <c:v>646</c:v>
                </c:pt>
                <c:pt idx="4">
                  <c:v>645</c:v>
                </c:pt>
                <c:pt idx="5">
                  <c:v>645</c:v>
                </c:pt>
                <c:pt idx="6" formatCode="#,##0;[Red]\-#,##0;">
                  <c:v>593</c:v>
                </c:pt>
                <c:pt idx="7" formatCode="#,##0;[Red]\-#,##0;">
                  <c:v>641</c:v>
                </c:pt>
                <c:pt idx="8" formatCode="#,##0;[Red]\-#,##0;">
                  <c:v>524</c:v>
                </c:pt>
              </c:numCache>
            </c:numRef>
          </c:val>
          <c:extLst>
            <c:ext xmlns:c16="http://schemas.microsoft.com/office/drawing/2014/chart" uri="{C3380CC4-5D6E-409C-BE32-E72D297353CC}">
              <c16:uniqueId val="{00000007-8E5F-401F-AABA-373B0EC2B78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(構想区域別必要量との比較!$F$3761,構想区域別必要量との比較!$H$3761:$M$3761,構想区域別必要量との比較!$P$3761:$Q$3761)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(構想区域別必要量との比較!$F$3762,構想区域別必要量との比較!$H$3762:$M$3762,構想区域別必要量との比較!$P$3762:$Q$3762)</c:f>
              <c:numCache>
                <c:formatCode>#,##0_);[Red]\(#,##0\)</c:formatCode>
                <c:ptCount val="9"/>
                <c:pt idx="0" formatCode="#,##0;[Red]\-#,##0;">
                  <c:v>5129</c:v>
                </c:pt>
                <c:pt idx="1">
                  <c:v>5247</c:v>
                </c:pt>
                <c:pt idx="2">
                  <c:v>5116</c:v>
                </c:pt>
                <c:pt idx="3">
                  <c:v>5174</c:v>
                </c:pt>
                <c:pt idx="4">
                  <c:v>5177</c:v>
                </c:pt>
                <c:pt idx="5">
                  <c:v>5010</c:v>
                </c:pt>
                <c:pt idx="6" formatCode="#,##0;[Red]\-#,##0;">
                  <c:v>4974</c:v>
                </c:pt>
                <c:pt idx="7" formatCode="#,##0;[Red]\-#,##0;">
                  <c:v>4887</c:v>
                </c:pt>
                <c:pt idx="8" formatCode="#,##0;[Red]\-#,##0;">
                  <c:v>5031</c:v>
                </c:pt>
              </c:numCache>
            </c:numRef>
          </c:val>
          <c:smooth val="0"/>
          <c:extLst>
            <c:ext xmlns:c16="http://schemas.microsoft.com/office/drawing/2014/chart" uri="{C3380CC4-5D6E-409C-BE32-E72D297353CC}">
              <c16:uniqueId val="{00000008-8E5F-401F-AABA-373B0EC2B78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(構想区域別必要量との比較!$F$3776,構想区域別必要量との比較!$H$3776:$M$3776,構想区域別必要量との比較!$P$3776:$Q$3776)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(構想区域別必要量との比較!$F$3781,構想区域別必要量との比較!$H$3781:$M$3781,構想区域別必要量との比較!$P$3781:$Q$3781)</c:f>
              <c:numCache>
                <c:formatCode>#,##0_);[Red]\(#,##0\)</c:formatCode>
                <c:ptCount val="9"/>
                <c:pt idx="0" formatCode="#,##0;[Red]\-#,##0;">
                  <c:v>492</c:v>
                </c:pt>
                <c:pt idx="1">
                  <c:v>835</c:v>
                </c:pt>
                <c:pt idx="2">
                  <c:v>723</c:v>
                </c:pt>
                <c:pt idx="3">
                  <c:v>706</c:v>
                </c:pt>
                <c:pt idx="4">
                  <c:v>706</c:v>
                </c:pt>
                <c:pt idx="5">
                  <c:v>706</c:v>
                </c:pt>
                <c:pt idx="6" formatCode="#,##0;[Red]\-#,##0;">
                  <c:v>710</c:v>
                </c:pt>
                <c:pt idx="7" formatCode="#,##0;[Red]\-#,##0;">
                  <c:v>710</c:v>
                </c:pt>
                <c:pt idx="8" formatCode="#,##0;[Red]\-#,##0;">
                  <c:v>430</c:v>
                </c:pt>
              </c:numCache>
            </c:numRef>
          </c:val>
          <c:extLst>
            <c:ext xmlns:c16="http://schemas.microsoft.com/office/drawing/2014/chart" uri="{C3380CC4-5D6E-409C-BE32-E72D297353CC}">
              <c16:uniqueId val="{00000000-C00F-4C0D-B980-1BF771A16FD8}"/>
            </c:ext>
          </c:extLst>
        </c:ser>
        <c:ser>
          <c:idx val="2"/>
          <c:order val="2"/>
          <c:tx>
            <c:strRef>
              <c:f>構想区域別必要量との比較!$E$3780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(構想区域別必要量との比較!$F$3776,構想区域別必要量との比較!$H$3776:$M$3776,構想区域別必要量との比較!$P$3776:$Q$3776)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(構想区域別必要量との比較!$F$3780,構想区域別必要量との比較!$H$3780:$M$3780,構想区域別必要量との比較!$P$3780:$Q$3780)</c:f>
              <c:numCache>
                <c:formatCode>#,##0_);[Red]\(#,##0\)</c:formatCode>
                <c:ptCount val="9"/>
                <c:pt idx="0" formatCode="#,##0;[Red]\-#,##0;">
                  <c:v>196</c:v>
                </c:pt>
                <c:pt idx="1">
                  <c:v>177</c:v>
                </c:pt>
                <c:pt idx="2">
                  <c:v>177</c:v>
                </c:pt>
                <c:pt idx="3">
                  <c:v>196</c:v>
                </c:pt>
                <c:pt idx="4">
                  <c:v>198</c:v>
                </c:pt>
                <c:pt idx="5">
                  <c:v>215</c:v>
                </c:pt>
                <c:pt idx="6" formatCode="#,##0;[Red]\-#,##0;">
                  <c:v>217</c:v>
                </c:pt>
                <c:pt idx="7" formatCode="#,##0;[Red]\-#,##0;">
                  <c:v>184</c:v>
                </c:pt>
                <c:pt idx="8" formatCode="#,##0;[Red]\-#,##0;">
                  <c:v>323</c:v>
                </c:pt>
              </c:numCache>
            </c:numRef>
          </c:val>
          <c:extLst>
            <c:ext xmlns:c16="http://schemas.microsoft.com/office/drawing/2014/chart" uri="{C3380CC4-5D6E-409C-BE32-E72D297353CC}">
              <c16:uniqueId val="{00000001-C00F-4C0D-B980-1BF771A16FD8}"/>
            </c:ext>
          </c:extLst>
        </c:ser>
        <c:ser>
          <c:idx val="1"/>
          <c:order val="3"/>
          <c:tx>
            <c:strRef>
              <c:f>構想区域別必要量との比較!$E$3779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00F-4C0D-B980-1BF771A16FD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00F-4C0D-B980-1BF771A16FD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(構想区域別必要量との比較!$F$3776,構想区域別必要量との比較!$H$3776:$M$3776,構想区域別必要量との比較!$P$3776:$Q$3776)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(構想区域別必要量との比較!$F$3779,構想区域別必要量との比較!$H$3779:$M$3779,構想区域別必要量との比較!$P$3779:$Q$3779)</c:f>
              <c:numCache>
                <c:formatCode>#,##0_);[Red]\(#,##0\)</c:formatCode>
                <c:ptCount val="9"/>
                <c:pt idx="0" formatCode="#,##0;[Red]\-#,##0;">
                  <c:v>635</c:v>
                </c:pt>
                <c:pt idx="1">
                  <c:v>621</c:v>
                </c:pt>
                <c:pt idx="2">
                  <c:v>604</c:v>
                </c:pt>
                <c:pt idx="3">
                  <c:v>602</c:v>
                </c:pt>
                <c:pt idx="4">
                  <c:v>600</c:v>
                </c:pt>
                <c:pt idx="5">
                  <c:v>583</c:v>
                </c:pt>
                <c:pt idx="6" formatCode="#,##0;[Red]\-#,##0;">
                  <c:v>577</c:v>
                </c:pt>
                <c:pt idx="7" formatCode="#,##0;[Red]\-#,##0;">
                  <c:v>527</c:v>
                </c:pt>
                <c:pt idx="8" formatCode="#,##0;[Red]\-#,##0;">
                  <c:v>340</c:v>
                </c:pt>
              </c:numCache>
            </c:numRef>
          </c:val>
          <c:extLst>
            <c:ext xmlns:c16="http://schemas.microsoft.com/office/drawing/2014/chart" uri="{C3380CC4-5D6E-409C-BE32-E72D297353CC}">
              <c16:uniqueId val="{00000006-C00F-4C0D-B980-1BF771A16FD8}"/>
            </c:ext>
          </c:extLst>
        </c:ser>
        <c:ser>
          <c:idx val="0"/>
          <c:order val="4"/>
          <c:tx>
            <c:strRef>
              <c:f>構想区域別必要量との比較!$E$3778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(構想区域別必要量との比較!$F$3776,構想区域別必要量との比較!$H$3776:$M$3776,構想区域別必要量との比較!$P$3776:$Q$3776)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(構想区域別必要量との比較!$F$3778,構想区域別必要量との比較!$H$3778:$M$3778,構想区域別必要量との比較!$P$3778:$Q$3778)</c:f>
              <c:numCache>
                <c:formatCode>#,##0_);[Red]\(#,##0\)</c:formatCode>
                <c:ptCount val="9"/>
                <c:pt idx="0" formatCode="#,##0;[Red]\-#,##0;">
                  <c:v>30</c:v>
                </c:pt>
                <c:pt idx="1">
                  <c:v>34</c:v>
                </c:pt>
                <c:pt idx="2">
                  <c:v>34</c:v>
                </c:pt>
                <c:pt idx="3">
                  <c:v>34</c:v>
                </c:pt>
                <c:pt idx="4">
                  <c:v>34</c:v>
                </c:pt>
                <c:pt idx="5">
                  <c:v>34</c:v>
                </c:pt>
                <c:pt idx="6" formatCode="#,##0;[Red]\-#,##0;">
                  <c:v>34</c:v>
                </c:pt>
                <c:pt idx="7" formatCode="#,##0;[Red]\-#,##0;">
                  <c:v>34</c:v>
                </c:pt>
                <c:pt idx="8" formatCode="#,##0;[Red]\-#,##0;">
                  <c:v>73</c:v>
                </c:pt>
              </c:numCache>
            </c:numRef>
          </c:val>
          <c:extLst>
            <c:ext xmlns:c16="http://schemas.microsoft.com/office/drawing/2014/chart" uri="{C3380CC4-5D6E-409C-BE32-E72D297353CC}">
              <c16:uniqueId val="{00000007-C00F-4C0D-B980-1BF771A16FD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(構想区域別必要量との比較!$F$3776,構想区域別必要量との比較!$H$3776:$M$3776,構想区域別必要量との比較!$P$3776:$Q$3776)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(構想区域別必要量との比較!$F$3777,構想区域別必要量との比較!$H$3777:$M$3777,構想区域別必要量との比較!$P$3777:$Q$3777)</c:f>
              <c:numCache>
                <c:formatCode>#,##0_);[Red]\(#,##0\)</c:formatCode>
                <c:ptCount val="9"/>
                <c:pt idx="0" formatCode="#,##0;[Red]\-#,##0;">
                  <c:v>1353</c:v>
                </c:pt>
                <c:pt idx="1">
                  <c:v>1667</c:v>
                </c:pt>
                <c:pt idx="2">
                  <c:v>1538</c:v>
                </c:pt>
                <c:pt idx="3">
                  <c:v>1538</c:v>
                </c:pt>
                <c:pt idx="4">
                  <c:v>1538</c:v>
                </c:pt>
                <c:pt idx="5">
                  <c:v>1538</c:v>
                </c:pt>
                <c:pt idx="6" formatCode="#,##0;[Red]\-#,##0;">
                  <c:v>1538</c:v>
                </c:pt>
                <c:pt idx="7" formatCode="#,##0;[Red]\-#,##0;">
                  <c:v>1455</c:v>
                </c:pt>
                <c:pt idx="8" formatCode="#,##0;[Red]\-#,##0;">
                  <c:v>1166</c:v>
                </c:pt>
              </c:numCache>
            </c:numRef>
          </c:val>
          <c:smooth val="0"/>
          <c:extLst>
            <c:ext xmlns:c16="http://schemas.microsoft.com/office/drawing/2014/chart" uri="{C3380CC4-5D6E-409C-BE32-E72D297353CC}">
              <c16:uniqueId val="{00000008-C00F-4C0D-B980-1BF771A16FD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(構想区域別必要量との比較!$F$3791,構想区域別必要量との比較!$H$3791:$M$3791,構想区域別必要量との比較!$P$3791:$Q$3791)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(構想区域別必要量との比較!$F$3796,構想区域別必要量との比較!$H$3796:$M$3796,構想区域別必要量との比較!$P$3796:$Q$3796)</c:f>
              <c:numCache>
                <c:formatCode>#,##0_);[Red]\(#,##0\)</c:formatCode>
                <c:ptCount val="9"/>
                <c:pt idx="0" formatCode="#,##0;[Red]\-#,##0;">
                  <c:v>732</c:v>
                </c:pt>
                <c:pt idx="1">
                  <c:v>791</c:v>
                </c:pt>
                <c:pt idx="2">
                  <c:v>712</c:v>
                </c:pt>
                <c:pt idx="3">
                  <c:v>712</c:v>
                </c:pt>
                <c:pt idx="4">
                  <c:v>712</c:v>
                </c:pt>
                <c:pt idx="5">
                  <c:v>682</c:v>
                </c:pt>
                <c:pt idx="6" formatCode="#,##0;[Red]\-#,##0;">
                  <c:v>682</c:v>
                </c:pt>
                <c:pt idx="7" formatCode="#,##0;[Red]\-#,##0;">
                  <c:v>663</c:v>
                </c:pt>
                <c:pt idx="8" formatCode="#,##0;[Red]\-#,##0;">
                  <c:v>505</c:v>
                </c:pt>
              </c:numCache>
            </c:numRef>
          </c:val>
          <c:extLst>
            <c:ext xmlns:c16="http://schemas.microsoft.com/office/drawing/2014/chart" uri="{C3380CC4-5D6E-409C-BE32-E72D297353CC}">
              <c16:uniqueId val="{00000000-154A-4D74-B97D-7A0CC80C864F}"/>
            </c:ext>
          </c:extLst>
        </c:ser>
        <c:ser>
          <c:idx val="2"/>
          <c:order val="2"/>
          <c:tx>
            <c:strRef>
              <c:f>構想区域別必要量との比較!$E$3795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(構想区域別必要量との比較!$F$3791,構想区域別必要量との比較!$H$3791:$M$3791,構想区域別必要量との比較!$P$3791:$Q$3791)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(構想区域別必要量との比較!$F$3795,構想区域別必要量との比較!$H$3795:$M$3795,構想区域別必要量との比較!$P$3795:$Q$3795)</c:f>
              <c:numCache>
                <c:formatCode>#,##0_);[Red]\(#,##0\)</c:formatCode>
                <c:ptCount val="9"/>
                <c:pt idx="0" formatCode="#,##0;[Red]\-#,##0;">
                  <c:v>193</c:v>
                </c:pt>
                <c:pt idx="1">
                  <c:v>216</c:v>
                </c:pt>
                <c:pt idx="2">
                  <c:v>213</c:v>
                </c:pt>
                <c:pt idx="3">
                  <c:v>192</c:v>
                </c:pt>
                <c:pt idx="4">
                  <c:v>194</c:v>
                </c:pt>
                <c:pt idx="5">
                  <c:v>194</c:v>
                </c:pt>
                <c:pt idx="6" formatCode="#,##0;[Red]\-#,##0;">
                  <c:v>194</c:v>
                </c:pt>
                <c:pt idx="7" formatCode="#,##0;[Red]\-#,##0;">
                  <c:v>235</c:v>
                </c:pt>
                <c:pt idx="8" formatCode="#,##0;[Red]\-#,##0;">
                  <c:v>446</c:v>
                </c:pt>
              </c:numCache>
            </c:numRef>
          </c:val>
          <c:extLst>
            <c:ext xmlns:c16="http://schemas.microsoft.com/office/drawing/2014/chart" uri="{C3380CC4-5D6E-409C-BE32-E72D297353CC}">
              <c16:uniqueId val="{00000001-154A-4D74-B97D-7A0CC80C864F}"/>
            </c:ext>
          </c:extLst>
        </c:ser>
        <c:ser>
          <c:idx val="1"/>
          <c:order val="3"/>
          <c:tx>
            <c:strRef>
              <c:f>構想区域別必要量との比較!$E$3794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54A-4D74-B97D-7A0CC80C864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54A-4D74-B97D-7A0CC80C864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(構想区域別必要量との比較!$F$3791,構想区域別必要量との比較!$H$3791:$M$3791,構想区域別必要量との比較!$P$3791:$Q$3791)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(構想区域別必要量との比較!$F$3794,構想区域別必要量との比較!$H$3794:$M$3794,構想区域別必要量との比較!$P$3794:$Q$3794)</c:f>
              <c:numCache>
                <c:formatCode>#,##0_);[Red]\(#,##0\)</c:formatCode>
                <c:ptCount val="9"/>
                <c:pt idx="0" formatCode="#,##0;[Red]\-#,##0;">
                  <c:v>393</c:v>
                </c:pt>
                <c:pt idx="1">
                  <c:v>626</c:v>
                </c:pt>
                <c:pt idx="2">
                  <c:v>554</c:v>
                </c:pt>
                <c:pt idx="3">
                  <c:v>556</c:v>
                </c:pt>
                <c:pt idx="4">
                  <c:v>535</c:v>
                </c:pt>
                <c:pt idx="5">
                  <c:v>527</c:v>
                </c:pt>
                <c:pt idx="6" formatCode="#,##0;[Red]\-#,##0;">
                  <c:v>467</c:v>
                </c:pt>
                <c:pt idx="7" formatCode="#,##0;[Red]\-#,##0;">
                  <c:v>479</c:v>
                </c:pt>
                <c:pt idx="8" formatCode="#,##0;[Red]\-#,##0;">
                  <c:v>419</c:v>
                </c:pt>
              </c:numCache>
            </c:numRef>
          </c:val>
          <c:extLst>
            <c:ext xmlns:c16="http://schemas.microsoft.com/office/drawing/2014/chart" uri="{C3380CC4-5D6E-409C-BE32-E72D297353CC}">
              <c16:uniqueId val="{00000006-154A-4D74-B97D-7A0CC80C864F}"/>
            </c:ext>
          </c:extLst>
        </c:ser>
        <c:ser>
          <c:idx val="0"/>
          <c:order val="4"/>
          <c:tx>
            <c:strRef>
              <c:f>構想区域別必要量との比較!$E$3793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(構想区域別必要量との比較!$F$3791,構想区域別必要量との比較!$H$3791:$M$3791,構想区域別必要量との比較!$P$3791:$Q$3791)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(構想区域別必要量との比較!$F$3793,構想区域別必要量との比較!$H$3793:$M$3793,構想区域別必要量との比較!$P$3793:$Q$3793)</c:f>
              <c:numCache>
                <c:formatCode>#,##0_);[Red]\(#,##0\)</c:formatCode>
                <c:ptCount val="9"/>
                <c:pt idx="0" formatCode="#,##0;[Red]\-#,##0;">
                  <c:v>506</c:v>
                </c:pt>
                <c:pt idx="1">
                  <c:v>264</c:v>
                </c:pt>
                <c:pt idx="2">
                  <c:v>266</c:v>
                </c:pt>
                <c:pt idx="3">
                  <c:v>266</c:v>
                </c:pt>
                <c:pt idx="4">
                  <c:v>266</c:v>
                </c:pt>
                <c:pt idx="5">
                  <c:v>266</c:v>
                </c:pt>
                <c:pt idx="6" formatCode="#,##0;[Red]\-#,##0;">
                  <c:v>268</c:v>
                </c:pt>
                <c:pt idx="7" formatCode="#,##0;[Red]\-#,##0;">
                  <c:v>266</c:v>
                </c:pt>
                <c:pt idx="8" formatCode="#,##0;[Red]\-#,##0;">
                  <c:v>131</c:v>
                </c:pt>
              </c:numCache>
            </c:numRef>
          </c:val>
          <c:extLst>
            <c:ext xmlns:c16="http://schemas.microsoft.com/office/drawing/2014/chart" uri="{C3380CC4-5D6E-409C-BE32-E72D297353CC}">
              <c16:uniqueId val="{00000007-154A-4D74-B97D-7A0CC80C864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(構想区域別必要量との比較!$F$3791,構想区域別必要量との比較!$H$3791:$M$3791,構想区域別必要量との比較!$P$3791:$Q$3791)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(構想区域別必要量との比較!$F$3792,構想区域別必要量との比較!$H$3792:$M$3792,構想区域別必要量との比較!$P$3792:$Q$3792)</c:f>
              <c:numCache>
                <c:formatCode>#,##0_);[Red]\(#,##0\)</c:formatCode>
                <c:ptCount val="9"/>
                <c:pt idx="0" formatCode="#,##0;[Red]\-#,##0;">
                  <c:v>1824</c:v>
                </c:pt>
                <c:pt idx="1">
                  <c:v>1897</c:v>
                </c:pt>
                <c:pt idx="2">
                  <c:v>1745</c:v>
                </c:pt>
                <c:pt idx="3">
                  <c:v>1726</c:v>
                </c:pt>
                <c:pt idx="4">
                  <c:v>1707</c:v>
                </c:pt>
                <c:pt idx="5">
                  <c:v>1669</c:v>
                </c:pt>
                <c:pt idx="6" formatCode="#,##0;[Red]\-#,##0;">
                  <c:v>1611</c:v>
                </c:pt>
                <c:pt idx="7" formatCode="#,##0;[Red]\-#,##0;">
                  <c:v>1643</c:v>
                </c:pt>
                <c:pt idx="8" formatCode="#,##0;[Red]\-#,##0;">
                  <c:v>1501</c:v>
                </c:pt>
              </c:numCache>
            </c:numRef>
          </c:val>
          <c:smooth val="0"/>
          <c:extLst>
            <c:ext xmlns:c16="http://schemas.microsoft.com/office/drawing/2014/chart" uri="{C3380CC4-5D6E-409C-BE32-E72D297353CC}">
              <c16:uniqueId val="{00000008-154A-4D74-B97D-7A0CC80C864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(構想区域別必要量との比較!$F$3806,構想区域別必要量との比較!$H$3806:$M$3806,構想区域別必要量との比較!$P$3806:$Q$3806)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(構想区域別必要量との比較!$F$3811,構想区域別必要量との比較!$H$3811:$M$3811,構想区域別必要量との比較!$P$3811:$Q$3811)</c:f>
              <c:numCache>
                <c:formatCode>#,##0_);[Red]\(#,##0\)</c:formatCode>
                <c:ptCount val="9"/>
                <c:pt idx="0" formatCode="#,##0;[Red]\-#,##0;">
                  <c:v>1566</c:v>
                </c:pt>
                <c:pt idx="1">
                  <c:v>1405</c:v>
                </c:pt>
                <c:pt idx="2">
                  <c:v>1310</c:v>
                </c:pt>
                <c:pt idx="3">
                  <c:v>964</c:v>
                </c:pt>
                <c:pt idx="4">
                  <c:v>884</c:v>
                </c:pt>
                <c:pt idx="5">
                  <c:v>777</c:v>
                </c:pt>
                <c:pt idx="6" formatCode="#,##0;[Red]\-#,##0;">
                  <c:v>725</c:v>
                </c:pt>
                <c:pt idx="7" formatCode="#,##0;[Red]\-#,##0;">
                  <c:v>671</c:v>
                </c:pt>
                <c:pt idx="8" formatCode="#,##0;[Red]\-#,##0;">
                  <c:v>563</c:v>
                </c:pt>
              </c:numCache>
            </c:numRef>
          </c:val>
          <c:extLst>
            <c:ext xmlns:c16="http://schemas.microsoft.com/office/drawing/2014/chart" uri="{C3380CC4-5D6E-409C-BE32-E72D297353CC}">
              <c16:uniqueId val="{00000000-5392-4DC9-ACED-6EDD6105748D}"/>
            </c:ext>
          </c:extLst>
        </c:ser>
        <c:ser>
          <c:idx val="2"/>
          <c:order val="2"/>
          <c:tx>
            <c:strRef>
              <c:f>構想区域別必要量との比較!$E$3810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(構想区域別必要量との比較!$F$3806,構想区域別必要量との比較!$H$3806:$M$3806,構想区域別必要量との比較!$P$3806:$Q$3806)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(構想区域別必要量との比較!$F$3810,構想区域別必要量との比較!$H$3810:$M$3810,構想区域別必要量との比較!$P$3810:$Q$3810)</c:f>
              <c:numCache>
                <c:formatCode>#,##0_);[Red]\(#,##0\)</c:formatCode>
                <c:ptCount val="9"/>
                <c:pt idx="0" formatCode="#,##0;[Red]\-#,##0;">
                  <c:v>32</c:v>
                </c:pt>
                <c:pt idx="1">
                  <c:v>159</c:v>
                </c:pt>
                <c:pt idx="2">
                  <c:v>235</c:v>
                </c:pt>
                <c:pt idx="3">
                  <c:v>86</c:v>
                </c:pt>
                <c:pt idx="4">
                  <c:v>131</c:v>
                </c:pt>
                <c:pt idx="5">
                  <c:v>226</c:v>
                </c:pt>
                <c:pt idx="6" formatCode="#,##0;[Red]\-#,##0;">
                  <c:v>170</c:v>
                </c:pt>
                <c:pt idx="7" formatCode="#,##0;[Red]\-#,##0;">
                  <c:v>192</c:v>
                </c:pt>
                <c:pt idx="8" formatCode="#,##0;[Red]\-#,##0;">
                  <c:v>229</c:v>
                </c:pt>
              </c:numCache>
            </c:numRef>
          </c:val>
          <c:extLst>
            <c:ext xmlns:c16="http://schemas.microsoft.com/office/drawing/2014/chart" uri="{C3380CC4-5D6E-409C-BE32-E72D297353CC}">
              <c16:uniqueId val="{00000001-5392-4DC9-ACED-6EDD6105748D}"/>
            </c:ext>
          </c:extLst>
        </c:ser>
        <c:ser>
          <c:idx val="1"/>
          <c:order val="3"/>
          <c:tx>
            <c:strRef>
              <c:f>構想区域別必要量との比較!$E$3809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392-4DC9-ACED-6EDD6105748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392-4DC9-ACED-6EDD6105748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(構想区域別必要量との比較!$F$3806,構想区域別必要量との比較!$H$3806:$M$3806,構想区域別必要量との比較!$P$3806:$Q$3806)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(構想区域別必要量との比較!$F$3809,構想区域別必要量との比較!$H$3809:$M$3809,構想区域別必要量との比較!$P$3809:$Q$3809)</c:f>
              <c:numCache>
                <c:formatCode>#,##0_);[Red]\(#,##0\)</c:formatCode>
                <c:ptCount val="9"/>
                <c:pt idx="0" formatCode="#,##0;[Red]\-#,##0;">
                  <c:v>415</c:v>
                </c:pt>
                <c:pt idx="1">
                  <c:v>342</c:v>
                </c:pt>
                <c:pt idx="2">
                  <c:v>342</c:v>
                </c:pt>
                <c:pt idx="3">
                  <c:v>342</c:v>
                </c:pt>
                <c:pt idx="4">
                  <c:v>342</c:v>
                </c:pt>
                <c:pt idx="5">
                  <c:v>337</c:v>
                </c:pt>
                <c:pt idx="6" formatCode="#,##0;[Red]\-#,##0;">
                  <c:v>337</c:v>
                </c:pt>
                <c:pt idx="7" formatCode="#,##0;[Red]\-#,##0;">
                  <c:v>298</c:v>
                </c:pt>
                <c:pt idx="8" formatCode="#,##0;[Red]\-#,##0;">
                  <c:v>250</c:v>
                </c:pt>
              </c:numCache>
            </c:numRef>
          </c:val>
          <c:extLst>
            <c:ext xmlns:c16="http://schemas.microsoft.com/office/drawing/2014/chart" uri="{C3380CC4-5D6E-409C-BE32-E72D297353CC}">
              <c16:uniqueId val="{00000006-5392-4DC9-ACED-6EDD6105748D}"/>
            </c:ext>
          </c:extLst>
        </c:ser>
        <c:ser>
          <c:idx val="0"/>
          <c:order val="4"/>
          <c:tx>
            <c:strRef>
              <c:f>構想区域別必要量との比較!$E$3808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(構想区域別必要量との比較!$F$3806,構想区域別必要量との比較!$H$3806:$M$3806,構想区域別必要量との比較!$P$3806:$Q$3806)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(構想区域別必要量との比較!$F$3808,構想区域別必要量との比較!$H$3808:$M$3808,構想区域別必要量との比較!$P$3808:$Q$3808)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49</c:v>
                </c:pt>
              </c:numCache>
            </c:numRef>
          </c:val>
          <c:extLst>
            <c:ext xmlns:c16="http://schemas.microsoft.com/office/drawing/2014/chart" uri="{C3380CC4-5D6E-409C-BE32-E72D297353CC}">
              <c16:uniqueId val="{00000007-5392-4DC9-ACED-6EDD6105748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(構想区域別必要量との比較!$F$3806,構想区域別必要量との比較!$H$3806:$M$3806,構想区域別必要量との比較!$P$3806:$Q$3806)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(構想区域別必要量との比較!$F$3807,構想区域別必要量との比較!$H$3807:$M$3807,構想区域別必要量との比較!$P$3807:$Q$3807)</c:f>
              <c:numCache>
                <c:formatCode>#,##0_);[Red]\(#,##0\)</c:formatCode>
                <c:ptCount val="9"/>
                <c:pt idx="0" formatCode="#,##0;[Red]\-#,##0;">
                  <c:v>2013</c:v>
                </c:pt>
                <c:pt idx="1">
                  <c:v>1906</c:v>
                </c:pt>
                <c:pt idx="2">
                  <c:v>1887</c:v>
                </c:pt>
                <c:pt idx="3">
                  <c:v>1392</c:v>
                </c:pt>
                <c:pt idx="4">
                  <c:v>1357</c:v>
                </c:pt>
                <c:pt idx="5">
                  <c:v>1340</c:v>
                </c:pt>
                <c:pt idx="6" formatCode="#,##0;[Red]\-#,##0;">
                  <c:v>1232</c:v>
                </c:pt>
                <c:pt idx="7" formatCode="#,##0;[Red]\-#,##0;">
                  <c:v>1161</c:v>
                </c:pt>
                <c:pt idx="8" formatCode="#,##0;[Red]\-#,##0;">
                  <c:v>1091</c:v>
                </c:pt>
              </c:numCache>
            </c:numRef>
          </c:val>
          <c:smooth val="0"/>
          <c:extLst>
            <c:ext xmlns:c16="http://schemas.microsoft.com/office/drawing/2014/chart" uri="{C3380CC4-5D6E-409C-BE32-E72D297353CC}">
              <c16:uniqueId val="{00000008-5392-4DC9-ACED-6EDD6105748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(構想区域別必要量との比較!$F$3821,構想区域別必要量との比較!$H$3821:$M$3821,構想区域別必要量との比較!$P$3821:$Q$3821)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(構想区域別必要量との比較!$F$3826,構想区域別必要量との比較!$H$3826:$M$3826,構想区域別必要量との比較!$P$3826:$Q$3826)</c:f>
              <c:numCache>
                <c:formatCode>#,##0_);[Red]\(#,##0\)</c:formatCode>
                <c:ptCount val="9"/>
                <c:pt idx="0" formatCode="#,##0;[Red]\-#,##0;">
                  <c:v>1316</c:v>
                </c:pt>
                <c:pt idx="1">
                  <c:v>1188</c:v>
                </c:pt>
                <c:pt idx="2">
                  <c:v>1192</c:v>
                </c:pt>
                <c:pt idx="3">
                  <c:v>1187</c:v>
                </c:pt>
                <c:pt idx="4">
                  <c:v>1112</c:v>
                </c:pt>
                <c:pt idx="5">
                  <c:v>1079</c:v>
                </c:pt>
                <c:pt idx="6" formatCode="#,##0;[Red]\-#,##0;">
                  <c:v>1051</c:v>
                </c:pt>
                <c:pt idx="7" formatCode="#,##0;[Red]\-#,##0;">
                  <c:v>1022</c:v>
                </c:pt>
                <c:pt idx="8" formatCode="#,##0;[Red]\-#,##0;">
                  <c:v>737</c:v>
                </c:pt>
              </c:numCache>
            </c:numRef>
          </c:val>
          <c:extLst>
            <c:ext xmlns:c16="http://schemas.microsoft.com/office/drawing/2014/chart" uri="{C3380CC4-5D6E-409C-BE32-E72D297353CC}">
              <c16:uniqueId val="{00000000-9FEC-4015-8EFC-159ADFDB50A7}"/>
            </c:ext>
          </c:extLst>
        </c:ser>
        <c:ser>
          <c:idx val="2"/>
          <c:order val="2"/>
          <c:tx>
            <c:strRef>
              <c:f>構想区域別必要量との比較!$E$3825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(構想区域別必要量との比較!$F$3821,構想区域別必要量との比較!$H$3821:$M$3821,構想区域別必要量との比較!$P$3821:$Q$3821)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(構想区域別必要量との比較!$F$3825,構想区域別必要量との比較!$H$3825:$M$3825,構想区域別必要量との比較!$P$3825:$Q$3825)</c:f>
              <c:numCache>
                <c:formatCode>#,##0_);[Red]\(#,##0\)</c:formatCode>
                <c:ptCount val="9"/>
                <c:pt idx="0" formatCode="#,##0;[Red]\-#,##0;">
                  <c:v>394</c:v>
                </c:pt>
                <c:pt idx="1">
                  <c:v>628</c:v>
                </c:pt>
                <c:pt idx="2">
                  <c:v>605</c:v>
                </c:pt>
                <c:pt idx="3">
                  <c:v>639</c:v>
                </c:pt>
                <c:pt idx="4">
                  <c:v>695</c:v>
                </c:pt>
                <c:pt idx="5">
                  <c:v>695</c:v>
                </c:pt>
                <c:pt idx="6" formatCode="#,##0;[Red]\-#,##0;">
                  <c:v>760</c:v>
                </c:pt>
                <c:pt idx="7" formatCode="#,##0;[Red]\-#,##0;">
                  <c:v>826</c:v>
                </c:pt>
                <c:pt idx="8" formatCode="#,##0;[Red]\-#,##0;">
                  <c:v>842</c:v>
                </c:pt>
              </c:numCache>
            </c:numRef>
          </c:val>
          <c:extLst>
            <c:ext xmlns:c16="http://schemas.microsoft.com/office/drawing/2014/chart" uri="{C3380CC4-5D6E-409C-BE32-E72D297353CC}">
              <c16:uniqueId val="{00000001-9FEC-4015-8EFC-159ADFDB50A7}"/>
            </c:ext>
          </c:extLst>
        </c:ser>
        <c:ser>
          <c:idx val="1"/>
          <c:order val="3"/>
          <c:tx>
            <c:strRef>
              <c:f>構想区域別必要量との比較!$E$3824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FEC-4015-8EFC-159ADFDB50A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FEC-4015-8EFC-159ADFDB50A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(構想区域別必要量との比較!$F$3821,構想区域別必要量との比較!$H$3821:$M$3821,構想区域別必要量との比較!$P$3821:$Q$3821)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(構想区域別必要量との比較!$F$3824,構想区域別必要量との比較!$H$3824:$M$3824,構想区域別必要量との比較!$P$3824:$Q$3824)</c:f>
              <c:numCache>
                <c:formatCode>#,##0_);[Red]\(#,##0\)</c:formatCode>
                <c:ptCount val="9"/>
                <c:pt idx="0" formatCode="#,##0;[Red]\-#,##0;">
                  <c:v>1128</c:v>
                </c:pt>
                <c:pt idx="1">
                  <c:v>985</c:v>
                </c:pt>
                <c:pt idx="2">
                  <c:v>980</c:v>
                </c:pt>
                <c:pt idx="3">
                  <c:v>922</c:v>
                </c:pt>
                <c:pt idx="4">
                  <c:v>958</c:v>
                </c:pt>
                <c:pt idx="5">
                  <c:v>910</c:v>
                </c:pt>
                <c:pt idx="6" formatCode="#,##0;[Red]\-#,##0;">
                  <c:v>814</c:v>
                </c:pt>
                <c:pt idx="7" formatCode="#,##0;[Red]\-#,##0;">
                  <c:v>774</c:v>
                </c:pt>
                <c:pt idx="8" formatCode="#,##0;[Red]\-#,##0;">
                  <c:v>745</c:v>
                </c:pt>
              </c:numCache>
            </c:numRef>
          </c:val>
          <c:extLst>
            <c:ext xmlns:c16="http://schemas.microsoft.com/office/drawing/2014/chart" uri="{C3380CC4-5D6E-409C-BE32-E72D297353CC}">
              <c16:uniqueId val="{00000006-9FEC-4015-8EFC-159ADFDB50A7}"/>
            </c:ext>
          </c:extLst>
        </c:ser>
        <c:ser>
          <c:idx val="0"/>
          <c:order val="4"/>
          <c:tx>
            <c:strRef>
              <c:f>構想区域別必要量との比較!$E$3823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(構想区域別必要量との比較!$F$3821,構想区域別必要量との比較!$H$3821:$M$3821,構想区域別必要量との比較!$P$3821:$Q$3821)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(構想区域別必要量との比較!$F$3823,構想区域別必要量との比較!$H$3823:$M$3823,構想区域別必要量との比較!$P$3823:$Q$3823)</c:f>
              <c:numCache>
                <c:formatCode>#,##0_);[Red]\(#,##0\)</c:formatCode>
                <c:ptCount val="9"/>
                <c:pt idx="0" formatCode="#,##0;[Red]\-#,##0;">
                  <c:v>463</c:v>
                </c:pt>
                <c:pt idx="1">
                  <c:v>463</c:v>
                </c:pt>
                <c:pt idx="2">
                  <c:v>463</c:v>
                </c:pt>
                <c:pt idx="3">
                  <c:v>463</c:v>
                </c:pt>
                <c:pt idx="4">
                  <c:v>463</c:v>
                </c:pt>
                <c:pt idx="5">
                  <c:v>502</c:v>
                </c:pt>
                <c:pt idx="6" formatCode="#,##0;[Red]\-#,##0;">
                  <c:v>463</c:v>
                </c:pt>
                <c:pt idx="7" formatCode="#,##0;[Red]\-#,##0;">
                  <c:v>463</c:v>
                </c:pt>
                <c:pt idx="8" formatCode="#,##0;[Red]\-#,##0;">
                  <c:v>223</c:v>
                </c:pt>
              </c:numCache>
            </c:numRef>
          </c:val>
          <c:extLst>
            <c:ext xmlns:c16="http://schemas.microsoft.com/office/drawing/2014/chart" uri="{C3380CC4-5D6E-409C-BE32-E72D297353CC}">
              <c16:uniqueId val="{00000007-9FEC-4015-8EFC-159ADFDB50A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(構想区域別必要量との比較!$F$3821,構想区域別必要量との比較!$H$3821:$M$3821,構想区域別必要量との比較!$P$3821:$Q$3821)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(構想区域別必要量との比較!$F$3822,構想区域別必要量との比較!$H$3822:$M$3822,構想区域別必要量との比較!$P$3822:$Q$3822)</c:f>
              <c:numCache>
                <c:formatCode>#,##0_);[Red]\(#,##0\)</c:formatCode>
                <c:ptCount val="9"/>
                <c:pt idx="0" formatCode="#,##0;[Red]\-#,##0;">
                  <c:v>3301</c:v>
                </c:pt>
                <c:pt idx="1">
                  <c:v>3264</c:v>
                </c:pt>
                <c:pt idx="2">
                  <c:v>3240</c:v>
                </c:pt>
                <c:pt idx="3">
                  <c:v>3211</c:v>
                </c:pt>
                <c:pt idx="4">
                  <c:v>3228</c:v>
                </c:pt>
                <c:pt idx="5">
                  <c:v>3186</c:v>
                </c:pt>
                <c:pt idx="6" formatCode="#,##0;[Red]\-#,##0;">
                  <c:v>3088</c:v>
                </c:pt>
                <c:pt idx="7" formatCode="#,##0;[Red]\-#,##0;">
                  <c:v>3085</c:v>
                </c:pt>
                <c:pt idx="8" formatCode="#,##0;[Red]\-#,##0;">
                  <c:v>2547</c:v>
                </c:pt>
              </c:numCache>
            </c:numRef>
          </c:val>
          <c:smooth val="0"/>
          <c:extLst>
            <c:ext xmlns:c16="http://schemas.microsoft.com/office/drawing/2014/chart" uri="{C3380CC4-5D6E-409C-BE32-E72D297353CC}">
              <c16:uniqueId val="{00000008-9FEC-4015-8EFC-159ADFDB50A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(構想区域別必要量との比較!$F$3836,構想区域別必要量との比較!$H$3836:$M$3836,構想区域別必要量との比較!$P$3836:$Q$3836)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(構想区域別必要量との比較!$F$3841,構想区域別必要量との比較!$H$3841:$M$3841,構想区域別必要量との比較!$P$3841:$Q$3841)</c:f>
              <c:numCache>
                <c:formatCode>#,##0_);[Red]\(#,##0\)</c:formatCode>
                <c:ptCount val="9"/>
                <c:pt idx="0" formatCode="#,##0;[Red]\-#,##0;">
                  <c:v>1207</c:v>
                </c:pt>
                <c:pt idx="1">
                  <c:v>1276</c:v>
                </c:pt>
                <c:pt idx="2">
                  <c:v>1172</c:v>
                </c:pt>
                <c:pt idx="3">
                  <c:v>1014</c:v>
                </c:pt>
                <c:pt idx="4">
                  <c:v>1038</c:v>
                </c:pt>
                <c:pt idx="5">
                  <c:v>932</c:v>
                </c:pt>
                <c:pt idx="6" formatCode="#,##0;[Red]\-#,##0;">
                  <c:v>856</c:v>
                </c:pt>
                <c:pt idx="7" formatCode="#,##0;[Red]\-#,##0;">
                  <c:v>838</c:v>
                </c:pt>
                <c:pt idx="8" formatCode="#,##0;[Red]\-#,##0;">
                  <c:v>860</c:v>
                </c:pt>
              </c:numCache>
            </c:numRef>
          </c:val>
          <c:extLst>
            <c:ext xmlns:c16="http://schemas.microsoft.com/office/drawing/2014/chart" uri="{C3380CC4-5D6E-409C-BE32-E72D297353CC}">
              <c16:uniqueId val="{00000000-8251-459D-B5CB-8ADB12552381}"/>
            </c:ext>
          </c:extLst>
        </c:ser>
        <c:ser>
          <c:idx val="2"/>
          <c:order val="2"/>
          <c:tx>
            <c:strRef>
              <c:f>構想区域別必要量との比較!$E$3840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(構想区域別必要量との比較!$F$3836,構想区域別必要量との比較!$H$3836:$M$3836,構想区域別必要量との比較!$P$3836:$Q$3836)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(構想区域別必要量との比較!$F$3840,構想区域別必要量との比較!$H$3840:$M$3840,構想区域別必要量との比較!$P$3840:$Q$3840)</c:f>
              <c:numCache>
                <c:formatCode>#,##0_);[Red]\(#,##0\)</c:formatCode>
                <c:ptCount val="9"/>
                <c:pt idx="0" formatCode="#,##0;[Red]\-#,##0;">
                  <c:v>399</c:v>
                </c:pt>
                <c:pt idx="1">
                  <c:v>574</c:v>
                </c:pt>
                <c:pt idx="2">
                  <c:v>634</c:v>
                </c:pt>
                <c:pt idx="3">
                  <c:v>657</c:v>
                </c:pt>
                <c:pt idx="4">
                  <c:v>681</c:v>
                </c:pt>
                <c:pt idx="5">
                  <c:v>662</c:v>
                </c:pt>
                <c:pt idx="6" formatCode="#,##0;[Red]\-#,##0;">
                  <c:v>642</c:v>
                </c:pt>
                <c:pt idx="7" formatCode="#,##0;[Red]\-#,##0;">
                  <c:v>776</c:v>
                </c:pt>
                <c:pt idx="8" formatCode="#,##0;[Red]\-#,##0;">
                  <c:v>899</c:v>
                </c:pt>
              </c:numCache>
            </c:numRef>
          </c:val>
          <c:extLst>
            <c:ext xmlns:c16="http://schemas.microsoft.com/office/drawing/2014/chart" uri="{C3380CC4-5D6E-409C-BE32-E72D297353CC}">
              <c16:uniqueId val="{00000001-8251-459D-B5CB-8ADB12552381}"/>
            </c:ext>
          </c:extLst>
        </c:ser>
        <c:ser>
          <c:idx val="1"/>
          <c:order val="3"/>
          <c:tx>
            <c:strRef>
              <c:f>構想区域別必要量との比較!$E$3839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251-459D-B5CB-8ADB1255238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251-459D-B5CB-8ADB1255238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(構想区域別必要量との比較!$F$3836,構想区域別必要量との比較!$H$3836:$M$3836,構想区域別必要量との比較!$P$3836:$Q$3836)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(構想区域別必要量との比較!$F$3839,構想区域別必要量との比較!$H$3839:$M$3839,構想区域別必要量との比較!$P$3839:$Q$3839)</c:f>
              <c:numCache>
                <c:formatCode>#,##0_);[Red]\(#,##0\)</c:formatCode>
                <c:ptCount val="9"/>
                <c:pt idx="0" formatCode="#,##0;[Red]\-#,##0;">
                  <c:v>1258</c:v>
                </c:pt>
                <c:pt idx="1">
                  <c:v>1379</c:v>
                </c:pt>
                <c:pt idx="2">
                  <c:v>1334</c:v>
                </c:pt>
                <c:pt idx="3">
                  <c:v>1308</c:v>
                </c:pt>
                <c:pt idx="4">
                  <c:v>1336</c:v>
                </c:pt>
                <c:pt idx="5">
                  <c:v>1315</c:v>
                </c:pt>
                <c:pt idx="6" formatCode="#,##0;[Red]\-#,##0;">
                  <c:v>1281</c:v>
                </c:pt>
                <c:pt idx="7" formatCode="#,##0;[Red]\-#,##0;">
                  <c:v>1140</c:v>
                </c:pt>
                <c:pt idx="8" formatCode="#,##0;[Red]\-#,##0;">
                  <c:v>974</c:v>
                </c:pt>
              </c:numCache>
            </c:numRef>
          </c:val>
          <c:extLst>
            <c:ext xmlns:c16="http://schemas.microsoft.com/office/drawing/2014/chart" uri="{C3380CC4-5D6E-409C-BE32-E72D297353CC}">
              <c16:uniqueId val="{00000006-8251-459D-B5CB-8ADB12552381}"/>
            </c:ext>
          </c:extLst>
        </c:ser>
        <c:ser>
          <c:idx val="0"/>
          <c:order val="4"/>
          <c:tx>
            <c:strRef>
              <c:f>構想区域別必要量との比較!$E$3838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(構想区域別必要量との比較!$F$3836,構想区域別必要量との比較!$H$3836:$M$3836,構想区域別必要量との比較!$P$3836:$Q$3836)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(構想区域別必要量との比較!$F$3838,構想区域別必要量との比較!$H$3838:$M$3838,構想区域別必要量との比較!$P$3838:$Q$3838)</c:f>
              <c:numCache>
                <c:formatCode>#,##0_);[Red]\(#,##0\)</c:formatCode>
                <c:ptCount val="9"/>
                <c:pt idx="0" formatCode="#,##0;[Red]\-#,##0;">
                  <c:v>269</c:v>
                </c:pt>
                <c:pt idx="1">
                  <c:v>544</c:v>
                </c:pt>
                <c:pt idx="2">
                  <c:v>544</c:v>
                </c:pt>
                <c:pt idx="3">
                  <c:v>544</c:v>
                </c:pt>
                <c:pt idx="4">
                  <c:v>544</c:v>
                </c:pt>
                <c:pt idx="5">
                  <c:v>544</c:v>
                </c:pt>
                <c:pt idx="6" formatCode="#,##0;[Red]\-#,##0;">
                  <c:v>499</c:v>
                </c:pt>
                <c:pt idx="7" formatCode="#,##0;[Red]\-#,##0;">
                  <c:v>506</c:v>
                </c:pt>
                <c:pt idx="8" formatCode="#,##0;[Red]\-#,##0;">
                  <c:v>275</c:v>
                </c:pt>
              </c:numCache>
            </c:numRef>
          </c:val>
          <c:extLst>
            <c:ext xmlns:c16="http://schemas.microsoft.com/office/drawing/2014/chart" uri="{C3380CC4-5D6E-409C-BE32-E72D297353CC}">
              <c16:uniqueId val="{00000007-8251-459D-B5CB-8ADB1255238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(構想区域別必要量との比較!$F$3836,構想区域別必要量との比較!$H$3836:$M$3836,構想区域別必要量との比較!$P$3836:$Q$3836)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(構想区域別必要量との比較!$F$3837,構想区域別必要量との比較!$H$3837:$M$3837,構想区域別必要量との比較!$P$3837:$Q$3837)</c:f>
              <c:numCache>
                <c:formatCode>#,##0_);[Red]\(#,##0\)</c:formatCode>
                <c:ptCount val="9"/>
                <c:pt idx="0" formatCode="#,##0;[Red]\-#,##0;">
                  <c:v>3133</c:v>
                </c:pt>
                <c:pt idx="1">
                  <c:v>3773</c:v>
                </c:pt>
                <c:pt idx="2">
                  <c:v>3684</c:v>
                </c:pt>
                <c:pt idx="3">
                  <c:v>3523</c:v>
                </c:pt>
                <c:pt idx="4">
                  <c:v>3599</c:v>
                </c:pt>
                <c:pt idx="5">
                  <c:v>3453</c:v>
                </c:pt>
                <c:pt idx="6" formatCode="#,##0;[Red]\-#,##0;">
                  <c:v>3278</c:v>
                </c:pt>
                <c:pt idx="7" formatCode="#,##0;[Red]\-#,##0;">
                  <c:v>3260</c:v>
                </c:pt>
                <c:pt idx="8" formatCode="#,##0;[Red]\-#,##0;">
                  <c:v>3008</c:v>
                </c:pt>
              </c:numCache>
            </c:numRef>
          </c:val>
          <c:smooth val="0"/>
          <c:extLst>
            <c:ext xmlns:c16="http://schemas.microsoft.com/office/drawing/2014/chart" uri="{C3380CC4-5D6E-409C-BE32-E72D297353CC}">
              <c16:uniqueId val="{00000008-8251-459D-B5CB-8ADB1255238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(構想区域別必要量との比較!$F$3851,構想区域別必要量との比較!$H$3851:$M$3851,構想区域別必要量との比較!$P$3851:$Q$3851)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(構想区域別必要量との比較!$F$3856,構想区域別必要量との比較!$H$3856:$M$3856,構想区域別必要量との比較!$P$3856:$Q$3856)</c:f>
              <c:numCache>
                <c:formatCode>#,##0_);[Red]\(#,##0\)</c:formatCode>
                <c:ptCount val="9"/>
                <c:pt idx="0" formatCode="#,##0;[Red]\-#,##0;">
                  <c:v>1882</c:v>
                </c:pt>
                <c:pt idx="1">
                  <c:v>1723</c:v>
                </c:pt>
                <c:pt idx="2">
                  <c:v>1470</c:v>
                </c:pt>
                <c:pt idx="3">
                  <c:v>1356</c:v>
                </c:pt>
                <c:pt idx="4">
                  <c:v>1356</c:v>
                </c:pt>
                <c:pt idx="5">
                  <c:v>1404</c:v>
                </c:pt>
                <c:pt idx="6" formatCode="#,##0;[Red]\-#,##0;">
                  <c:v>1324</c:v>
                </c:pt>
                <c:pt idx="7" formatCode="#,##0;[Red]\-#,##0;">
                  <c:v>1236</c:v>
                </c:pt>
                <c:pt idx="8" formatCode="#,##0;[Red]\-#,##0;">
                  <c:v>1064</c:v>
                </c:pt>
              </c:numCache>
            </c:numRef>
          </c:val>
          <c:extLst>
            <c:ext xmlns:c16="http://schemas.microsoft.com/office/drawing/2014/chart" uri="{C3380CC4-5D6E-409C-BE32-E72D297353CC}">
              <c16:uniqueId val="{00000000-0910-4923-9F3B-2B4E2D63309D}"/>
            </c:ext>
          </c:extLst>
        </c:ser>
        <c:ser>
          <c:idx val="2"/>
          <c:order val="2"/>
          <c:tx>
            <c:strRef>
              <c:f>構想区域別必要量との比較!$E$3855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(構想区域別必要量との比較!$F$3851,構想区域別必要量との比較!$H$3851:$M$3851,構想区域別必要量との比較!$P$3851:$Q$3851)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(構想区域別必要量との比較!$F$3855,構想区域別必要量との比較!$H$3855:$M$3855,構想区域別必要量との比較!$P$3855:$Q$3855)</c:f>
              <c:numCache>
                <c:formatCode>#,##0_);[Red]\(#,##0\)</c:formatCode>
                <c:ptCount val="9"/>
                <c:pt idx="0" formatCode="#,##0;[Red]\-#,##0;">
                  <c:v>292</c:v>
                </c:pt>
                <c:pt idx="1">
                  <c:v>408</c:v>
                </c:pt>
                <c:pt idx="2">
                  <c:v>520</c:v>
                </c:pt>
                <c:pt idx="3">
                  <c:v>575</c:v>
                </c:pt>
                <c:pt idx="4">
                  <c:v>615</c:v>
                </c:pt>
                <c:pt idx="5">
                  <c:v>655</c:v>
                </c:pt>
                <c:pt idx="6" formatCode="#,##0;[Red]\-#,##0;">
                  <c:v>615</c:v>
                </c:pt>
                <c:pt idx="7" formatCode="#,##0;[Red]\-#,##0;">
                  <c:v>740</c:v>
                </c:pt>
                <c:pt idx="8" formatCode="#,##0;[Red]\-#,##0;">
                  <c:v>879</c:v>
                </c:pt>
              </c:numCache>
            </c:numRef>
          </c:val>
          <c:extLst>
            <c:ext xmlns:c16="http://schemas.microsoft.com/office/drawing/2014/chart" uri="{C3380CC4-5D6E-409C-BE32-E72D297353CC}">
              <c16:uniqueId val="{00000001-0910-4923-9F3B-2B4E2D63309D}"/>
            </c:ext>
          </c:extLst>
        </c:ser>
        <c:ser>
          <c:idx val="1"/>
          <c:order val="3"/>
          <c:tx>
            <c:strRef>
              <c:f>構想区域別必要量との比較!$E$3854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910-4923-9F3B-2B4E2D63309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910-4923-9F3B-2B4E2D63309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(構想区域別必要量との比較!$F$3851,構想区域別必要量との比較!$H$3851:$M$3851,構想区域別必要量との比較!$P$3851:$Q$3851)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(構想区域別必要量との比較!$F$3854,構想区域別必要量との比較!$H$3854:$M$3854,構想区域別必要量との比較!$P$3854:$Q$3854)</c:f>
              <c:numCache>
                <c:formatCode>#,##0_);[Red]\(#,##0\)</c:formatCode>
                <c:ptCount val="9"/>
                <c:pt idx="0" formatCode="#,##0;[Red]\-#,##0;">
                  <c:v>1661</c:v>
                </c:pt>
                <c:pt idx="1">
                  <c:v>1940</c:v>
                </c:pt>
                <c:pt idx="2">
                  <c:v>1797</c:v>
                </c:pt>
                <c:pt idx="3">
                  <c:v>1841</c:v>
                </c:pt>
                <c:pt idx="4">
                  <c:v>1783</c:v>
                </c:pt>
                <c:pt idx="5">
                  <c:v>1775</c:v>
                </c:pt>
                <c:pt idx="6" formatCode="#,##0;[Red]\-#,##0;">
                  <c:v>1774</c:v>
                </c:pt>
                <c:pt idx="7" formatCode="#,##0;[Red]\-#,##0;">
                  <c:v>1700</c:v>
                </c:pt>
                <c:pt idx="8" formatCode="#,##0;[Red]\-#,##0;">
                  <c:v>937</c:v>
                </c:pt>
              </c:numCache>
            </c:numRef>
          </c:val>
          <c:extLst>
            <c:ext xmlns:c16="http://schemas.microsoft.com/office/drawing/2014/chart" uri="{C3380CC4-5D6E-409C-BE32-E72D297353CC}">
              <c16:uniqueId val="{00000006-0910-4923-9F3B-2B4E2D63309D}"/>
            </c:ext>
          </c:extLst>
        </c:ser>
        <c:ser>
          <c:idx val="0"/>
          <c:order val="4"/>
          <c:tx>
            <c:strRef>
              <c:f>構想区域別必要量との比較!$E$3853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(構想区域別必要量との比較!$F$3851,構想区域別必要量との比較!$H$3851:$M$3851,構想区域別必要量との比較!$P$3851:$Q$3851)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(構想区域別必要量との比較!$F$3853,構想区域別必要量との比較!$H$3853:$M$3853,構想区域別必要量との比較!$P$3853:$Q$3853)</c:f>
              <c:numCache>
                <c:formatCode>#,##0_);[Red]\(#,##0\)</c:formatCode>
                <c:ptCount val="9"/>
                <c:pt idx="0" formatCode="#,##0;[Red]\-#,##0;">
                  <c:v>742</c:v>
                </c:pt>
                <c:pt idx="1">
                  <c:v>382</c:v>
                </c:pt>
                <c:pt idx="2">
                  <c:v>427</c:v>
                </c:pt>
                <c:pt idx="3">
                  <c:v>376</c:v>
                </c:pt>
                <c:pt idx="4">
                  <c:v>378</c:v>
                </c:pt>
                <c:pt idx="5">
                  <c:v>378</c:v>
                </c:pt>
                <c:pt idx="6" formatCode="#,##0;[Red]\-#,##0;">
                  <c:v>378</c:v>
                </c:pt>
                <c:pt idx="7" formatCode="#,##0;[Red]\-#,##0;">
                  <c:v>378</c:v>
                </c:pt>
                <c:pt idx="8" formatCode="#,##0;[Red]\-#,##0;">
                  <c:v>328</c:v>
                </c:pt>
              </c:numCache>
            </c:numRef>
          </c:val>
          <c:extLst>
            <c:ext xmlns:c16="http://schemas.microsoft.com/office/drawing/2014/chart" uri="{C3380CC4-5D6E-409C-BE32-E72D297353CC}">
              <c16:uniqueId val="{00000007-0910-4923-9F3B-2B4E2D63309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(構想区域別必要量との比較!$F$3851,構想区域別必要量との比較!$H$3851:$M$3851,構想区域別必要量との比較!$P$3851:$Q$3851)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(構想区域別必要量との比較!$F$3852,構想区域別必要量との比較!$H$3852:$M$3852,構想区域別必要量との比較!$P$3852:$Q$3852)</c:f>
              <c:numCache>
                <c:formatCode>#,##0_);[Red]\(#,##0\)</c:formatCode>
                <c:ptCount val="9"/>
                <c:pt idx="0" formatCode="#,##0;[Red]\-#,##0;">
                  <c:v>4577</c:v>
                </c:pt>
                <c:pt idx="1">
                  <c:v>4453</c:v>
                </c:pt>
                <c:pt idx="2">
                  <c:v>4214</c:v>
                </c:pt>
                <c:pt idx="3">
                  <c:v>4148</c:v>
                </c:pt>
                <c:pt idx="4">
                  <c:v>4132</c:v>
                </c:pt>
                <c:pt idx="5">
                  <c:v>4212</c:v>
                </c:pt>
                <c:pt idx="6" formatCode="#,##0;[Red]\-#,##0;">
                  <c:v>4091</c:v>
                </c:pt>
                <c:pt idx="7" formatCode="#,##0;[Red]\-#,##0;">
                  <c:v>4054</c:v>
                </c:pt>
                <c:pt idx="8" formatCode="#,##0;[Red]\-#,##0;">
                  <c:v>3208</c:v>
                </c:pt>
              </c:numCache>
            </c:numRef>
          </c:val>
          <c:smooth val="0"/>
          <c:extLst>
            <c:ext xmlns:c16="http://schemas.microsoft.com/office/drawing/2014/chart" uri="{C3380CC4-5D6E-409C-BE32-E72D297353CC}">
              <c16:uniqueId val="{00000008-0910-4923-9F3B-2B4E2D63309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(構想区域別必要量との比較!$F$3866,構想区域別必要量との比較!$H$3866:$M$3866,構想区域別必要量との比較!$P$3866:$Q$3866)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(構想区域別必要量との比較!$F$3871,構想区域別必要量との比較!$H$3871:$M$3871,構想区域別必要量との比較!$P$3871:$Q$3871)</c:f>
              <c:numCache>
                <c:formatCode>#,##0_);[Red]\(#,##0\)</c:formatCode>
                <c:ptCount val="9"/>
                <c:pt idx="0" formatCode="#,##0;[Red]\-#,##0;">
                  <c:v>2139</c:v>
                </c:pt>
                <c:pt idx="1">
                  <c:v>1861</c:v>
                </c:pt>
                <c:pt idx="2">
                  <c:v>1659</c:v>
                </c:pt>
                <c:pt idx="3">
                  <c:v>1407</c:v>
                </c:pt>
                <c:pt idx="4">
                  <c:v>1375</c:v>
                </c:pt>
                <c:pt idx="5">
                  <c:v>1399</c:v>
                </c:pt>
                <c:pt idx="6" formatCode="#,##0;[Red]\-#,##0;">
                  <c:v>1444</c:v>
                </c:pt>
                <c:pt idx="7" formatCode="#,##0;[Red]\-#,##0;">
                  <c:v>1428</c:v>
                </c:pt>
                <c:pt idx="8" formatCode="#,##0;[Red]\-#,##0;">
                  <c:v>1295</c:v>
                </c:pt>
              </c:numCache>
            </c:numRef>
          </c:val>
          <c:extLst>
            <c:ext xmlns:c16="http://schemas.microsoft.com/office/drawing/2014/chart" uri="{C3380CC4-5D6E-409C-BE32-E72D297353CC}">
              <c16:uniqueId val="{00000000-3754-42A7-AE6A-BBFF9F0F2498}"/>
            </c:ext>
          </c:extLst>
        </c:ser>
        <c:ser>
          <c:idx val="2"/>
          <c:order val="2"/>
          <c:tx>
            <c:strRef>
              <c:f>構想区域別必要量との比較!$E$3870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(構想区域別必要量との比較!$F$3866,構想区域別必要量との比較!$H$3866:$M$3866,構想区域別必要量との比較!$P$3866:$Q$3866)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(構想区域別必要量との比較!$F$3870,構想区域別必要量との比較!$H$3870:$M$3870,構想区域別必要量との比較!$P$3870:$Q$3870)</c:f>
              <c:numCache>
                <c:formatCode>#,##0_);[Red]\(#,##0\)</c:formatCode>
                <c:ptCount val="9"/>
                <c:pt idx="0" formatCode="#,##0;[Red]\-#,##0;">
                  <c:v>755</c:v>
                </c:pt>
                <c:pt idx="1">
                  <c:v>1088</c:v>
                </c:pt>
                <c:pt idx="2">
                  <c:v>1176</c:v>
                </c:pt>
                <c:pt idx="3">
                  <c:v>1275</c:v>
                </c:pt>
                <c:pt idx="4">
                  <c:v>1277</c:v>
                </c:pt>
                <c:pt idx="5">
                  <c:v>1186</c:v>
                </c:pt>
                <c:pt idx="6" formatCode="#,##0;[Red]\-#,##0;">
                  <c:v>1081</c:v>
                </c:pt>
                <c:pt idx="7" formatCode="#,##0;[Red]\-#,##0;">
                  <c:v>1107</c:v>
                </c:pt>
                <c:pt idx="8" formatCode="#,##0;[Red]\-#,##0;">
                  <c:v>1067</c:v>
                </c:pt>
              </c:numCache>
            </c:numRef>
          </c:val>
          <c:extLst>
            <c:ext xmlns:c16="http://schemas.microsoft.com/office/drawing/2014/chart" uri="{C3380CC4-5D6E-409C-BE32-E72D297353CC}">
              <c16:uniqueId val="{00000001-3754-42A7-AE6A-BBFF9F0F2498}"/>
            </c:ext>
          </c:extLst>
        </c:ser>
        <c:ser>
          <c:idx val="1"/>
          <c:order val="3"/>
          <c:tx>
            <c:strRef>
              <c:f>構想区域別必要量との比較!$E$3869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754-42A7-AE6A-BBFF9F0F249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754-42A7-AE6A-BBFF9F0F249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(構想区域別必要量との比較!$F$3866,構想区域別必要量との比較!$H$3866:$M$3866,構想区域別必要量との比較!$P$3866:$Q$3866)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(構想区域別必要量との比較!$F$3869,構想区域別必要量との比較!$H$3869:$M$3869,構想区域別必要量との比較!$P$3869:$Q$3869)</c:f>
              <c:numCache>
                <c:formatCode>#,##0_);[Red]\(#,##0\)</c:formatCode>
                <c:ptCount val="9"/>
                <c:pt idx="0" formatCode="#,##0;[Red]\-#,##0;">
                  <c:v>1571</c:v>
                </c:pt>
                <c:pt idx="1">
                  <c:v>1328</c:v>
                </c:pt>
                <c:pt idx="2">
                  <c:v>1315</c:v>
                </c:pt>
                <c:pt idx="3">
                  <c:v>1292</c:v>
                </c:pt>
                <c:pt idx="4">
                  <c:v>1304</c:v>
                </c:pt>
                <c:pt idx="5">
                  <c:v>1300</c:v>
                </c:pt>
                <c:pt idx="6" formatCode="#,##0;[Red]\-#,##0;">
                  <c:v>1294</c:v>
                </c:pt>
                <c:pt idx="7" formatCode="#,##0;[Red]\-#,##0;">
                  <c:v>1282</c:v>
                </c:pt>
                <c:pt idx="8" formatCode="#,##0;[Red]\-#,##0;">
                  <c:v>856</c:v>
                </c:pt>
              </c:numCache>
            </c:numRef>
          </c:val>
          <c:extLst>
            <c:ext xmlns:c16="http://schemas.microsoft.com/office/drawing/2014/chart" uri="{C3380CC4-5D6E-409C-BE32-E72D297353CC}">
              <c16:uniqueId val="{00000006-3754-42A7-AE6A-BBFF9F0F2498}"/>
            </c:ext>
          </c:extLst>
        </c:ser>
        <c:ser>
          <c:idx val="0"/>
          <c:order val="4"/>
          <c:tx>
            <c:strRef>
              <c:f>構想区域別必要量との比較!$E$3868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(構想区域別必要量との比較!$F$3866,構想区域別必要量との比較!$H$3866:$M$3866,構想区域別必要量との比較!$P$3866:$Q$3866)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(構想区域別必要量との比較!$F$3868,構想区域別必要量との比較!$H$3868:$M$3868,構想区域別必要量との比較!$P$3868:$Q$3868)</c:f>
              <c:numCache>
                <c:formatCode>#,##0_);[Red]\(#,##0\)</c:formatCode>
                <c:ptCount val="9"/>
                <c:pt idx="0" formatCode="#,##0;[Red]\-#,##0;">
                  <c:v>370</c:v>
                </c:pt>
                <c:pt idx="1">
                  <c:v>307</c:v>
                </c:pt>
                <c:pt idx="2">
                  <c:v>260</c:v>
                </c:pt>
                <c:pt idx="3">
                  <c:v>260</c:v>
                </c:pt>
                <c:pt idx="4">
                  <c:v>260</c:v>
                </c:pt>
                <c:pt idx="5">
                  <c:v>260</c:v>
                </c:pt>
                <c:pt idx="6" formatCode="#,##0;[Red]\-#,##0;">
                  <c:v>260</c:v>
                </c:pt>
                <c:pt idx="7" formatCode="#,##0;[Red]\-#,##0;">
                  <c:v>260</c:v>
                </c:pt>
                <c:pt idx="8" formatCode="#,##0;[Red]\-#,##0;">
                  <c:v>264</c:v>
                </c:pt>
              </c:numCache>
            </c:numRef>
          </c:val>
          <c:extLst>
            <c:ext xmlns:c16="http://schemas.microsoft.com/office/drawing/2014/chart" uri="{C3380CC4-5D6E-409C-BE32-E72D297353CC}">
              <c16:uniqueId val="{00000007-3754-42A7-AE6A-BBFF9F0F249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(構想区域別必要量との比較!$F$3866,構想区域別必要量との比較!$H$3866:$M$3866,構想区域別必要量との比較!$P$3866:$Q$3866)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(構想区域別必要量との比較!$F$3867,構想区域別必要量との比較!$H$3867:$M$3867,構想区域別必要量との比較!$P$3867:$Q$3867)</c:f>
              <c:numCache>
                <c:formatCode>#,##0_);[Red]\(#,##0\)</c:formatCode>
                <c:ptCount val="9"/>
                <c:pt idx="0" formatCode="#,##0;[Red]\-#,##0;">
                  <c:v>4835</c:v>
                </c:pt>
                <c:pt idx="1">
                  <c:v>4584</c:v>
                </c:pt>
                <c:pt idx="2">
                  <c:v>4410</c:v>
                </c:pt>
                <c:pt idx="3">
                  <c:v>4234</c:v>
                </c:pt>
                <c:pt idx="4">
                  <c:v>4216</c:v>
                </c:pt>
                <c:pt idx="5">
                  <c:v>4145</c:v>
                </c:pt>
                <c:pt idx="6" formatCode="#,##0;[Red]\-#,##0;">
                  <c:v>4079</c:v>
                </c:pt>
                <c:pt idx="7" formatCode="#,##0;[Red]\-#,##0;">
                  <c:v>4077</c:v>
                </c:pt>
                <c:pt idx="8" formatCode="#,##0;[Red]\-#,##0;">
                  <c:v>3482</c:v>
                </c:pt>
              </c:numCache>
            </c:numRef>
          </c:val>
          <c:smooth val="0"/>
          <c:extLst>
            <c:ext xmlns:c16="http://schemas.microsoft.com/office/drawing/2014/chart" uri="{C3380CC4-5D6E-409C-BE32-E72D297353CC}">
              <c16:uniqueId val="{00000008-3754-42A7-AE6A-BBFF9F0F249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(構想区域別必要量との比較!$F$3881,構想区域別必要量との比較!$H$3881:$M$3881,構想区域別必要量との比較!$P$3881:$Q$3881)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(構想区域別必要量との比較!$F$3886,構想区域別必要量との比較!$H$3886:$M$3886,構想区域別必要量との比較!$P$3886:$Q$3886)</c:f>
              <c:numCache>
                <c:formatCode>#,##0_);[Red]\(#,##0\)</c:formatCode>
                <c:ptCount val="9"/>
                <c:pt idx="0" formatCode="#,##0;[Red]\-#,##0;">
                  <c:v>243</c:v>
                </c:pt>
                <c:pt idx="1">
                  <c:v>205</c:v>
                </c:pt>
                <c:pt idx="2">
                  <c:v>205</c:v>
                </c:pt>
                <c:pt idx="3">
                  <c:v>145</c:v>
                </c:pt>
                <c:pt idx="4">
                  <c:v>135</c:v>
                </c:pt>
                <c:pt idx="5">
                  <c:v>135</c:v>
                </c:pt>
                <c:pt idx="6" formatCode="#,##0;[Red]\-#,##0;">
                  <c:v>135</c:v>
                </c:pt>
                <c:pt idx="7" formatCode="#,##0;[Red]\-#,##0;">
                  <c:v>135</c:v>
                </c:pt>
                <c:pt idx="8" formatCode="#,##0;[Red]\-#,##0;">
                  <c:v>128</c:v>
                </c:pt>
              </c:numCache>
            </c:numRef>
          </c:val>
          <c:extLst>
            <c:ext xmlns:c16="http://schemas.microsoft.com/office/drawing/2014/chart" uri="{C3380CC4-5D6E-409C-BE32-E72D297353CC}">
              <c16:uniqueId val="{00000000-1EC2-4113-8EEC-4D96CD8143CE}"/>
            </c:ext>
          </c:extLst>
        </c:ser>
        <c:ser>
          <c:idx val="2"/>
          <c:order val="2"/>
          <c:tx>
            <c:strRef>
              <c:f>構想区域別必要量との比較!$E$3885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(構想区域別必要量との比較!$F$3881,構想区域別必要量との比較!$H$3881:$M$3881,構想区域別必要量との比較!$P$3881:$Q$3881)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(構想区域別必要量との比較!$F$3885,構想区域別必要量との比較!$H$3885:$M$3885,構想区域別必要量との比較!$P$3885:$Q$3885)</c:f>
              <c:numCache>
                <c:formatCode>#,##0_);[Red]\(#,##0\)</c:formatCode>
                <c:ptCount val="9"/>
                <c:pt idx="0" formatCode="#,##0;[Red]\-#,##0;">
                  <c:v>0</c:v>
                </c:pt>
                <c:pt idx="1">
                  <c:v>38</c:v>
                </c:pt>
                <c:pt idx="2">
                  <c:v>40</c:v>
                </c:pt>
                <c:pt idx="3">
                  <c:v>40</c:v>
                </c:pt>
                <c:pt idx="4">
                  <c:v>40</c:v>
                </c:pt>
                <c:pt idx="5">
                  <c:v>40</c:v>
                </c:pt>
                <c:pt idx="6" formatCode="#,##0;[Red]\-#,##0;">
                  <c:v>40</c:v>
                </c:pt>
                <c:pt idx="7" formatCode="#,##0;[Red]\-#,##0;">
                  <c:v>40</c:v>
                </c:pt>
                <c:pt idx="8" formatCode="#,##0;[Red]\-#,##0;">
                  <c:v>131</c:v>
                </c:pt>
              </c:numCache>
            </c:numRef>
          </c:val>
          <c:extLst>
            <c:ext xmlns:c16="http://schemas.microsoft.com/office/drawing/2014/chart" uri="{C3380CC4-5D6E-409C-BE32-E72D297353CC}">
              <c16:uniqueId val="{00000001-1EC2-4113-8EEC-4D96CD8143CE}"/>
            </c:ext>
          </c:extLst>
        </c:ser>
        <c:ser>
          <c:idx val="1"/>
          <c:order val="3"/>
          <c:tx>
            <c:strRef>
              <c:f>構想区域別必要量との比較!$E$3884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EC2-4113-8EEC-4D96CD8143C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EC2-4113-8EEC-4D96CD8143C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(構想区域別必要量との比較!$F$3881,構想区域別必要量との比較!$H$3881:$M$3881,構想区域別必要量との比較!$P$3881:$Q$3881)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(構想区域別必要量との比較!$F$3884,構想区域別必要量との比較!$H$3884:$M$3884,構想区域別必要量との比較!$P$3884:$Q$3884)</c:f>
              <c:numCache>
                <c:formatCode>#,##0_);[Red]\(#,##0\)</c:formatCode>
                <c:ptCount val="9"/>
                <c:pt idx="0" formatCode="#,##0;[Red]\-#,##0;">
                  <c:v>405</c:v>
                </c:pt>
                <c:pt idx="1">
                  <c:v>389</c:v>
                </c:pt>
                <c:pt idx="2">
                  <c:v>383</c:v>
                </c:pt>
                <c:pt idx="3">
                  <c:v>383</c:v>
                </c:pt>
                <c:pt idx="4">
                  <c:v>374</c:v>
                </c:pt>
                <c:pt idx="5">
                  <c:v>366</c:v>
                </c:pt>
                <c:pt idx="6" formatCode="#,##0;[Red]\-#,##0;">
                  <c:v>366</c:v>
                </c:pt>
                <c:pt idx="7" formatCode="#,##0;[Red]\-#,##0;">
                  <c:v>321</c:v>
                </c:pt>
                <c:pt idx="8" formatCode="#,##0;[Red]\-#,##0;">
                  <c:v>149</c:v>
                </c:pt>
              </c:numCache>
            </c:numRef>
          </c:val>
          <c:extLst>
            <c:ext xmlns:c16="http://schemas.microsoft.com/office/drawing/2014/chart" uri="{C3380CC4-5D6E-409C-BE32-E72D297353CC}">
              <c16:uniqueId val="{00000006-1EC2-4113-8EEC-4D96CD8143CE}"/>
            </c:ext>
          </c:extLst>
        </c:ser>
        <c:ser>
          <c:idx val="0"/>
          <c:order val="4"/>
          <c:tx>
            <c:strRef>
              <c:f>構想区域別必要量との比較!$E$3883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(構想区域別必要量との比較!$F$3881,構想区域別必要量との比較!$H$3881:$M$3881,構想区域別必要量との比較!$P$3881:$Q$3881)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(構想区域別必要量との比較!$F$3883,構想区域別必要量との比較!$H$3883:$M$3883,構想区域別必要量との比較!$P$3883:$Q$3883)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29</c:v>
                </c:pt>
              </c:numCache>
            </c:numRef>
          </c:val>
          <c:extLst>
            <c:ext xmlns:c16="http://schemas.microsoft.com/office/drawing/2014/chart" uri="{C3380CC4-5D6E-409C-BE32-E72D297353CC}">
              <c16:uniqueId val="{00000007-1EC2-4113-8EEC-4D96CD8143C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(構想区域別必要量との比較!$F$3881,構想区域別必要量との比較!$H$3881:$M$3881,構想区域別必要量との比較!$P$3881:$Q$3881)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(構想区域別必要量との比較!$F$3882,構想区域別必要量との比較!$H$3882:$M$3882,構想区域別必要量との比較!$P$3882:$Q$3882)</c:f>
              <c:numCache>
                <c:formatCode>#,##0_);[Red]\(#,##0\)</c:formatCode>
                <c:ptCount val="9"/>
                <c:pt idx="0" formatCode="#,##0;[Red]\-#,##0;">
                  <c:v>648</c:v>
                </c:pt>
                <c:pt idx="1">
                  <c:v>632</c:v>
                </c:pt>
                <c:pt idx="2">
                  <c:v>628</c:v>
                </c:pt>
                <c:pt idx="3">
                  <c:v>568</c:v>
                </c:pt>
                <c:pt idx="4">
                  <c:v>549</c:v>
                </c:pt>
                <c:pt idx="5">
                  <c:v>541</c:v>
                </c:pt>
                <c:pt idx="6" formatCode="#,##0;[Red]\-#,##0;">
                  <c:v>541</c:v>
                </c:pt>
                <c:pt idx="7" formatCode="#,##0;[Red]\-#,##0;">
                  <c:v>496</c:v>
                </c:pt>
                <c:pt idx="8" formatCode="#,##0;[Red]\-#,##0;">
                  <c:v>437</c:v>
                </c:pt>
              </c:numCache>
            </c:numRef>
          </c:val>
          <c:smooth val="0"/>
          <c:extLst>
            <c:ext xmlns:c16="http://schemas.microsoft.com/office/drawing/2014/chart" uri="{C3380CC4-5D6E-409C-BE32-E72D297353CC}">
              <c16:uniqueId val="{00000008-1EC2-4113-8EEC-4D96CD8143C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(構想区域別必要量との比較!$F$386,構想区域別必要量との比較!$H$386:$M$386,構想区域別必要量との比較!$P$386:$Q$386)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(構想区域別必要量との比較!$F$391,構想区域別必要量との比較!$H$391:$M$391,構想区域別必要量との比較!$P$391:$Q$391)</c:f>
              <c:numCache>
                <c:formatCode>#,##0_);[Red]\(#,##0\)</c:formatCode>
                <c:ptCount val="9"/>
                <c:pt idx="0" formatCode="#,##0;[Red]\-#,##0;">
                  <c:v>188</c:v>
                </c:pt>
                <c:pt idx="1">
                  <c:v>174</c:v>
                </c:pt>
                <c:pt idx="2">
                  <c:v>189</c:v>
                </c:pt>
                <c:pt idx="3">
                  <c:v>174</c:v>
                </c:pt>
                <c:pt idx="4">
                  <c:v>174</c:v>
                </c:pt>
                <c:pt idx="5">
                  <c:v>174</c:v>
                </c:pt>
                <c:pt idx="6" formatCode="#,##0;[Red]\-#,##0;">
                  <c:v>174</c:v>
                </c:pt>
                <c:pt idx="7" formatCode="#,##0;[Red]\-#,##0;">
                  <c:v>174</c:v>
                </c:pt>
                <c:pt idx="8" formatCode="#,##0;[Red]\-#,##0;">
                  <c:v>203</c:v>
                </c:pt>
              </c:numCache>
            </c:numRef>
          </c:val>
          <c:extLst>
            <c:ext xmlns:c16="http://schemas.microsoft.com/office/drawing/2014/chart" uri="{C3380CC4-5D6E-409C-BE32-E72D297353CC}">
              <c16:uniqueId val="{00000000-7B1A-4408-A711-CA5486468ED8}"/>
            </c:ext>
          </c:extLst>
        </c:ser>
        <c:ser>
          <c:idx val="2"/>
          <c:order val="2"/>
          <c:tx>
            <c:strRef>
              <c:f>構想区域別必要量との比較!$E$390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(構想区域別必要量との比較!$F$386,構想区域別必要量との比較!$H$386:$M$386,構想区域別必要量との比較!$P$386:$Q$386)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(構想区域別必要量との比較!$F$390,構想区域別必要量との比較!$H$390:$M$390,構想区域別必要量との比較!$P$390:$Q$390)</c:f>
              <c:numCache>
                <c:formatCode>#,##0_);[Red]\(#,##0\)</c:formatCode>
                <c:ptCount val="9"/>
                <c:pt idx="0" formatCode="#,##0;[Red]\-#,##0;">
                  <c:v>82</c:v>
                </c:pt>
                <c:pt idx="1">
                  <c:v>122</c:v>
                </c:pt>
                <c:pt idx="2">
                  <c:v>114</c:v>
                </c:pt>
                <c:pt idx="3">
                  <c:v>123</c:v>
                </c:pt>
                <c:pt idx="4">
                  <c:v>107</c:v>
                </c:pt>
                <c:pt idx="5">
                  <c:v>68</c:v>
                </c:pt>
                <c:pt idx="6" formatCode="#,##0;[Red]\-#,##0;">
                  <c:v>87</c:v>
                </c:pt>
                <c:pt idx="7" formatCode="#,##0;[Red]\-#,##0;">
                  <c:v>198</c:v>
                </c:pt>
                <c:pt idx="8" formatCode="#,##0;[Red]\-#,##0;">
                  <c:v>371</c:v>
                </c:pt>
              </c:numCache>
            </c:numRef>
          </c:val>
          <c:extLst>
            <c:ext xmlns:c16="http://schemas.microsoft.com/office/drawing/2014/chart" uri="{C3380CC4-5D6E-409C-BE32-E72D297353CC}">
              <c16:uniqueId val="{00000001-7B1A-4408-A711-CA5486468ED8}"/>
            </c:ext>
          </c:extLst>
        </c:ser>
        <c:ser>
          <c:idx val="1"/>
          <c:order val="3"/>
          <c:tx>
            <c:strRef>
              <c:f>構想区域別必要量との比較!$E$389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B1A-4408-A711-CA5486468ED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B1A-4408-A711-CA5486468ED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(構想区域別必要量との比較!$F$386,構想区域別必要量との比較!$H$386:$M$386,構想区域別必要量との比較!$P$386:$Q$386)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(構想区域別必要量との比較!$F$389,構想区域別必要量との比較!$H$389:$M$389,構想区域別必要量との比較!$P$389:$Q$389)</c:f>
              <c:numCache>
                <c:formatCode>#,##0_);[Red]\(#,##0\)</c:formatCode>
                <c:ptCount val="9"/>
                <c:pt idx="0" formatCode="#,##0;[Red]\-#,##0;">
                  <c:v>969</c:v>
                </c:pt>
                <c:pt idx="1">
                  <c:v>854</c:v>
                </c:pt>
                <c:pt idx="2">
                  <c:v>871</c:v>
                </c:pt>
                <c:pt idx="3">
                  <c:v>881</c:v>
                </c:pt>
                <c:pt idx="4">
                  <c:v>878</c:v>
                </c:pt>
                <c:pt idx="5">
                  <c:v>858</c:v>
                </c:pt>
                <c:pt idx="6" formatCode="#,##0;[Red]\-#,##0;">
                  <c:v>848</c:v>
                </c:pt>
                <c:pt idx="7" formatCode="#,##0;[Red]\-#,##0;">
                  <c:v>685</c:v>
                </c:pt>
                <c:pt idx="8" formatCode="#,##0;[Red]\-#,##0;">
                  <c:v>506</c:v>
                </c:pt>
              </c:numCache>
            </c:numRef>
          </c:val>
          <c:extLst>
            <c:ext xmlns:c16="http://schemas.microsoft.com/office/drawing/2014/chart" uri="{C3380CC4-5D6E-409C-BE32-E72D297353CC}">
              <c16:uniqueId val="{00000006-7B1A-4408-A711-CA5486468ED8}"/>
            </c:ext>
          </c:extLst>
        </c:ser>
        <c:ser>
          <c:idx val="0"/>
          <c:order val="4"/>
          <c:tx>
            <c:strRef>
              <c:f>構想区域別必要量との比較!$E$388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(構想区域別必要量との比較!$F$386,構想区域別必要量との比較!$H$386:$M$386,構想区域別必要量との比較!$P$386:$Q$386)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(構想区域別必要量との比較!$F$388,構想区域別必要量との比較!$H$388:$M$388,構想区域別必要量との比較!$P$388:$Q$388)</c:f>
              <c:numCache>
                <c:formatCode>#,##0_);[Red]\(#,##0\)</c:formatCode>
                <c:ptCount val="9"/>
                <c:pt idx="0" formatCode="#,##0;[Red]\-#,##0;">
                  <c:v>0</c:v>
                </c:pt>
                <c:pt idx="1">
                  <c:v>87</c:v>
                </c:pt>
                <c:pt idx="2">
                  <c:v>87</c:v>
                </c:pt>
                <c:pt idx="3">
                  <c:v>87</c:v>
                </c:pt>
                <c:pt idx="4">
                  <c:v>87</c:v>
                </c:pt>
                <c:pt idx="5">
                  <c:v>87</c:v>
                </c:pt>
                <c:pt idx="6" formatCode="#,##0;[Red]\-#,##0;">
                  <c:v>87</c:v>
                </c:pt>
                <c:pt idx="7" formatCode="#,##0;[Red]\-#,##0;">
                  <c:v>87</c:v>
                </c:pt>
                <c:pt idx="8" formatCode="#,##0;[Red]\-#,##0;">
                  <c:v>96</c:v>
                </c:pt>
              </c:numCache>
            </c:numRef>
          </c:val>
          <c:extLst>
            <c:ext xmlns:c16="http://schemas.microsoft.com/office/drawing/2014/chart" uri="{C3380CC4-5D6E-409C-BE32-E72D297353CC}">
              <c16:uniqueId val="{00000007-7B1A-4408-A711-CA5486468ED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(構想区域別必要量との比較!$F$386,構想区域別必要量との比較!$H$386:$M$386,構想区域別必要量との比較!$P$386:$Q$386)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(構想区域別必要量との比較!$F$387,構想区域別必要量との比較!$H$387:$M$387,構想区域別必要量との比較!$P$387:$Q$387)</c:f>
              <c:numCache>
                <c:formatCode>#,##0_);[Red]\(#,##0\)</c:formatCode>
                <c:ptCount val="9"/>
                <c:pt idx="0" formatCode="#,##0;[Red]\-#,##0;">
                  <c:v>1239</c:v>
                </c:pt>
                <c:pt idx="1">
                  <c:v>1237</c:v>
                </c:pt>
                <c:pt idx="2">
                  <c:v>1261</c:v>
                </c:pt>
                <c:pt idx="3">
                  <c:v>1265</c:v>
                </c:pt>
                <c:pt idx="4">
                  <c:v>1246</c:v>
                </c:pt>
                <c:pt idx="5">
                  <c:v>1187</c:v>
                </c:pt>
                <c:pt idx="6" formatCode="#,##0;[Red]\-#,##0;">
                  <c:v>1196</c:v>
                </c:pt>
                <c:pt idx="7" formatCode="#,##0;[Red]\-#,##0;">
                  <c:v>1144</c:v>
                </c:pt>
                <c:pt idx="8" formatCode="#,##0;[Red]\-#,##0;">
                  <c:v>1176</c:v>
                </c:pt>
              </c:numCache>
            </c:numRef>
          </c:val>
          <c:smooth val="0"/>
          <c:extLst>
            <c:ext xmlns:c16="http://schemas.microsoft.com/office/drawing/2014/chart" uri="{C3380CC4-5D6E-409C-BE32-E72D297353CC}">
              <c16:uniqueId val="{00000008-7B1A-4408-A711-CA5486468ED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(構想区域別必要量との比較!$F$3896,構想区域別必要量との比較!$H$3896:$M$3896,構想区域別必要量との比較!$P$3896:$Q$3896)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(構想区域別必要量との比較!$F$3901,構想区域別必要量との比較!$H$3901:$M$3901,構想区域別必要量との比較!$P$3901:$Q$3901)</c:f>
              <c:numCache>
                <c:formatCode>#,##0_);[Red]\(#,##0\)</c:formatCode>
                <c:ptCount val="9"/>
                <c:pt idx="0" formatCode="#,##0;[Red]\-#,##0;">
                  <c:v>522</c:v>
                </c:pt>
                <c:pt idx="1">
                  <c:v>522</c:v>
                </c:pt>
                <c:pt idx="2">
                  <c:v>522</c:v>
                </c:pt>
                <c:pt idx="3">
                  <c:v>428</c:v>
                </c:pt>
                <c:pt idx="4">
                  <c:v>428</c:v>
                </c:pt>
                <c:pt idx="5">
                  <c:v>428</c:v>
                </c:pt>
                <c:pt idx="6" formatCode="#,##0;[Red]\-#,##0;">
                  <c:v>428</c:v>
                </c:pt>
                <c:pt idx="7" formatCode="#,##0;[Red]\-#,##0;">
                  <c:v>428</c:v>
                </c:pt>
                <c:pt idx="8" formatCode="#,##0;[Red]\-#,##0;">
                  <c:v>232</c:v>
                </c:pt>
              </c:numCache>
            </c:numRef>
          </c:val>
          <c:extLst>
            <c:ext xmlns:c16="http://schemas.microsoft.com/office/drawing/2014/chart" uri="{C3380CC4-5D6E-409C-BE32-E72D297353CC}">
              <c16:uniqueId val="{00000000-D324-489A-924F-F9BDA06B882B}"/>
            </c:ext>
          </c:extLst>
        </c:ser>
        <c:ser>
          <c:idx val="2"/>
          <c:order val="2"/>
          <c:tx>
            <c:strRef>
              <c:f>構想区域別必要量との比較!$E$3900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(構想区域別必要量との比較!$F$3896,構想区域別必要量との比較!$H$3896:$M$3896,構想区域別必要量との比較!$P$3896:$Q$3896)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(構想区域別必要量との比較!$F$3900,構想区域別必要量との比較!$H$3900:$M$3900,構想区域別必要量との比較!$P$3900:$Q$3900)</c:f>
              <c:numCache>
                <c:formatCode>#,##0_);[Red]\(#,##0\)</c:formatCode>
                <c:ptCount val="9"/>
                <c:pt idx="0" formatCode="#,##0;[Red]\-#,##0;">
                  <c:v>19</c:v>
                </c:pt>
                <c:pt idx="1">
                  <c:v>73</c:v>
                </c:pt>
                <c:pt idx="2">
                  <c:v>57</c:v>
                </c:pt>
                <c:pt idx="3">
                  <c:v>57</c:v>
                </c:pt>
                <c:pt idx="4">
                  <c:v>57</c:v>
                </c:pt>
                <c:pt idx="5">
                  <c:v>57</c:v>
                </c:pt>
                <c:pt idx="6" formatCode="#,##0;[Red]\-#,##0;">
                  <c:v>57</c:v>
                </c:pt>
                <c:pt idx="7" formatCode="#,##0;[Red]\-#,##0;">
                  <c:v>57</c:v>
                </c:pt>
                <c:pt idx="8" formatCode="#,##0;[Red]\-#,##0;">
                  <c:v>181</c:v>
                </c:pt>
              </c:numCache>
            </c:numRef>
          </c:val>
          <c:extLst>
            <c:ext xmlns:c16="http://schemas.microsoft.com/office/drawing/2014/chart" uri="{C3380CC4-5D6E-409C-BE32-E72D297353CC}">
              <c16:uniqueId val="{00000001-D324-489A-924F-F9BDA06B882B}"/>
            </c:ext>
          </c:extLst>
        </c:ser>
        <c:ser>
          <c:idx val="1"/>
          <c:order val="3"/>
          <c:tx>
            <c:strRef>
              <c:f>構想区域別必要量との比較!$E$3899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324-489A-924F-F9BDA06B882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324-489A-924F-F9BDA06B882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(構想区域別必要量との比較!$F$3896,構想区域別必要量との比較!$H$3896:$M$3896,構想区域別必要量との比較!$P$3896:$Q$3896)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(構想区域別必要量との比較!$F$3899,構想区域別必要量との比較!$H$3899:$M$3899,構想区域別必要量との比較!$P$3899:$Q$3899)</c:f>
              <c:numCache>
                <c:formatCode>#,##0_);[Red]\(#,##0\)</c:formatCode>
                <c:ptCount val="9"/>
                <c:pt idx="0" formatCode="#,##0;[Red]\-#,##0;">
                  <c:v>359</c:v>
                </c:pt>
                <c:pt idx="1">
                  <c:v>286</c:v>
                </c:pt>
                <c:pt idx="2">
                  <c:v>302</c:v>
                </c:pt>
                <c:pt idx="3">
                  <c:v>302</c:v>
                </c:pt>
                <c:pt idx="4">
                  <c:v>304</c:v>
                </c:pt>
                <c:pt idx="5">
                  <c:v>246</c:v>
                </c:pt>
                <c:pt idx="6" formatCode="#,##0;[Red]\-#,##0;">
                  <c:v>246</c:v>
                </c:pt>
                <c:pt idx="7" formatCode="#,##0;[Red]\-#,##0;">
                  <c:v>304</c:v>
                </c:pt>
                <c:pt idx="8" formatCode="#,##0;[Red]\-#,##0;">
                  <c:v>178</c:v>
                </c:pt>
              </c:numCache>
            </c:numRef>
          </c:val>
          <c:extLst>
            <c:ext xmlns:c16="http://schemas.microsoft.com/office/drawing/2014/chart" uri="{C3380CC4-5D6E-409C-BE32-E72D297353CC}">
              <c16:uniqueId val="{00000006-D324-489A-924F-F9BDA06B882B}"/>
            </c:ext>
          </c:extLst>
        </c:ser>
        <c:ser>
          <c:idx val="0"/>
          <c:order val="4"/>
          <c:tx>
            <c:strRef>
              <c:f>構想区域別必要量との比較!$E$3898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(構想区域別必要量との比較!$F$3896,構想区域別必要量との比較!$H$3896:$M$3896,構想区域別必要量との比較!$P$3896:$Q$3896)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(構想区域別必要量との比較!$F$3898,構想区域別必要量との比較!$H$3898:$M$3898,構想区域別必要量との比較!$P$3898:$Q$3898)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24</c:v>
                </c:pt>
              </c:numCache>
            </c:numRef>
          </c:val>
          <c:extLst>
            <c:ext xmlns:c16="http://schemas.microsoft.com/office/drawing/2014/chart" uri="{C3380CC4-5D6E-409C-BE32-E72D297353CC}">
              <c16:uniqueId val="{00000007-D324-489A-924F-F9BDA06B882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(構想区域別必要量との比較!$F$3896,構想区域別必要量との比較!$H$3896:$M$3896,構想区域別必要量との比較!$P$3896:$Q$3896)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(構想区域別必要量との比較!$F$3897,構想区域別必要量との比較!$H$3897:$M$3897,構想区域別必要量との比較!$P$3897:$Q$3897)</c:f>
              <c:numCache>
                <c:formatCode>#,##0_);[Red]\(#,##0\)</c:formatCode>
                <c:ptCount val="9"/>
                <c:pt idx="0" formatCode="#,##0;[Red]\-#,##0;">
                  <c:v>900</c:v>
                </c:pt>
                <c:pt idx="1">
                  <c:v>881</c:v>
                </c:pt>
                <c:pt idx="2">
                  <c:v>881</c:v>
                </c:pt>
                <c:pt idx="3">
                  <c:v>787</c:v>
                </c:pt>
                <c:pt idx="4">
                  <c:v>789</c:v>
                </c:pt>
                <c:pt idx="5">
                  <c:v>731</c:v>
                </c:pt>
                <c:pt idx="6" formatCode="#,##0;[Red]\-#,##0;">
                  <c:v>731</c:v>
                </c:pt>
                <c:pt idx="7" formatCode="#,##0;[Red]\-#,##0;">
                  <c:v>789</c:v>
                </c:pt>
                <c:pt idx="8" formatCode="#,##0;[Red]\-#,##0;">
                  <c:v>615</c:v>
                </c:pt>
              </c:numCache>
            </c:numRef>
          </c:val>
          <c:smooth val="0"/>
          <c:extLst>
            <c:ext xmlns:c16="http://schemas.microsoft.com/office/drawing/2014/chart" uri="{C3380CC4-5D6E-409C-BE32-E72D297353CC}">
              <c16:uniqueId val="{00000008-D324-489A-924F-F9BDA06B882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(構想区域別必要量との比較!$F$3911,構想区域別必要量との比較!$H$3911:$M$3911,構想区域別必要量との比較!$P$3911:$Q$3911)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(構想区域別必要量との比較!$F$3916,構想区域別必要量との比較!$H$3916:$M$3916,構想区域別必要量との比較!$P$3916:$Q$3916)</c:f>
              <c:numCache>
                <c:formatCode>#,##0_);[Red]\(#,##0\)</c:formatCode>
                <c:ptCount val="9"/>
                <c:pt idx="0" formatCode="#,##0;[Red]\-#,##0;">
                  <c:v>3687</c:v>
                </c:pt>
                <c:pt idx="1">
                  <c:v>3644</c:v>
                </c:pt>
                <c:pt idx="2">
                  <c:v>3483</c:v>
                </c:pt>
                <c:pt idx="3">
                  <c:v>3430</c:v>
                </c:pt>
                <c:pt idx="4">
                  <c:v>3227</c:v>
                </c:pt>
                <c:pt idx="5">
                  <c:v>2880</c:v>
                </c:pt>
                <c:pt idx="6" formatCode="#,##0;[Red]\-#,##0;">
                  <c:v>2771</c:v>
                </c:pt>
                <c:pt idx="7" formatCode="#,##0;[Red]\-#,##0;">
                  <c:v>2519</c:v>
                </c:pt>
                <c:pt idx="8" formatCode="#,##0;[Red]\-#,##0;">
                  <c:v>1946</c:v>
                </c:pt>
              </c:numCache>
            </c:numRef>
          </c:val>
          <c:extLst>
            <c:ext xmlns:c16="http://schemas.microsoft.com/office/drawing/2014/chart" uri="{C3380CC4-5D6E-409C-BE32-E72D297353CC}">
              <c16:uniqueId val="{00000000-913F-40E5-A0A5-A0C830A5FAE0}"/>
            </c:ext>
          </c:extLst>
        </c:ser>
        <c:ser>
          <c:idx val="2"/>
          <c:order val="2"/>
          <c:tx>
            <c:strRef>
              <c:f>構想区域別必要量との比較!$E$3915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(構想区域別必要量との比較!$F$3911,構想区域別必要量との比較!$H$3911:$M$3911,構想区域別必要量との比較!$P$3911:$Q$3911)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(構想区域別必要量との比較!$F$3915,構想区域別必要量との比較!$H$3915:$M$3915,構想区域別必要量との比較!$P$3915:$Q$3915)</c:f>
              <c:numCache>
                <c:formatCode>#,##0_);[Red]\(#,##0\)</c:formatCode>
                <c:ptCount val="9"/>
                <c:pt idx="0" formatCode="#,##0;[Red]\-#,##0;">
                  <c:v>1168</c:v>
                </c:pt>
                <c:pt idx="1">
                  <c:v>1487</c:v>
                </c:pt>
                <c:pt idx="2">
                  <c:v>1562</c:v>
                </c:pt>
                <c:pt idx="3">
                  <c:v>1589</c:v>
                </c:pt>
                <c:pt idx="4">
                  <c:v>1684</c:v>
                </c:pt>
                <c:pt idx="5">
                  <c:v>1608</c:v>
                </c:pt>
                <c:pt idx="6" formatCode="#,##0;[Red]\-#,##0;">
                  <c:v>1684</c:v>
                </c:pt>
                <c:pt idx="7" formatCode="#,##0;[Red]\-#,##0;">
                  <c:v>1910</c:v>
                </c:pt>
                <c:pt idx="8" formatCode="#,##0;[Red]\-#,##0;">
                  <c:v>2080</c:v>
                </c:pt>
              </c:numCache>
            </c:numRef>
          </c:val>
          <c:extLst>
            <c:ext xmlns:c16="http://schemas.microsoft.com/office/drawing/2014/chart" uri="{C3380CC4-5D6E-409C-BE32-E72D297353CC}">
              <c16:uniqueId val="{00000001-913F-40E5-A0A5-A0C830A5FAE0}"/>
            </c:ext>
          </c:extLst>
        </c:ser>
        <c:ser>
          <c:idx val="1"/>
          <c:order val="3"/>
          <c:tx>
            <c:strRef>
              <c:f>構想区域別必要量との比較!$E$3914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13F-40E5-A0A5-A0C830A5FAE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13F-40E5-A0A5-A0C830A5FAE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(構想区域別必要量との比較!$F$3911,構想区域別必要量との比較!$H$3911:$M$3911,構想区域別必要量との比較!$P$3911:$Q$3911)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(構想区域別必要量との比較!$F$3914,構想区域別必要量との比較!$H$3914:$M$3914,構想区域別必要量との比較!$P$3914:$Q$3914)</c:f>
              <c:numCache>
                <c:formatCode>#,##0_);[Red]\(#,##0\)</c:formatCode>
                <c:ptCount val="9"/>
                <c:pt idx="0" formatCode="#,##0;[Red]\-#,##0;">
                  <c:v>2391</c:v>
                </c:pt>
                <c:pt idx="1">
                  <c:v>2839</c:v>
                </c:pt>
                <c:pt idx="2">
                  <c:v>2686</c:v>
                </c:pt>
                <c:pt idx="3">
                  <c:v>2751</c:v>
                </c:pt>
                <c:pt idx="4">
                  <c:v>2670</c:v>
                </c:pt>
                <c:pt idx="5">
                  <c:v>2654</c:v>
                </c:pt>
                <c:pt idx="6" formatCode="#,##0;[Red]\-#,##0;">
                  <c:v>2601</c:v>
                </c:pt>
                <c:pt idx="7" formatCode="#,##0;[Red]\-#,##0;">
                  <c:v>2520</c:v>
                </c:pt>
                <c:pt idx="8" formatCode="#,##0;[Red]\-#,##0;">
                  <c:v>1605</c:v>
                </c:pt>
              </c:numCache>
            </c:numRef>
          </c:val>
          <c:extLst>
            <c:ext xmlns:c16="http://schemas.microsoft.com/office/drawing/2014/chart" uri="{C3380CC4-5D6E-409C-BE32-E72D297353CC}">
              <c16:uniqueId val="{00000006-913F-40E5-A0A5-A0C830A5FAE0}"/>
            </c:ext>
          </c:extLst>
        </c:ser>
        <c:ser>
          <c:idx val="0"/>
          <c:order val="4"/>
          <c:tx>
            <c:strRef>
              <c:f>構想区域別必要量との比較!$E$3913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(構想区域別必要量との比較!$F$3911,構想区域別必要量との比較!$H$3911:$M$3911,構想区域別必要量との比較!$P$3911:$Q$3911)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(構想区域別必要量との比較!$F$3913,構想区域別必要量との比較!$H$3913:$M$3913,構想区域別必要量との比較!$P$3913:$Q$3913)</c:f>
              <c:numCache>
                <c:formatCode>#,##0_);[Red]\(#,##0\)</c:formatCode>
                <c:ptCount val="9"/>
                <c:pt idx="0" formatCode="#,##0;[Red]\-#,##0;">
                  <c:v>1070</c:v>
                </c:pt>
                <c:pt idx="1">
                  <c:v>538</c:v>
                </c:pt>
                <c:pt idx="2">
                  <c:v>557</c:v>
                </c:pt>
                <c:pt idx="3">
                  <c:v>538</c:v>
                </c:pt>
                <c:pt idx="4">
                  <c:v>538</c:v>
                </c:pt>
                <c:pt idx="5">
                  <c:v>538</c:v>
                </c:pt>
                <c:pt idx="6" formatCode="#,##0;[Red]\-#,##0;">
                  <c:v>530</c:v>
                </c:pt>
                <c:pt idx="7" formatCode="#,##0;[Red]\-#,##0;">
                  <c:v>538</c:v>
                </c:pt>
                <c:pt idx="8" formatCode="#,##0;[Red]\-#,##0;">
                  <c:v>492</c:v>
                </c:pt>
              </c:numCache>
            </c:numRef>
          </c:val>
          <c:extLst>
            <c:ext xmlns:c16="http://schemas.microsoft.com/office/drawing/2014/chart" uri="{C3380CC4-5D6E-409C-BE32-E72D297353CC}">
              <c16:uniqueId val="{00000007-913F-40E5-A0A5-A0C830A5FAE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(構想区域別必要量との比較!$F$3911,構想区域別必要量との比較!$H$3911:$M$3911,構想区域別必要量との比較!$P$3911:$Q$3911)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(構想区域別必要量との比較!$F$3912,構想区域別必要量との比較!$H$3912:$M$3912,構想区域別必要量との比較!$P$3912:$Q$3912)</c:f>
              <c:numCache>
                <c:formatCode>#,##0_);[Red]\(#,##0\)</c:formatCode>
                <c:ptCount val="9"/>
                <c:pt idx="0" formatCode="#,##0;[Red]\-#,##0;">
                  <c:v>8316</c:v>
                </c:pt>
                <c:pt idx="1">
                  <c:v>8508</c:v>
                </c:pt>
                <c:pt idx="2">
                  <c:v>8288</c:v>
                </c:pt>
                <c:pt idx="3">
                  <c:v>8308</c:v>
                </c:pt>
                <c:pt idx="4">
                  <c:v>8119</c:v>
                </c:pt>
                <c:pt idx="5">
                  <c:v>7680</c:v>
                </c:pt>
                <c:pt idx="6" formatCode="#,##0;[Red]\-#,##0;">
                  <c:v>7586</c:v>
                </c:pt>
                <c:pt idx="7" formatCode="#,##0;[Red]\-#,##0;">
                  <c:v>7487</c:v>
                </c:pt>
                <c:pt idx="8" formatCode="#,##0;[Red]\-#,##0;">
                  <c:v>6123</c:v>
                </c:pt>
              </c:numCache>
            </c:numRef>
          </c:val>
          <c:smooth val="0"/>
          <c:extLst>
            <c:ext xmlns:c16="http://schemas.microsoft.com/office/drawing/2014/chart" uri="{C3380CC4-5D6E-409C-BE32-E72D297353CC}">
              <c16:uniqueId val="{00000008-913F-40E5-A0A5-A0C830A5FAE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(構想区域別必要量との比較!$F$3926,構想区域別必要量との比較!$H$3926:$M$3926,構想区域別必要量との比較!$P$3926:$Q$3926)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(構想区域別必要量との比較!$F$3931,構想区域別必要量との比較!$H$3931:$M$3931,構想区域別必要量との比較!$P$3931:$Q$3931)</c:f>
              <c:numCache>
                <c:formatCode>#,##0_);[Red]\(#,##0\)</c:formatCode>
                <c:ptCount val="9"/>
                <c:pt idx="0" formatCode="#,##0;[Red]\-#,##0;">
                  <c:v>631</c:v>
                </c:pt>
                <c:pt idx="1">
                  <c:v>717</c:v>
                </c:pt>
                <c:pt idx="2">
                  <c:v>629</c:v>
                </c:pt>
                <c:pt idx="3">
                  <c:v>546</c:v>
                </c:pt>
                <c:pt idx="4">
                  <c:v>306</c:v>
                </c:pt>
                <c:pt idx="5">
                  <c:v>391</c:v>
                </c:pt>
                <c:pt idx="6" formatCode="#,##0;[Red]\-#,##0;">
                  <c:v>360</c:v>
                </c:pt>
                <c:pt idx="7" formatCode="#,##0;[Red]\-#,##0;">
                  <c:v>360</c:v>
                </c:pt>
                <c:pt idx="8" formatCode="#,##0;[Red]\-#,##0;">
                  <c:v>557</c:v>
                </c:pt>
              </c:numCache>
            </c:numRef>
          </c:val>
          <c:extLst>
            <c:ext xmlns:c16="http://schemas.microsoft.com/office/drawing/2014/chart" uri="{C3380CC4-5D6E-409C-BE32-E72D297353CC}">
              <c16:uniqueId val="{00000000-A649-46FE-A6B0-54CC56F5A077}"/>
            </c:ext>
          </c:extLst>
        </c:ser>
        <c:ser>
          <c:idx val="2"/>
          <c:order val="2"/>
          <c:tx>
            <c:strRef>
              <c:f>構想区域別必要量との比較!$E$3930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(構想区域別必要量との比較!$F$3926,構想区域別必要量との比較!$H$3926:$M$3926,構想区域別必要量との比較!$P$3926:$Q$3926)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(構想区域別必要量との比較!$F$3930,構想区域別必要量との比較!$H$3930:$M$3930,構想区域別必要量との比較!$P$3930:$Q$3930)</c:f>
              <c:numCache>
                <c:formatCode>#,##0_);[Red]\(#,##0\)</c:formatCode>
                <c:ptCount val="9"/>
                <c:pt idx="0" formatCode="#,##0;[Red]\-#,##0;">
                  <c:v>259</c:v>
                </c:pt>
                <c:pt idx="1">
                  <c:v>298</c:v>
                </c:pt>
                <c:pt idx="2">
                  <c:v>536</c:v>
                </c:pt>
                <c:pt idx="3">
                  <c:v>498</c:v>
                </c:pt>
                <c:pt idx="4">
                  <c:v>393</c:v>
                </c:pt>
                <c:pt idx="5">
                  <c:v>576</c:v>
                </c:pt>
                <c:pt idx="6" formatCode="#,##0;[Red]\-#,##0;">
                  <c:v>597</c:v>
                </c:pt>
                <c:pt idx="7" formatCode="#,##0;[Red]\-#,##0;">
                  <c:v>668</c:v>
                </c:pt>
                <c:pt idx="8" formatCode="#,##0;[Red]\-#,##0;">
                  <c:v>613</c:v>
                </c:pt>
              </c:numCache>
            </c:numRef>
          </c:val>
          <c:extLst>
            <c:ext xmlns:c16="http://schemas.microsoft.com/office/drawing/2014/chart" uri="{C3380CC4-5D6E-409C-BE32-E72D297353CC}">
              <c16:uniqueId val="{00000001-A649-46FE-A6B0-54CC56F5A077}"/>
            </c:ext>
          </c:extLst>
        </c:ser>
        <c:ser>
          <c:idx val="1"/>
          <c:order val="3"/>
          <c:tx>
            <c:strRef>
              <c:f>構想区域別必要量との比較!$E$3929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649-46FE-A6B0-54CC56F5A07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649-46FE-A6B0-54CC56F5A07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(構想区域別必要量との比較!$F$3926,構想区域別必要量との比較!$H$3926:$M$3926,構想区域別必要量との比較!$P$3926:$Q$3926)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(構想区域別必要量との比較!$F$3929,構想区域別必要量との比較!$H$3929:$M$3929,構想区域別必要量との比較!$P$3929:$Q$3929)</c:f>
              <c:numCache>
                <c:formatCode>#,##0_);[Red]\(#,##0\)</c:formatCode>
                <c:ptCount val="9"/>
                <c:pt idx="0" formatCode="#,##0;[Red]\-#,##0;">
                  <c:v>774</c:v>
                </c:pt>
                <c:pt idx="1">
                  <c:v>643</c:v>
                </c:pt>
                <c:pt idx="2">
                  <c:v>518</c:v>
                </c:pt>
                <c:pt idx="3">
                  <c:v>423</c:v>
                </c:pt>
                <c:pt idx="4">
                  <c:v>686</c:v>
                </c:pt>
                <c:pt idx="5">
                  <c:v>559</c:v>
                </c:pt>
                <c:pt idx="6" formatCode="#,##0;[Red]\-#,##0;">
                  <c:v>582</c:v>
                </c:pt>
                <c:pt idx="7" formatCode="#,##0;[Red]\-#,##0;">
                  <c:v>493</c:v>
                </c:pt>
                <c:pt idx="8" formatCode="#,##0;[Red]\-#,##0;">
                  <c:v>514</c:v>
                </c:pt>
              </c:numCache>
            </c:numRef>
          </c:val>
          <c:extLst>
            <c:ext xmlns:c16="http://schemas.microsoft.com/office/drawing/2014/chart" uri="{C3380CC4-5D6E-409C-BE32-E72D297353CC}">
              <c16:uniqueId val="{00000006-A649-46FE-A6B0-54CC56F5A077}"/>
            </c:ext>
          </c:extLst>
        </c:ser>
        <c:ser>
          <c:idx val="0"/>
          <c:order val="4"/>
          <c:tx>
            <c:strRef>
              <c:f>構想区域別必要量との比較!$E$3928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(構想区域別必要量との比較!$F$3926,構想区域別必要量との比較!$H$3926:$M$3926,構想区域別必要量との比較!$P$3926:$Q$3926)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(構想区域別必要量との比較!$F$3928,構想区域別必要量との比較!$H$3928:$M$3928,構想区域別必要量との比較!$P$3928:$Q$3928)</c:f>
              <c:numCache>
                <c:formatCode>#,##0_);[Red]\(#,##0\)</c:formatCode>
                <c:ptCount val="9"/>
                <c:pt idx="0" formatCode="#,##0;[Red]\-#,##0;">
                  <c:v>405</c:v>
                </c:pt>
                <c:pt idx="1">
                  <c:v>405</c:v>
                </c:pt>
                <c:pt idx="2">
                  <c:v>283</c:v>
                </c:pt>
                <c:pt idx="3">
                  <c:v>405</c:v>
                </c:pt>
                <c:pt idx="4">
                  <c:v>283</c:v>
                </c:pt>
                <c:pt idx="5">
                  <c:v>275</c:v>
                </c:pt>
                <c:pt idx="6" formatCode="#,##0;[Red]\-#,##0;">
                  <c:v>283</c:v>
                </c:pt>
                <c:pt idx="7" formatCode="#,##0;[Red]\-#,##0;">
                  <c:v>283</c:v>
                </c:pt>
                <c:pt idx="8" formatCode="#,##0;[Red]\-#,##0;">
                  <c:v>179</c:v>
                </c:pt>
              </c:numCache>
            </c:numRef>
          </c:val>
          <c:extLst>
            <c:ext xmlns:c16="http://schemas.microsoft.com/office/drawing/2014/chart" uri="{C3380CC4-5D6E-409C-BE32-E72D297353CC}">
              <c16:uniqueId val="{00000007-A649-46FE-A6B0-54CC56F5A07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(構想区域別必要量との比較!$F$3926,構想区域別必要量との比較!$H$3926:$M$3926,構想区域別必要量との比較!$P$3926:$Q$3926)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(構想区域別必要量との比較!$F$3927,構想区域別必要量との比較!$H$3927:$M$3927,構想区域別必要量との比較!$P$3927:$Q$3927)</c:f>
              <c:numCache>
                <c:formatCode>#,##0_);[Red]\(#,##0\)</c:formatCode>
                <c:ptCount val="9"/>
                <c:pt idx="0" formatCode="#,##0;[Red]\-#,##0;">
                  <c:v>2069</c:v>
                </c:pt>
                <c:pt idx="1">
                  <c:v>2063</c:v>
                </c:pt>
                <c:pt idx="2">
                  <c:v>1966</c:v>
                </c:pt>
                <c:pt idx="3">
                  <c:v>1872</c:v>
                </c:pt>
                <c:pt idx="4">
                  <c:v>1668</c:v>
                </c:pt>
                <c:pt idx="5">
                  <c:v>1801</c:v>
                </c:pt>
                <c:pt idx="6" formatCode="#,##0;[Red]\-#,##0;">
                  <c:v>1822</c:v>
                </c:pt>
                <c:pt idx="7" formatCode="#,##0;[Red]\-#,##0;">
                  <c:v>1804</c:v>
                </c:pt>
                <c:pt idx="8" formatCode="#,##0;[Red]\-#,##0;">
                  <c:v>1863</c:v>
                </c:pt>
              </c:numCache>
            </c:numRef>
          </c:val>
          <c:smooth val="0"/>
          <c:extLst>
            <c:ext xmlns:c16="http://schemas.microsoft.com/office/drawing/2014/chart" uri="{C3380CC4-5D6E-409C-BE32-E72D297353CC}">
              <c16:uniqueId val="{00000008-A649-46FE-A6B0-54CC56F5A07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(構想区域別必要量との比較!$F$3941,構想区域別必要量との比較!$H$3941:$M$3941,構想区域別必要量との比較!$P$3941:$Q$3941)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(構想区域別必要量との比較!$F$3946,構想区域別必要量との比較!$H$3946:$M$3946,構想区域別必要量との比較!$P$3946:$Q$3946)</c:f>
              <c:numCache>
                <c:formatCode>#,##0_);[Red]\(#,##0\)</c:formatCode>
                <c:ptCount val="9"/>
                <c:pt idx="0" formatCode="#,##0;[Red]\-#,##0;">
                  <c:v>590</c:v>
                </c:pt>
                <c:pt idx="1">
                  <c:v>635</c:v>
                </c:pt>
                <c:pt idx="2">
                  <c:v>567</c:v>
                </c:pt>
                <c:pt idx="3">
                  <c:v>511</c:v>
                </c:pt>
                <c:pt idx="4">
                  <c:v>530</c:v>
                </c:pt>
                <c:pt idx="5">
                  <c:v>451</c:v>
                </c:pt>
                <c:pt idx="6" formatCode="#,##0;[Red]\-#,##0;">
                  <c:v>432</c:v>
                </c:pt>
                <c:pt idx="7" formatCode="#,##0;[Red]\-#,##0;">
                  <c:v>408</c:v>
                </c:pt>
                <c:pt idx="8" formatCode="#,##0;[Red]\-#,##0;">
                  <c:v>377</c:v>
                </c:pt>
              </c:numCache>
            </c:numRef>
          </c:val>
          <c:extLst>
            <c:ext xmlns:c16="http://schemas.microsoft.com/office/drawing/2014/chart" uri="{C3380CC4-5D6E-409C-BE32-E72D297353CC}">
              <c16:uniqueId val="{00000000-F791-4CCE-BB97-31E2022C7962}"/>
            </c:ext>
          </c:extLst>
        </c:ser>
        <c:ser>
          <c:idx val="2"/>
          <c:order val="2"/>
          <c:tx>
            <c:strRef>
              <c:f>構想区域別必要量との比較!$E$3945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(構想区域別必要量との比較!$F$3941,構想区域別必要量との比較!$H$3941:$M$3941,構想区域別必要量との比較!$P$3941:$Q$3941)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(構想区域別必要量との比較!$F$3945,構想区域別必要量との比較!$H$3945:$M$3945,構想区域別必要量との比較!$P$3945:$Q$3945)</c:f>
              <c:numCache>
                <c:formatCode>#,##0_);[Red]\(#,##0\)</c:formatCode>
                <c:ptCount val="9"/>
                <c:pt idx="0" formatCode="#,##0;[Red]\-#,##0;">
                  <c:v>272</c:v>
                </c:pt>
                <c:pt idx="1">
                  <c:v>257</c:v>
                </c:pt>
                <c:pt idx="2">
                  <c:v>241</c:v>
                </c:pt>
                <c:pt idx="3">
                  <c:v>223</c:v>
                </c:pt>
                <c:pt idx="4">
                  <c:v>204</c:v>
                </c:pt>
                <c:pt idx="5">
                  <c:v>203</c:v>
                </c:pt>
                <c:pt idx="6" formatCode="#,##0;[Red]\-#,##0;">
                  <c:v>292</c:v>
                </c:pt>
                <c:pt idx="7" formatCode="#,##0;[Red]\-#,##0;">
                  <c:v>292</c:v>
                </c:pt>
                <c:pt idx="8" formatCode="#,##0;[Red]\-#,##0;">
                  <c:v>310</c:v>
                </c:pt>
              </c:numCache>
            </c:numRef>
          </c:val>
          <c:extLst>
            <c:ext xmlns:c16="http://schemas.microsoft.com/office/drawing/2014/chart" uri="{C3380CC4-5D6E-409C-BE32-E72D297353CC}">
              <c16:uniqueId val="{00000001-F791-4CCE-BB97-31E2022C7962}"/>
            </c:ext>
          </c:extLst>
        </c:ser>
        <c:ser>
          <c:idx val="1"/>
          <c:order val="3"/>
          <c:tx>
            <c:strRef>
              <c:f>構想区域別必要量との比較!$E$3944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791-4CCE-BB97-31E2022C796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791-4CCE-BB97-31E2022C796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(構想区域別必要量との比較!$F$3941,構想区域別必要量との比較!$H$3941:$M$3941,構想区域別必要量との比較!$P$3941:$Q$3941)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(構想区域別必要量との比較!$F$3944,構想区域別必要量との比較!$H$3944:$M$3944,構想区域別必要量との比較!$P$3944:$Q$3944)</c:f>
              <c:numCache>
                <c:formatCode>#,##0_);[Red]\(#,##0\)</c:formatCode>
                <c:ptCount val="9"/>
                <c:pt idx="0" formatCode="#,##0;[Red]\-#,##0;">
                  <c:v>410</c:v>
                </c:pt>
                <c:pt idx="1">
                  <c:v>342</c:v>
                </c:pt>
                <c:pt idx="2">
                  <c:v>323</c:v>
                </c:pt>
                <c:pt idx="3">
                  <c:v>358</c:v>
                </c:pt>
                <c:pt idx="4">
                  <c:v>344</c:v>
                </c:pt>
                <c:pt idx="5">
                  <c:v>364</c:v>
                </c:pt>
                <c:pt idx="6" formatCode="#,##0;[Red]\-#,##0;">
                  <c:v>344</c:v>
                </c:pt>
                <c:pt idx="7" formatCode="#,##0;[Red]\-#,##0;">
                  <c:v>303</c:v>
                </c:pt>
                <c:pt idx="8" formatCode="#,##0;[Red]\-#,##0;">
                  <c:v>274</c:v>
                </c:pt>
              </c:numCache>
            </c:numRef>
          </c:val>
          <c:extLst>
            <c:ext xmlns:c16="http://schemas.microsoft.com/office/drawing/2014/chart" uri="{C3380CC4-5D6E-409C-BE32-E72D297353CC}">
              <c16:uniqueId val="{00000006-F791-4CCE-BB97-31E2022C7962}"/>
            </c:ext>
          </c:extLst>
        </c:ser>
        <c:ser>
          <c:idx val="0"/>
          <c:order val="4"/>
          <c:tx>
            <c:strRef>
              <c:f>構想区域別必要量との比較!$E$3943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(構想区域別必要量との比較!$F$3941,構想区域別必要量との比較!$H$3941:$M$3941,構想区域別必要量との比較!$P$3941:$Q$3941)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(構想区域別必要量との比較!$F$3943,構想区域別必要量との比較!$H$3943:$M$3943,構想区域別必要量との比較!$P$3943:$Q$3943)</c:f>
              <c:numCache>
                <c:formatCode>#,##0_);[Red]\(#,##0\)</c:formatCode>
                <c:ptCount val="9"/>
                <c:pt idx="0" formatCode="#,##0;[Red]\-#,##0;">
                  <c:v>10</c:v>
                </c:pt>
                <c:pt idx="1">
                  <c:v>10</c:v>
                </c:pt>
                <c:pt idx="2">
                  <c:v>10</c:v>
                </c:pt>
                <c:pt idx="3">
                  <c:v>10</c:v>
                </c:pt>
                <c:pt idx="4">
                  <c:v>0</c:v>
                </c:pt>
                <c:pt idx="5">
                  <c:v>0</c:v>
                </c:pt>
                <c:pt idx="6" formatCode="#,##0;[Red]\-#,##0;">
                  <c:v>0</c:v>
                </c:pt>
                <c:pt idx="7" formatCode="#,##0;[Red]\-#,##0;">
                  <c:v>51</c:v>
                </c:pt>
                <c:pt idx="8" formatCode="#,##0;[Red]\-#,##0;">
                  <c:v>47</c:v>
                </c:pt>
              </c:numCache>
            </c:numRef>
          </c:val>
          <c:extLst>
            <c:ext xmlns:c16="http://schemas.microsoft.com/office/drawing/2014/chart" uri="{C3380CC4-5D6E-409C-BE32-E72D297353CC}">
              <c16:uniqueId val="{00000007-F791-4CCE-BB97-31E2022C796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(構想区域別必要量との比較!$F$3941,構想区域別必要量との比較!$H$3941:$M$3941,構想区域別必要量との比較!$P$3941:$Q$3941)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(構想区域別必要量との比較!$F$3942,構想区域別必要量との比較!$H$3942:$M$3942,構想区域別必要量との比較!$P$3942:$Q$3942)</c:f>
              <c:numCache>
                <c:formatCode>#,##0_);[Red]\(#,##0\)</c:formatCode>
                <c:ptCount val="9"/>
                <c:pt idx="0" formatCode="#,##0;[Red]\-#,##0;">
                  <c:v>1282</c:v>
                </c:pt>
                <c:pt idx="1">
                  <c:v>1244</c:v>
                </c:pt>
                <c:pt idx="2">
                  <c:v>1141</c:v>
                </c:pt>
                <c:pt idx="3">
                  <c:v>1102</c:v>
                </c:pt>
                <c:pt idx="4">
                  <c:v>1078</c:v>
                </c:pt>
                <c:pt idx="5">
                  <c:v>1018</c:v>
                </c:pt>
                <c:pt idx="6" formatCode="#,##0;[Red]\-#,##0;">
                  <c:v>1068</c:v>
                </c:pt>
                <c:pt idx="7" formatCode="#,##0;[Red]\-#,##0;">
                  <c:v>1054</c:v>
                </c:pt>
                <c:pt idx="8" formatCode="#,##0;[Red]\-#,##0;">
                  <c:v>1008</c:v>
                </c:pt>
              </c:numCache>
            </c:numRef>
          </c:val>
          <c:smooth val="0"/>
          <c:extLst>
            <c:ext xmlns:c16="http://schemas.microsoft.com/office/drawing/2014/chart" uri="{C3380CC4-5D6E-409C-BE32-E72D297353CC}">
              <c16:uniqueId val="{00000008-F791-4CCE-BB97-31E2022C796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(構想区域別必要量との比較!$F$3956,構想区域別必要量との比較!$H$3956:$M$3956,構想区域別必要量との比較!$P$3956:$Q$3956)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(構想区域別必要量との比較!$F$3961,構想区域別必要量との比較!$H$3961:$M$3961,構想区域別必要量との比較!$P$3961:$Q$3961)</c:f>
              <c:numCache>
                <c:formatCode>#,##0_);[Red]\(#,##0\)</c:formatCode>
                <c:ptCount val="9"/>
                <c:pt idx="0" formatCode="#,##0;[Red]\-#,##0;">
                  <c:v>87</c:v>
                </c:pt>
                <c:pt idx="1">
                  <c:v>87</c:v>
                </c:pt>
                <c:pt idx="2">
                  <c:v>87</c:v>
                </c:pt>
                <c:pt idx="3">
                  <c:v>87</c:v>
                </c:pt>
                <c:pt idx="4">
                  <c:v>78</c:v>
                </c:pt>
                <c:pt idx="5">
                  <c:v>78</c:v>
                </c:pt>
                <c:pt idx="6" formatCode="#,##0;[Red]\-#,##0;">
                  <c:v>78</c:v>
                </c:pt>
                <c:pt idx="7" formatCode="#,##0;[Red]\-#,##0;">
                  <c:v>78</c:v>
                </c:pt>
                <c:pt idx="8" formatCode="#,##0;[Red]\-#,##0;">
                  <c:v>73</c:v>
                </c:pt>
              </c:numCache>
            </c:numRef>
          </c:val>
          <c:extLst>
            <c:ext xmlns:c16="http://schemas.microsoft.com/office/drawing/2014/chart" uri="{C3380CC4-5D6E-409C-BE32-E72D297353CC}">
              <c16:uniqueId val="{00000000-2F8A-4CBF-B243-0488DD9C53BE}"/>
            </c:ext>
          </c:extLst>
        </c:ser>
        <c:ser>
          <c:idx val="2"/>
          <c:order val="2"/>
          <c:tx>
            <c:strRef>
              <c:f>構想区域別必要量との比較!$E$3960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(構想区域別必要量との比較!$F$3956,構想区域別必要量との比較!$H$3956:$M$3956,構想区域別必要量との比較!$P$3956:$Q$3956)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(構想区域別必要量との比較!$F$3960,構想区域別必要量との比較!$H$3960:$M$3960,構想区域別必要量との比較!$P$3960:$Q$3960)</c:f>
              <c:numCache>
                <c:formatCode>#,##0_);[Red]\(#,##0\)</c:formatCode>
                <c:ptCount val="9"/>
                <c:pt idx="0" formatCode="#,##0;[Red]\-#,##0;">
                  <c:v>0</c:v>
                </c:pt>
                <c:pt idx="1">
                  <c:v>0</c:v>
                </c:pt>
                <c:pt idx="2">
                  <c:v>41</c:v>
                </c:pt>
                <c:pt idx="3">
                  <c:v>41</c:v>
                </c:pt>
                <c:pt idx="4">
                  <c:v>47</c:v>
                </c:pt>
                <c:pt idx="5">
                  <c:v>47</c:v>
                </c:pt>
                <c:pt idx="6" formatCode="#,##0;[Red]\-#,##0;">
                  <c:v>47</c:v>
                </c:pt>
                <c:pt idx="7" formatCode="#,##0;[Red]\-#,##0;">
                  <c:v>47</c:v>
                </c:pt>
                <c:pt idx="8" formatCode="#,##0;[Red]\-#,##0;">
                  <c:v>102</c:v>
                </c:pt>
              </c:numCache>
            </c:numRef>
          </c:val>
          <c:extLst>
            <c:ext xmlns:c16="http://schemas.microsoft.com/office/drawing/2014/chart" uri="{C3380CC4-5D6E-409C-BE32-E72D297353CC}">
              <c16:uniqueId val="{00000001-2F8A-4CBF-B243-0488DD9C53BE}"/>
            </c:ext>
          </c:extLst>
        </c:ser>
        <c:ser>
          <c:idx val="1"/>
          <c:order val="3"/>
          <c:tx>
            <c:strRef>
              <c:f>構想区域別必要量との比較!$E$3959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F8A-4CBF-B243-0488DD9C53B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F8A-4CBF-B243-0488DD9C53B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(構想区域別必要量との比較!$F$3956,構想区域別必要量との比較!$H$3956:$M$3956,構想区域別必要量との比較!$P$3956:$Q$3956)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(構想区域別必要量との比較!$F$3959,構想区域別必要量との比較!$H$3959:$M$3959,構想区域別必要量との比較!$P$3959:$Q$3959)</c:f>
              <c:numCache>
                <c:formatCode>#,##0_);[Red]\(#,##0\)</c:formatCode>
                <c:ptCount val="9"/>
                <c:pt idx="0" formatCode="#,##0;[Red]\-#,##0;">
                  <c:v>0</c:v>
                </c:pt>
                <c:pt idx="1">
                  <c:v>185</c:v>
                </c:pt>
                <c:pt idx="2">
                  <c:v>144</c:v>
                </c:pt>
                <c:pt idx="3">
                  <c:v>144</c:v>
                </c:pt>
                <c:pt idx="4">
                  <c:v>113</c:v>
                </c:pt>
                <c:pt idx="5">
                  <c:v>113</c:v>
                </c:pt>
                <c:pt idx="6" formatCode="#,##0;[Red]\-#,##0;">
                  <c:v>147</c:v>
                </c:pt>
                <c:pt idx="7" formatCode="#,##0;[Red]\-#,##0;">
                  <c:v>113</c:v>
                </c:pt>
                <c:pt idx="8" formatCode="#,##0;[Red]\-#,##0;">
                  <c:v>83</c:v>
                </c:pt>
              </c:numCache>
            </c:numRef>
          </c:val>
          <c:extLst>
            <c:ext xmlns:c16="http://schemas.microsoft.com/office/drawing/2014/chart" uri="{C3380CC4-5D6E-409C-BE32-E72D297353CC}">
              <c16:uniqueId val="{00000006-2F8A-4CBF-B243-0488DD9C53BE}"/>
            </c:ext>
          </c:extLst>
        </c:ser>
        <c:ser>
          <c:idx val="0"/>
          <c:order val="4"/>
          <c:tx>
            <c:strRef>
              <c:f>構想区域別必要量との比較!$E$3958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(構想区域別必要量との比較!$F$3956,構想区域別必要量との比較!$H$3956:$M$3956,構想区域別必要量との比較!$P$3956:$Q$3956)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(構想区域別必要量との比較!$F$3958,構想区域別必要量との比較!$H$3958:$M$3958,構想区域別必要量との比較!$P$3958:$Q$3958)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0</c:v>
                </c:pt>
              </c:numCache>
            </c:numRef>
          </c:val>
          <c:extLst>
            <c:ext xmlns:c16="http://schemas.microsoft.com/office/drawing/2014/chart" uri="{C3380CC4-5D6E-409C-BE32-E72D297353CC}">
              <c16:uniqueId val="{00000007-2F8A-4CBF-B243-0488DD9C53B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(構想区域別必要量との比較!$F$3956,構想区域別必要量との比較!$H$3956:$M$3956,構想区域別必要量との比較!$P$3956:$Q$3956)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(構想区域別必要量との比較!$F$3957,構想区域別必要量との比較!$H$3957:$M$3957,構想区域別必要量との比較!$P$3957:$Q$3957)</c:f>
              <c:numCache>
                <c:formatCode>#,##0_);[Red]\(#,##0\)</c:formatCode>
                <c:ptCount val="9"/>
                <c:pt idx="0" formatCode="#,##0;[Red]\-#,##0;">
                  <c:v>87</c:v>
                </c:pt>
                <c:pt idx="1">
                  <c:v>272</c:v>
                </c:pt>
                <c:pt idx="2">
                  <c:v>272</c:v>
                </c:pt>
                <c:pt idx="3">
                  <c:v>272</c:v>
                </c:pt>
                <c:pt idx="4">
                  <c:v>238</c:v>
                </c:pt>
                <c:pt idx="5">
                  <c:v>238</c:v>
                </c:pt>
                <c:pt idx="6" formatCode="#,##0;[Red]\-#,##0;">
                  <c:v>272</c:v>
                </c:pt>
                <c:pt idx="7" formatCode="#,##0;[Red]\-#,##0;">
                  <c:v>238</c:v>
                </c:pt>
                <c:pt idx="8" formatCode="#,##0;[Red]\-#,##0;">
                  <c:v>258</c:v>
                </c:pt>
              </c:numCache>
            </c:numRef>
          </c:val>
          <c:smooth val="0"/>
          <c:extLst>
            <c:ext xmlns:c16="http://schemas.microsoft.com/office/drawing/2014/chart" uri="{C3380CC4-5D6E-409C-BE32-E72D297353CC}">
              <c16:uniqueId val="{00000008-2F8A-4CBF-B243-0488DD9C53B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(構想区域別必要量との比較!$F$3971,構想区域別必要量との比較!$H$3971:$M$3971,構想区域別必要量との比較!$P$3971:$Q$3971)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(構想区域別必要量との比較!$F$3976,構想区域別必要量との比較!$H$3976:$M$3976,構想区域別必要量との比較!$P$3976:$Q$3976)</c:f>
              <c:numCache>
                <c:formatCode>#,##0_);[Red]\(#,##0\)</c:formatCode>
                <c:ptCount val="9"/>
                <c:pt idx="0" formatCode="#,##0;[Red]\-#,##0;">
                  <c:v>1313</c:v>
                </c:pt>
                <c:pt idx="1">
                  <c:v>1363</c:v>
                </c:pt>
                <c:pt idx="2">
                  <c:v>1390</c:v>
                </c:pt>
                <c:pt idx="3">
                  <c:v>1325</c:v>
                </c:pt>
                <c:pt idx="4">
                  <c:v>1252</c:v>
                </c:pt>
                <c:pt idx="5">
                  <c:v>1237</c:v>
                </c:pt>
                <c:pt idx="6" formatCode="#,##0;[Red]\-#,##0;">
                  <c:v>1256</c:v>
                </c:pt>
                <c:pt idx="7" formatCode="#,##0;[Red]\-#,##0;">
                  <c:v>1164</c:v>
                </c:pt>
                <c:pt idx="8" formatCode="#,##0;[Red]\-#,##0;">
                  <c:v>1093</c:v>
                </c:pt>
              </c:numCache>
            </c:numRef>
          </c:val>
          <c:extLst>
            <c:ext xmlns:c16="http://schemas.microsoft.com/office/drawing/2014/chart" uri="{C3380CC4-5D6E-409C-BE32-E72D297353CC}">
              <c16:uniqueId val="{00000000-FDC3-4B14-B527-8066293BD058}"/>
            </c:ext>
          </c:extLst>
        </c:ser>
        <c:ser>
          <c:idx val="2"/>
          <c:order val="2"/>
          <c:tx>
            <c:strRef>
              <c:f>構想区域別必要量との比較!$E$3975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(構想区域別必要量との比較!$F$3971,構想区域別必要量との比較!$H$3971:$M$3971,構想区域別必要量との比較!$P$3971:$Q$3971)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(構想区域別必要量との比較!$F$3975,構想区域別必要量との比較!$H$3975:$M$3975,構想区域別必要量との比較!$P$3975:$Q$3975)</c:f>
              <c:numCache>
                <c:formatCode>#,##0_);[Red]\(#,##0\)</c:formatCode>
                <c:ptCount val="9"/>
                <c:pt idx="0" formatCode="#,##0;[Red]\-#,##0;">
                  <c:v>582</c:v>
                </c:pt>
                <c:pt idx="1">
                  <c:v>762</c:v>
                </c:pt>
                <c:pt idx="2">
                  <c:v>842</c:v>
                </c:pt>
                <c:pt idx="3">
                  <c:v>849</c:v>
                </c:pt>
                <c:pt idx="4">
                  <c:v>935</c:v>
                </c:pt>
                <c:pt idx="5">
                  <c:v>903</c:v>
                </c:pt>
                <c:pt idx="6" formatCode="#,##0;[Red]\-#,##0;">
                  <c:v>870</c:v>
                </c:pt>
                <c:pt idx="7" formatCode="#,##0;[Red]\-#,##0;">
                  <c:v>904</c:v>
                </c:pt>
                <c:pt idx="8" formatCode="#,##0;[Red]\-#,##0;">
                  <c:v>1698</c:v>
                </c:pt>
              </c:numCache>
            </c:numRef>
          </c:val>
          <c:extLst>
            <c:ext xmlns:c16="http://schemas.microsoft.com/office/drawing/2014/chart" uri="{C3380CC4-5D6E-409C-BE32-E72D297353CC}">
              <c16:uniqueId val="{00000001-FDC3-4B14-B527-8066293BD058}"/>
            </c:ext>
          </c:extLst>
        </c:ser>
        <c:ser>
          <c:idx val="1"/>
          <c:order val="3"/>
          <c:tx>
            <c:strRef>
              <c:f>構想区域別必要量との比較!$E$3974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DC3-4B14-B527-8066293BD05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DC3-4B14-B527-8066293BD05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(構想区域別必要量との比較!$F$3971,構想区域別必要量との比較!$H$3971:$M$3971,構想区域別必要量との比較!$P$3971:$Q$3971)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(構想区域別必要量との比較!$F$3974,構想区域別必要量との比較!$H$3974:$M$3974,構想区域別必要量との比較!$P$3974:$Q$3974)</c:f>
              <c:numCache>
                <c:formatCode>#,##0_);[Red]\(#,##0\)</c:formatCode>
                <c:ptCount val="9"/>
                <c:pt idx="0" formatCode="#,##0;[Red]\-#,##0;">
                  <c:v>3602</c:v>
                </c:pt>
                <c:pt idx="1">
                  <c:v>3230</c:v>
                </c:pt>
                <c:pt idx="2">
                  <c:v>3089</c:v>
                </c:pt>
                <c:pt idx="3">
                  <c:v>3024</c:v>
                </c:pt>
                <c:pt idx="4">
                  <c:v>3064</c:v>
                </c:pt>
                <c:pt idx="5">
                  <c:v>2928</c:v>
                </c:pt>
                <c:pt idx="6" formatCode="#,##0;[Red]\-#,##0;">
                  <c:v>2839</c:v>
                </c:pt>
                <c:pt idx="7" formatCode="#,##0;[Red]\-#,##0;">
                  <c:v>2859</c:v>
                </c:pt>
                <c:pt idx="8" formatCode="#,##0;[Red]\-#,##0;">
                  <c:v>1853</c:v>
                </c:pt>
              </c:numCache>
            </c:numRef>
          </c:val>
          <c:extLst>
            <c:ext xmlns:c16="http://schemas.microsoft.com/office/drawing/2014/chart" uri="{C3380CC4-5D6E-409C-BE32-E72D297353CC}">
              <c16:uniqueId val="{00000006-FDC3-4B14-B527-8066293BD058}"/>
            </c:ext>
          </c:extLst>
        </c:ser>
        <c:ser>
          <c:idx val="0"/>
          <c:order val="4"/>
          <c:tx>
            <c:strRef>
              <c:f>構想区域別必要量との比較!$E$3973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(構想区域別必要量との比較!$F$3971,構想区域別必要量との比較!$H$3971:$M$3971,構想区域別必要量との比較!$P$3971:$Q$3971)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(構想区域別必要量との比較!$F$3973,構想区域別必要量との比較!$H$3973:$M$3973,構想区域別必要量との比較!$P$3973:$Q$3973)</c:f>
              <c:numCache>
                <c:formatCode>#,##0_);[Red]\(#,##0\)</c:formatCode>
                <c:ptCount val="9"/>
                <c:pt idx="0" formatCode="#,##0;[Red]\-#,##0;">
                  <c:v>717</c:v>
                </c:pt>
                <c:pt idx="1">
                  <c:v>641</c:v>
                </c:pt>
                <c:pt idx="2">
                  <c:v>719</c:v>
                </c:pt>
                <c:pt idx="3">
                  <c:v>837</c:v>
                </c:pt>
                <c:pt idx="4">
                  <c:v>870</c:v>
                </c:pt>
                <c:pt idx="5">
                  <c:v>879</c:v>
                </c:pt>
                <c:pt idx="6" formatCode="#,##0;[Red]\-#,##0;">
                  <c:v>928</c:v>
                </c:pt>
                <c:pt idx="7" formatCode="#,##0;[Red]\-#,##0;">
                  <c:v>891</c:v>
                </c:pt>
                <c:pt idx="8" formatCode="#,##0;[Red]\-#,##0;">
                  <c:v>607</c:v>
                </c:pt>
              </c:numCache>
            </c:numRef>
          </c:val>
          <c:extLst>
            <c:ext xmlns:c16="http://schemas.microsoft.com/office/drawing/2014/chart" uri="{C3380CC4-5D6E-409C-BE32-E72D297353CC}">
              <c16:uniqueId val="{00000007-FDC3-4B14-B527-8066293BD05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(構想区域別必要量との比較!$F$3971,構想区域別必要量との比較!$H$3971:$M$3971,構想区域別必要量との比較!$P$3971:$Q$3971)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(構想区域別必要量との比較!$F$3972,構想区域別必要量との比較!$H$3972:$M$3972,構想区域別必要量との比較!$P$3972:$Q$3972)</c:f>
              <c:numCache>
                <c:formatCode>#,##0_);[Red]\(#,##0\)</c:formatCode>
                <c:ptCount val="9"/>
                <c:pt idx="0" formatCode="#,##0;[Red]\-#,##0;">
                  <c:v>6214</c:v>
                </c:pt>
                <c:pt idx="1">
                  <c:v>5996</c:v>
                </c:pt>
                <c:pt idx="2">
                  <c:v>6040</c:v>
                </c:pt>
                <c:pt idx="3">
                  <c:v>6035</c:v>
                </c:pt>
                <c:pt idx="4">
                  <c:v>6121</c:v>
                </c:pt>
                <c:pt idx="5">
                  <c:v>5947</c:v>
                </c:pt>
                <c:pt idx="6" formatCode="#,##0;[Red]\-#,##0;">
                  <c:v>5893</c:v>
                </c:pt>
                <c:pt idx="7" formatCode="#,##0;[Red]\-#,##0;">
                  <c:v>5818</c:v>
                </c:pt>
                <c:pt idx="8" formatCode="#,##0;[Red]\-#,##0;">
                  <c:v>5251</c:v>
                </c:pt>
              </c:numCache>
            </c:numRef>
          </c:val>
          <c:smooth val="0"/>
          <c:extLst>
            <c:ext xmlns:c16="http://schemas.microsoft.com/office/drawing/2014/chart" uri="{C3380CC4-5D6E-409C-BE32-E72D297353CC}">
              <c16:uniqueId val="{00000008-FDC3-4B14-B527-8066293BD05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(構想区域別必要量との比較!$F$3986,構想区域別必要量との比較!$H$3986:$M$3986,構想区域別必要量との比較!$P$3986:$Q$3986)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(構想区域別必要量との比較!$F$3991,構想区域別必要量との比較!$H$3991:$M$3991,構想区域別必要量との比較!$P$3991:$Q$3991)</c:f>
              <c:numCache>
                <c:formatCode>#,##0_);[Red]\(#,##0\)</c:formatCode>
                <c:ptCount val="9"/>
                <c:pt idx="0" formatCode="#,##0;[Red]\-#,##0;">
                  <c:v>1781</c:v>
                </c:pt>
                <c:pt idx="1">
                  <c:v>1705</c:v>
                </c:pt>
                <c:pt idx="2">
                  <c:v>1686</c:v>
                </c:pt>
                <c:pt idx="3">
                  <c:v>1446</c:v>
                </c:pt>
                <c:pt idx="4">
                  <c:v>1734</c:v>
                </c:pt>
                <c:pt idx="5">
                  <c:v>1660</c:v>
                </c:pt>
                <c:pt idx="6" formatCode="#,##0;[Red]\-#,##0;">
                  <c:v>1432</c:v>
                </c:pt>
                <c:pt idx="7" formatCode="#,##0;[Red]\-#,##0;">
                  <c:v>1439</c:v>
                </c:pt>
                <c:pt idx="8" formatCode="#,##0;[Red]\-#,##0;">
                  <c:v>1118</c:v>
                </c:pt>
              </c:numCache>
            </c:numRef>
          </c:val>
          <c:extLst>
            <c:ext xmlns:c16="http://schemas.microsoft.com/office/drawing/2014/chart" uri="{C3380CC4-5D6E-409C-BE32-E72D297353CC}">
              <c16:uniqueId val="{00000000-FDA2-4122-9639-23FC0FFBFCEE}"/>
            </c:ext>
          </c:extLst>
        </c:ser>
        <c:ser>
          <c:idx val="2"/>
          <c:order val="2"/>
          <c:tx>
            <c:strRef>
              <c:f>構想区域別必要量との比較!$E$3990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(構想区域別必要量との比較!$F$3986,構想区域別必要量との比較!$H$3986:$M$3986,構想区域別必要量との比較!$P$3986:$Q$3986)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(構想区域別必要量との比較!$F$3990,構想区域別必要量との比較!$H$3990:$M$3990,構想区域別必要量との比較!$P$3990:$Q$3990)</c:f>
              <c:numCache>
                <c:formatCode>#,##0_);[Red]\(#,##0\)</c:formatCode>
                <c:ptCount val="9"/>
                <c:pt idx="0" formatCode="#,##0;[Red]\-#,##0;">
                  <c:v>826</c:v>
                </c:pt>
                <c:pt idx="1">
                  <c:v>857</c:v>
                </c:pt>
                <c:pt idx="2">
                  <c:v>1026</c:v>
                </c:pt>
                <c:pt idx="3">
                  <c:v>1096</c:v>
                </c:pt>
                <c:pt idx="4">
                  <c:v>1064</c:v>
                </c:pt>
                <c:pt idx="5">
                  <c:v>1174</c:v>
                </c:pt>
                <c:pt idx="6" formatCode="#,##0;[Red]\-#,##0;">
                  <c:v>1268</c:v>
                </c:pt>
                <c:pt idx="7" formatCode="#,##0;[Red]\-#,##0;">
                  <c:v>1330</c:v>
                </c:pt>
                <c:pt idx="8" formatCode="#,##0;[Red]\-#,##0;">
                  <c:v>1596</c:v>
                </c:pt>
              </c:numCache>
            </c:numRef>
          </c:val>
          <c:extLst>
            <c:ext xmlns:c16="http://schemas.microsoft.com/office/drawing/2014/chart" uri="{C3380CC4-5D6E-409C-BE32-E72D297353CC}">
              <c16:uniqueId val="{00000001-FDA2-4122-9639-23FC0FFBFCEE}"/>
            </c:ext>
          </c:extLst>
        </c:ser>
        <c:ser>
          <c:idx val="1"/>
          <c:order val="3"/>
          <c:tx>
            <c:strRef>
              <c:f>構想区域別必要量との比較!$E$3989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DA2-4122-9639-23FC0FFBFCE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DA2-4122-9639-23FC0FFBFCE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(構想区域別必要量との比較!$F$3986,構想区域別必要量との比較!$H$3986:$M$3986,構想区域別必要量との比較!$P$3986:$Q$3986)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(構想区域別必要量との比較!$F$3989,構想区域別必要量との比較!$H$3989:$M$3989,構想区域別必要量との比較!$P$3989:$Q$3989)</c:f>
              <c:numCache>
                <c:formatCode>#,##0_);[Red]\(#,##0\)</c:formatCode>
                <c:ptCount val="9"/>
                <c:pt idx="0" formatCode="#,##0;[Red]\-#,##0;">
                  <c:v>2765</c:v>
                </c:pt>
                <c:pt idx="1">
                  <c:v>2638</c:v>
                </c:pt>
                <c:pt idx="2">
                  <c:v>2420</c:v>
                </c:pt>
                <c:pt idx="3">
                  <c:v>2526</c:v>
                </c:pt>
                <c:pt idx="4">
                  <c:v>2549</c:v>
                </c:pt>
                <c:pt idx="5">
                  <c:v>2289</c:v>
                </c:pt>
                <c:pt idx="6" formatCode="#,##0;[Red]\-#,##0;">
                  <c:v>2034</c:v>
                </c:pt>
                <c:pt idx="7" formatCode="#,##0;[Red]\-#,##0;">
                  <c:v>1994</c:v>
                </c:pt>
                <c:pt idx="8" formatCode="#,##0;[Red]\-#,##0;">
                  <c:v>1450</c:v>
                </c:pt>
              </c:numCache>
            </c:numRef>
          </c:val>
          <c:extLst>
            <c:ext xmlns:c16="http://schemas.microsoft.com/office/drawing/2014/chart" uri="{C3380CC4-5D6E-409C-BE32-E72D297353CC}">
              <c16:uniqueId val="{00000006-FDA2-4122-9639-23FC0FFBFCEE}"/>
            </c:ext>
          </c:extLst>
        </c:ser>
        <c:ser>
          <c:idx val="0"/>
          <c:order val="4"/>
          <c:tx>
            <c:strRef>
              <c:f>構想区域別必要量との比較!$E$3988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(構想区域別必要量との比較!$F$3986,構想区域別必要量との比較!$H$3986:$M$3986,構想区域別必要量との比較!$P$3986:$Q$3986)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(構想区域別必要量との比較!$F$3988,構想区域別必要量との比較!$H$3988:$M$3988,構想区域別必要量との比較!$P$3988:$Q$3988)</c:f>
              <c:numCache>
                <c:formatCode>#,##0_);[Red]\(#,##0\)</c:formatCode>
                <c:ptCount val="9"/>
                <c:pt idx="0" formatCode="#,##0;[Red]\-#,##0;">
                  <c:v>147</c:v>
                </c:pt>
                <c:pt idx="1">
                  <c:v>134</c:v>
                </c:pt>
                <c:pt idx="2">
                  <c:v>128</c:v>
                </c:pt>
                <c:pt idx="3">
                  <c:v>141</c:v>
                </c:pt>
                <c:pt idx="4">
                  <c:v>141</c:v>
                </c:pt>
                <c:pt idx="5">
                  <c:v>141</c:v>
                </c:pt>
                <c:pt idx="6" formatCode="#,##0;[Red]\-#,##0;">
                  <c:v>230</c:v>
                </c:pt>
                <c:pt idx="7" formatCode="#,##0;[Red]\-#,##0;">
                  <c:v>230</c:v>
                </c:pt>
                <c:pt idx="8" formatCode="#,##0;[Red]\-#,##0;">
                  <c:v>439</c:v>
                </c:pt>
              </c:numCache>
            </c:numRef>
          </c:val>
          <c:extLst>
            <c:ext xmlns:c16="http://schemas.microsoft.com/office/drawing/2014/chart" uri="{C3380CC4-5D6E-409C-BE32-E72D297353CC}">
              <c16:uniqueId val="{00000007-FDA2-4122-9639-23FC0FFBFCE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(構想区域別必要量との比較!$F$3986,構想区域別必要量との比較!$H$3986:$M$3986,構想区域別必要量との比較!$P$3986:$Q$3986)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(構想区域別必要量との比較!$F$3987,構想区域別必要量との比較!$H$3987:$M$3987,構想区域別必要量との比較!$P$3987:$Q$3987)</c:f>
              <c:numCache>
                <c:formatCode>#,##0_);[Red]\(#,##0\)</c:formatCode>
                <c:ptCount val="9"/>
                <c:pt idx="0" formatCode="#,##0;[Red]\-#,##0;">
                  <c:v>5519</c:v>
                </c:pt>
                <c:pt idx="1">
                  <c:v>5334</c:v>
                </c:pt>
                <c:pt idx="2">
                  <c:v>5260</c:v>
                </c:pt>
                <c:pt idx="3">
                  <c:v>5209</c:v>
                </c:pt>
                <c:pt idx="4">
                  <c:v>5488</c:v>
                </c:pt>
                <c:pt idx="5">
                  <c:v>5264</c:v>
                </c:pt>
                <c:pt idx="6" formatCode="#,##0;[Red]\-#,##0;">
                  <c:v>4964</c:v>
                </c:pt>
                <c:pt idx="7" formatCode="#,##0;[Red]\-#,##0;">
                  <c:v>4993</c:v>
                </c:pt>
                <c:pt idx="8" formatCode="#,##0;[Red]\-#,##0;">
                  <c:v>4603</c:v>
                </c:pt>
              </c:numCache>
            </c:numRef>
          </c:val>
          <c:smooth val="0"/>
          <c:extLst>
            <c:ext xmlns:c16="http://schemas.microsoft.com/office/drawing/2014/chart" uri="{C3380CC4-5D6E-409C-BE32-E72D297353CC}">
              <c16:uniqueId val="{00000008-FDA2-4122-9639-23FC0FFBFCE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(構想区域別必要量との比較!$F$4001,構想区域別必要量との比較!$H$4001:$M$4001,構想区域別必要量との比較!$P$4001:$Q$4001)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(構想区域別必要量との比較!$F$4006,構想区域別必要量との比較!$H$4006:$M$4006,構想区域別必要量との比較!$P$4006:$Q$4006)</c:f>
              <c:numCache>
                <c:formatCode>#,##0_);[Red]\(#,##0\)</c:formatCode>
                <c:ptCount val="9"/>
                <c:pt idx="0" formatCode="#,##0;[Red]\-#,##0;">
                  <c:v>473</c:v>
                </c:pt>
                <c:pt idx="1">
                  <c:v>323</c:v>
                </c:pt>
                <c:pt idx="2">
                  <c:v>323</c:v>
                </c:pt>
                <c:pt idx="3">
                  <c:v>326</c:v>
                </c:pt>
                <c:pt idx="4">
                  <c:v>313</c:v>
                </c:pt>
                <c:pt idx="5">
                  <c:v>359</c:v>
                </c:pt>
                <c:pt idx="6" formatCode="#,##0;[Red]\-#,##0;">
                  <c:v>272</c:v>
                </c:pt>
                <c:pt idx="7" formatCode="#,##0;[Red]\-#,##0;">
                  <c:v>258</c:v>
                </c:pt>
                <c:pt idx="8" formatCode="#,##0;[Red]\-#,##0;">
                  <c:v>217</c:v>
                </c:pt>
              </c:numCache>
            </c:numRef>
          </c:val>
          <c:extLst>
            <c:ext xmlns:c16="http://schemas.microsoft.com/office/drawing/2014/chart" uri="{C3380CC4-5D6E-409C-BE32-E72D297353CC}">
              <c16:uniqueId val="{00000000-6C2A-4BE4-BD22-A74005437602}"/>
            </c:ext>
          </c:extLst>
        </c:ser>
        <c:ser>
          <c:idx val="2"/>
          <c:order val="2"/>
          <c:tx>
            <c:strRef>
              <c:f>構想区域別必要量との比較!$E$4005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(構想区域別必要量との比較!$F$4001,構想区域別必要量との比較!$H$4001:$M$4001,構想区域別必要量との比較!$P$4001:$Q$4001)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(構想区域別必要量との比較!$F$4005,構想区域別必要量との比較!$H$4005:$M$4005,構想区域別必要量との比較!$P$4005:$Q$4005)</c:f>
              <c:numCache>
                <c:formatCode>#,##0_);[Red]\(#,##0\)</c:formatCode>
                <c:ptCount val="9"/>
                <c:pt idx="0" formatCode="#,##0;[Red]\-#,##0;">
                  <c:v>184</c:v>
                </c:pt>
                <c:pt idx="1">
                  <c:v>211</c:v>
                </c:pt>
                <c:pt idx="2">
                  <c:v>211</c:v>
                </c:pt>
                <c:pt idx="3">
                  <c:v>152</c:v>
                </c:pt>
                <c:pt idx="4">
                  <c:v>146</c:v>
                </c:pt>
                <c:pt idx="5">
                  <c:v>74</c:v>
                </c:pt>
                <c:pt idx="6" formatCode="#,##0;[Red]\-#,##0;">
                  <c:v>161</c:v>
                </c:pt>
                <c:pt idx="7" formatCode="#,##0;[Red]\-#,##0;">
                  <c:v>142</c:v>
                </c:pt>
                <c:pt idx="8" formatCode="#,##0;[Red]\-#,##0;">
                  <c:v>294</c:v>
                </c:pt>
              </c:numCache>
            </c:numRef>
          </c:val>
          <c:extLst>
            <c:ext xmlns:c16="http://schemas.microsoft.com/office/drawing/2014/chart" uri="{C3380CC4-5D6E-409C-BE32-E72D297353CC}">
              <c16:uniqueId val="{00000001-6C2A-4BE4-BD22-A74005437602}"/>
            </c:ext>
          </c:extLst>
        </c:ser>
        <c:ser>
          <c:idx val="1"/>
          <c:order val="3"/>
          <c:tx>
            <c:strRef>
              <c:f>構想区域別必要量との比較!$E$4004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2A-4BE4-BD22-A7400543760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2A-4BE4-BD22-A7400543760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(構想区域別必要量との比較!$F$4001,構想区域別必要量との比較!$H$4001:$M$4001,構想区域別必要量との比較!$P$4001:$Q$4001)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(構想区域別必要量との比較!$F$4004,構想区域別必要量との比較!$H$4004:$M$4004,構想区域別必要量との比較!$P$4004:$Q$4004)</c:f>
              <c:numCache>
                <c:formatCode>#,##0_);[Red]\(#,##0\)</c:formatCode>
                <c:ptCount val="9"/>
                <c:pt idx="0" formatCode="#,##0;[Red]\-#,##0;">
                  <c:v>471</c:v>
                </c:pt>
                <c:pt idx="1">
                  <c:v>375</c:v>
                </c:pt>
                <c:pt idx="2">
                  <c:v>370</c:v>
                </c:pt>
                <c:pt idx="3">
                  <c:v>366</c:v>
                </c:pt>
                <c:pt idx="4">
                  <c:v>348</c:v>
                </c:pt>
                <c:pt idx="5">
                  <c:v>419</c:v>
                </c:pt>
                <c:pt idx="6" formatCode="#,##0;[Red]\-#,##0;">
                  <c:v>396</c:v>
                </c:pt>
                <c:pt idx="7" formatCode="#,##0;[Red]\-#,##0;">
                  <c:v>367</c:v>
                </c:pt>
                <c:pt idx="8" formatCode="#,##0;[Red]\-#,##0;">
                  <c:v>317</c:v>
                </c:pt>
              </c:numCache>
            </c:numRef>
          </c:val>
          <c:extLst>
            <c:ext xmlns:c16="http://schemas.microsoft.com/office/drawing/2014/chart" uri="{C3380CC4-5D6E-409C-BE32-E72D297353CC}">
              <c16:uniqueId val="{00000006-6C2A-4BE4-BD22-A74005437602}"/>
            </c:ext>
          </c:extLst>
        </c:ser>
        <c:ser>
          <c:idx val="0"/>
          <c:order val="4"/>
          <c:tx>
            <c:strRef>
              <c:f>構想区域別必要量との比較!$E$4003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(構想区域別必要量との比較!$F$4001,構想区域別必要量との比較!$H$4001:$M$4001,構想区域別必要量との比較!$P$4001:$Q$4001)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(構想区域別必要量との比較!$F$4003,構想区域別必要量との比較!$H$4003:$M$4003,構想区域別必要量との比較!$P$4003:$Q$4003)</c:f>
              <c:numCache>
                <c:formatCode>#,##0_);[Red]\(#,##0\)</c:formatCode>
                <c:ptCount val="9"/>
                <c:pt idx="0" formatCode="#,##0;[Red]\-#,##0;">
                  <c:v>10</c:v>
                </c:pt>
                <c:pt idx="1">
                  <c:v>64</c:v>
                </c:pt>
                <c:pt idx="2">
                  <c:v>69</c:v>
                </c:pt>
                <c:pt idx="3">
                  <c:v>69</c:v>
                </c:pt>
                <c:pt idx="4">
                  <c:v>70</c:v>
                </c:pt>
                <c:pt idx="5">
                  <c:v>18</c:v>
                </c:pt>
                <c:pt idx="6" formatCode="#,##0;[Red]\-#,##0;">
                  <c:v>18</c:v>
                </c:pt>
                <c:pt idx="7" formatCode="#,##0;[Red]\-#,##0;">
                  <c:v>18</c:v>
                </c:pt>
                <c:pt idx="8" formatCode="#,##0;[Red]\-#,##0;">
                  <c:v>51</c:v>
                </c:pt>
              </c:numCache>
            </c:numRef>
          </c:val>
          <c:extLst>
            <c:ext xmlns:c16="http://schemas.microsoft.com/office/drawing/2014/chart" uri="{C3380CC4-5D6E-409C-BE32-E72D297353CC}">
              <c16:uniqueId val="{00000007-6C2A-4BE4-BD22-A7400543760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(構想区域別必要量との比較!$F$4001,構想区域別必要量との比較!$H$4001:$M$4001,構想区域別必要量との比較!$P$4001:$Q$4001)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(構想区域別必要量との比較!$F$4002,構想区域別必要量との比較!$H$4002:$M$4002,構想区域別必要量との比較!$P$4002:$Q$4002)</c:f>
              <c:numCache>
                <c:formatCode>#,##0_);[Red]\(#,##0\)</c:formatCode>
                <c:ptCount val="9"/>
                <c:pt idx="0" formatCode="#,##0;[Red]\-#,##0;">
                  <c:v>1138</c:v>
                </c:pt>
                <c:pt idx="1">
                  <c:v>973</c:v>
                </c:pt>
                <c:pt idx="2">
                  <c:v>973</c:v>
                </c:pt>
                <c:pt idx="3">
                  <c:v>913</c:v>
                </c:pt>
                <c:pt idx="4">
                  <c:v>877</c:v>
                </c:pt>
                <c:pt idx="5">
                  <c:v>870</c:v>
                </c:pt>
                <c:pt idx="6" formatCode="#,##0;[Red]\-#,##0;">
                  <c:v>847</c:v>
                </c:pt>
                <c:pt idx="7" formatCode="#,##0;[Red]\-#,##0;">
                  <c:v>785</c:v>
                </c:pt>
                <c:pt idx="8" formatCode="#,##0;[Red]\-#,##0;">
                  <c:v>879</c:v>
                </c:pt>
              </c:numCache>
            </c:numRef>
          </c:val>
          <c:smooth val="0"/>
          <c:extLst>
            <c:ext xmlns:c16="http://schemas.microsoft.com/office/drawing/2014/chart" uri="{C3380CC4-5D6E-409C-BE32-E72D297353CC}">
              <c16:uniqueId val="{00000008-6C2A-4BE4-BD22-A7400543760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(構想区域別必要量との比較!$F$4016,構想区域別必要量との比較!$H$4016:$M$4016,構想区域別必要量との比較!$P$4016:$Q$4016)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(構想区域別必要量との比較!$F$4021,構想区域別必要量との比較!$H$4021:$M$4021,構想区域別必要量との比較!$P$4021:$Q$4021)</c:f>
              <c:numCache>
                <c:formatCode>#,##0_);[Red]\(#,##0\)</c:formatCode>
                <c:ptCount val="9"/>
                <c:pt idx="0" formatCode="#,##0;[Red]\-#,##0;">
                  <c:v>959</c:v>
                </c:pt>
                <c:pt idx="1">
                  <c:v>826</c:v>
                </c:pt>
                <c:pt idx="2">
                  <c:v>785</c:v>
                </c:pt>
                <c:pt idx="3">
                  <c:v>733</c:v>
                </c:pt>
                <c:pt idx="4">
                  <c:v>799</c:v>
                </c:pt>
                <c:pt idx="5">
                  <c:v>780</c:v>
                </c:pt>
                <c:pt idx="6" formatCode="#,##0;[Red]\-#,##0;">
                  <c:v>702</c:v>
                </c:pt>
                <c:pt idx="7" formatCode="#,##0;[Red]\-#,##0;">
                  <c:v>712</c:v>
                </c:pt>
                <c:pt idx="8" formatCode="#,##0;[Red]\-#,##0;">
                  <c:v>648</c:v>
                </c:pt>
              </c:numCache>
            </c:numRef>
          </c:val>
          <c:extLst>
            <c:ext xmlns:c16="http://schemas.microsoft.com/office/drawing/2014/chart" uri="{C3380CC4-5D6E-409C-BE32-E72D297353CC}">
              <c16:uniqueId val="{00000000-0C86-42B6-ADEE-5F29D5F16424}"/>
            </c:ext>
          </c:extLst>
        </c:ser>
        <c:ser>
          <c:idx val="2"/>
          <c:order val="2"/>
          <c:tx>
            <c:strRef>
              <c:f>構想区域別必要量との比較!$E$4020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(構想区域別必要量との比較!$F$4016,構想区域別必要量との比較!$H$4016:$M$4016,構想区域別必要量との比較!$P$4016:$Q$4016)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(構想区域別必要量との比較!$F$4020,構想区域別必要量との比較!$H$4020:$M$4020,構想区域別必要量との比較!$P$4020:$Q$4020)</c:f>
              <c:numCache>
                <c:formatCode>#,##0_);[Red]\(#,##0\)</c:formatCode>
                <c:ptCount val="9"/>
                <c:pt idx="0" formatCode="#,##0;[Red]\-#,##0;">
                  <c:v>224</c:v>
                </c:pt>
                <c:pt idx="1">
                  <c:v>460</c:v>
                </c:pt>
                <c:pt idx="2">
                  <c:v>457</c:v>
                </c:pt>
                <c:pt idx="3">
                  <c:v>455</c:v>
                </c:pt>
                <c:pt idx="4">
                  <c:v>452</c:v>
                </c:pt>
                <c:pt idx="5">
                  <c:v>346</c:v>
                </c:pt>
                <c:pt idx="6" formatCode="#,##0;[Red]\-#,##0;">
                  <c:v>516</c:v>
                </c:pt>
                <c:pt idx="7" formatCode="#,##0;[Red]\-#,##0;">
                  <c:v>478</c:v>
                </c:pt>
                <c:pt idx="8" formatCode="#,##0;[Red]\-#,##0;">
                  <c:v>677</c:v>
                </c:pt>
              </c:numCache>
            </c:numRef>
          </c:val>
          <c:extLst>
            <c:ext xmlns:c16="http://schemas.microsoft.com/office/drawing/2014/chart" uri="{C3380CC4-5D6E-409C-BE32-E72D297353CC}">
              <c16:uniqueId val="{00000001-0C86-42B6-ADEE-5F29D5F16424}"/>
            </c:ext>
          </c:extLst>
        </c:ser>
        <c:ser>
          <c:idx val="1"/>
          <c:order val="3"/>
          <c:tx>
            <c:strRef>
              <c:f>構想区域別必要量との比較!$E$4019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C86-42B6-ADEE-5F29D5F1642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C86-42B6-ADEE-5F29D5F1642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(構想区域別必要量との比較!$F$4016,構想区域別必要量との比較!$H$4016:$M$4016,構想区域別必要量との比較!$P$4016:$Q$4016)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(構想区域別必要量との比較!$F$4019,構想区域別必要量との比較!$H$4019:$M$4019,構想区域別必要量との比較!$P$4019:$Q$4019)</c:f>
              <c:numCache>
                <c:formatCode>#,##0_);[Red]\(#,##0\)</c:formatCode>
                <c:ptCount val="9"/>
                <c:pt idx="0" formatCode="#,##0;[Red]\-#,##0;">
                  <c:v>1626</c:v>
                </c:pt>
                <c:pt idx="1">
                  <c:v>1550</c:v>
                </c:pt>
                <c:pt idx="2">
                  <c:v>1522</c:v>
                </c:pt>
                <c:pt idx="3">
                  <c:v>1537</c:v>
                </c:pt>
                <c:pt idx="4">
                  <c:v>1692</c:v>
                </c:pt>
                <c:pt idx="5">
                  <c:v>1458</c:v>
                </c:pt>
                <c:pt idx="6" formatCode="#,##0;[Red]\-#,##0;">
                  <c:v>1351</c:v>
                </c:pt>
                <c:pt idx="7" formatCode="#,##0;[Red]\-#,##0;">
                  <c:v>1317</c:v>
                </c:pt>
                <c:pt idx="8" formatCode="#,##0;[Red]\-#,##0;">
                  <c:v>826</c:v>
                </c:pt>
              </c:numCache>
            </c:numRef>
          </c:val>
          <c:extLst>
            <c:ext xmlns:c16="http://schemas.microsoft.com/office/drawing/2014/chart" uri="{C3380CC4-5D6E-409C-BE32-E72D297353CC}">
              <c16:uniqueId val="{00000006-0C86-42B6-ADEE-5F29D5F16424}"/>
            </c:ext>
          </c:extLst>
        </c:ser>
        <c:ser>
          <c:idx val="0"/>
          <c:order val="4"/>
          <c:tx>
            <c:strRef>
              <c:f>構想区域別必要量との比較!$E$4018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(構想区域別必要量との比較!$F$4016,構想区域別必要量との比較!$H$4016:$M$4016,構想区域別必要量との比較!$P$4016:$Q$4016)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(構想区域別必要量との比較!$F$4018,構想区域別必要量との比較!$H$4018:$M$4018,構想区域別必要量との比較!$P$4018:$Q$4018)</c:f>
              <c:numCache>
                <c:formatCode>#,##0_);[Red]\(#,##0\)</c:formatCode>
                <c:ptCount val="9"/>
                <c:pt idx="0" formatCode="#,##0;[Red]\-#,##0;">
                  <c:v>44</c:v>
                </c:pt>
                <c:pt idx="1">
                  <c:v>44</c:v>
                </c:pt>
                <c:pt idx="2">
                  <c:v>40</c:v>
                </c:pt>
                <c:pt idx="3">
                  <c:v>44</c:v>
                </c:pt>
                <c:pt idx="4">
                  <c:v>44</c:v>
                </c:pt>
                <c:pt idx="5">
                  <c:v>46</c:v>
                </c:pt>
                <c:pt idx="6" formatCode="#,##0;[Red]\-#,##0;">
                  <c:v>49</c:v>
                </c:pt>
                <c:pt idx="7" formatCode="#,##0;[Red]\-#,##0;">
                  <c:v>50</c:v>
                </c:pt>
                <c:pt idx="8" formatCode="#,##0;[Red]\-#,##0;">
                  <c:v>196</c:v>
                </c:pt>
              </c:numCache>
            </c:numRef>
          </c:val>
          <c:extLst>
            <c:ext xmlns:c16="http://schemas.microsoft.com/office/drawing/2014/chart" uri="{C3380CC4-5D6E-409C-BE32-E72D297353CC}">
              <c16:uniqueId val="{00000007-0C86-42B6-ADEE-5F29D5F1642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(構想区域別必要量との比較!$F$4016,構想区域別必要量との比較!$H$4016:$M$4016,構想区域別必要量との比較!$P$4016:$Q$4016)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(構想区域別必要量との比較!$F$4017,構想区域別必要量との比較!$H$4017:$M$4017,構想区域別必要量との比較!$P$4017:$Q$4017)</c:f>
              <c:numCache>
                <c:formatCode>#,##0_);[Red]\(#,##0\)</c:formatCode>
                <c:ptCount val="9"/>
                <c:pt idx="0" formatCode="#,##0;[Red]\-#,##0;">
                  <c:v>2853</c:v>
                </c:pt>
                <c:pt idx="1">
                  <c:v>2880</c:v>
                </c:pt>
                <c:pt idx="2">
                  <c:v>2804</c:v>
                </c:pt>
                <c:pt idx="3">
                  <c:v>2769</c:v>
                </c:pt>
                <c:pt idx="4">
                  <c:v>2987</c:v>
                </c:pt>
                <c:pt idx="5">
                  <c:v>2630</c:v>
                </c:pt>
                <c:pt idx="6" formatCode="#,##0;[Red]\-#,##0;">
                  <c:v>2618</c:v>
                </c:pt>
                <c:pt idx="7" formatCode="#,##0;[Red]\-#,##0;">
                  <c:v>2557</c:v>
                </c:pt>
                <c:pt idx="8" formatCode="#,##0;[Red]\-#,##0;">
                  <c:v>2347</c:v>
                </c:pt>
              </c:numCache>
            </c:numRef>
          </c:val>
          <c:smooth val="0"/>
          <c:extLst>
            <c:ext xmlns:c16="http://schemas.microsoft.com/office/drawing/2014/chart" uri="{C3380CC4-5D6E-409C-BE32-E72D297353CC}">
              <c16:uniqueId val="{00000008-0C86-42B6-ADEE-5F29D5F1642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(構想区域別必要量との比較!$F$4031,構想区域別必要量との比較!$H$4031:$M$4031,構想区域別必要量との比較!$P$4031:$Q$4031)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(構想区域別必要量との比較!$F$4036,構想区域別必要量との比較!$H$4036:$M$4036,構想区域別必要量との比較!$P$4036:$Q$4036)</c:f>
              <c:numCache>
                <c:formatCode>#,##0_);[Red]\(#,##0\)</c:formatCode>
                <c:ptCount val="9"/>
                <c:pt idx="0" formatCode="#,##0;[Red]\-#,##0;">
                  <c:v>687</c:v>
                </c:pt>
                <c:pt idx="1">
                  <c:v>758</c:v>
                </c:pt>
                <c:pt idx="2">
                  <c:v>618</c:v>
                </c:pt>
                <c:pt idx="3">
                  <c:v>488</c:v>
                </c:pt>
                <c:pt idx="4">
                  <c:v>538</c:v>
                </c:pt>
                <c:pt idx="5">
                  <c:v>569</c:v>
                </c:pt>
                <c:pt idx="6" formatCode="#,##0;[Red]\-#,##0;">
                  <c:v>559</c:v>
                </c:pt>
                <c:pt idx="7" formatCode="#,##0;[Red]\-#,##0;">
                  <c:v>610</c:v>
                </c:pt>
                <c:pt idx="8" formatCode="#,##0;[Red]\-#,##0;">
                  <c:v>430</c:v>
                </c:pt>
              </c:numCache>
            </c:numRef>
          </c:val>
          <c:extLst>
            <c:ext xmlns:c16="http://schemas.microsoft.com/office/drawing/2014/chart" uri="{C3380CC4-5D6E-409C-BE32-E72D297353CC}">
              <c16:uniqueId val="{00000000-D9EC-4977-BF3C-BCD47F491537}"/>
            </c:ext>
          </c:extLst>
        </c:ser>
        <c:ser>
          <c:idx val="2"/>
          <c:order val="2"/>
          <c:tx>
            <c:strRef>
              <c:f>構想区域別必要量との比較!$E$4035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(構想区域別必要量との比較!$F$4031,構想区域別必要量との比較!$H$4031:$M$4031,構想区域別必要量との比較!$P$4031:$Q$4031)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(構想区域別必要量との比較!$F$4035,構想区域別必要量との比較!$H$4035:$M$4035,構想区域別必要量との比較!$P$4035:$Q$4035)</c:f>
              <c:numCache>
                <c:formatCode>#,##0_);[Red]\(#,##0\)</c:formatCode>
                <c:ptCount val="9"/>
                <c:pt idx="0" formatCode="#,##0;[Red]\-#,##0;">
                  <c:v>275</c:v>
                </c:pt>
                <c:pt idx="1">
                  <c:v>189</c:v>
                </c:pt>
                <c:pt idx="2">
                  <c:v>213</c:v>
                </c:pt>
                <c:pt idx="3">
                  <c:v>261</c:v>
                </c:pt>
                <c:pt idx="4">
                  <c:v>338</c:v>
                </c:pt>
                <c:pt idx="5">
                  <c:v>368</c:v>
                </c:pt>
                <c:pt idx="6" formatCode="#,##0;[Red]\-#,##0;">
                  <c:v>313</c:v>
                </c:pt>
                <c:pt idx="7" formatCode="#,##0;[Red]\-#,##0;">
                  <c:v>262</c:v>
                </c:pt>
                <c:pt idx="8" formatCode="#,##0;[Red]\-#,##0;">
                  <c:v>708</c:v>
                </c:pt>
              </c:numCache>
            </c:numRef>
          </c:val>
          <c:extLst>
            <c:ext xmlns:c16="http://schemas.microsoft.com/office/drawing/2014/chart" uri="{C3380CC4-5D6E-409C-BE32-E72D297353CC}">
              <c16:uniqueId val="{00000001-D9EC-4977-BF3C-BCD47F491537}"/>
            </c:ext>
          </c:extLst>
        </c:ser>
        <c:ser>
          <c:idx val="1"/>
          <c:order val="3"/>
          <c:tx>
            <c:strRef>
              <c:f>構想区域別必要量との比較!$E$4034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9EC-4977-BF3C-BCD47F49153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9EC-4977-BF3C-BCD47F49153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(構想区域別必要量との比較!$F$4031,構想区域別必要量との比較!$H$4031:$M$4031,構想区域別必要量との比較!$P$4031:$Q$4031)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(構想区域別必要量との比較!$F$4034,構想区域別必要量との比較!$H$4034:$M$4034,構想区域別必要量との比較!$P$4034:$Q$4034)</c:f>
              <c:numCache>
                <c:formatCode>#,##0_);[Red]\(#,##0\)</c:formatCode>
                <c:ptCount val="9"/>
                <c:pt idx="0" formatCode="#,##0;[Red]\-#,##0;">
                  <c:v>1383</c:v>
                </c:pt>
                <c:pt idx="1">
                  <c:v>1192</c:v>
                </c:pt>
                <c:pt idx="2">
                  <c:v>1251</c:v>
                </c:pt>
                <c:pt idx="3">
                  <c:v>1256</c:v>
                </c:pt>
                <c:pt idx="4">
                  <c:v>1215</c:v>
                </c:pt>
                <c:pt idx="5">
                  <c:v>1156</c:v>
                </c:pt>
                <c:pt idx="6" formatCode="#,##0;[Red]\-#,##0;">
                  <c:v>1146</c:v>
                </c:pt>
                <c:pt idx="7" formatCode="#,##0;[Red]\-#,##0;">
                  <c:v>1165</c:v>
                </c:pt>
                <c:pt idx="8" formatCode="#,##0;[Red]\-#,##0;">
                  <c:v>682</c:v>
                </c:pt>
              </c:numCache>
            </c:numRef>
          </c:val>
          <c:extLst>
            <c:ext xmlns:c16="http://schemas.microsoft.com/office/drawing/2014/chart" uri="{C3380CC4-5D6E-409C-BE32-E72D297353CC}">
              <c16:uniqueId val="{00000006-D9EC-4977-BF3C-BCD47F491537}"/>
            </c:ext>
          </c:extLst>
        </c:ser>
        <c:ser>
          <c:idx val="0"/>
          <c:order val="4"/>
          <c:tx>
            <c:strRef>
              <c:f>構想区域別必要量との比較!$E$4033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(構想区域別必要量との比較!$F$4031,構想区域別必要量との比較!$H$4031:$M$4031,構想区域別必要量との比較!$P$4031:$Q$4031)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(構想区域別必要量との比較!$F$4033,構想区域別必要量との比較!$H$4033:$M$4033,構想区域別必要量との比較!$P$4033:$Q$4033)</c:f>
              <c:numCache>
                <c:formatCode>#,##0_);[Red]\(#,##0\)</c:formatCode>
                <c:ptCount val="9"/>
                <c:pt idx="0" formatCode="#,##0;[Red]\-#,##0;">
                  <c:v>30</c:v>
                </c:pt>
                <c:pt idx="1">
                  <c:v>26</c:v>
                </c:pt>
                <c:pt idx="2">
                  <c:v>26</c:v>
                </c:pt>
                <c:pt idx="3">
                  <c:v>26</c:v>
                </c:pt>
                <c:pt idx="4">
                  <c:v>26</c:v>
                </c:pt>
                <c:pt idx="5">
                  <c:v>26</c:v>
                </c:pt>
                <c:pt idx="6" formatCode="#,##0;[Red]\-#,##0;">
                  <c:v>26</c:v>
                </c:pt>
                <c:pt idx="7" formatCode="#,##0;[Red]\-#,##0;">
                  <c:v>26</c:v>
                </c:pt>
                <c:pt idx="8" formatCode="#,##0;[Red]\-#,##0;">
                  <c:v>119</c:v>
                </c:pt>
              </c:numCache>
            </c:numRef>
          </c:val>
          <c:extLst>
            <c:ext xmlns:c16="http://schemas.microsoft.com/office/drawing/2014/chart" uri="{C3380CC4-5D6E-409C-BE32-E72D297353CC}">
              <c16:uniqueId val="{00000007-D9EC-4977-BF3C-BCD47F49153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(構想区域別必要量との比較!$F$4031,構想区域別必要量との比較!$H$4031:$M$4031,構想区域別必要量との比較!$P$4031:$Q$4031)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(構想区域別必要量との比較!$F$4032,構想区域別必要量との比較!$H$4032:$M$4032,構想区域別必要量との比較!$P$4032:$Q$4032)</c:f>
              <c:numCache>
                <c:formatCode>#,##0_);[Red]\(#,##0\)</c:formatCode>
                <c:ptCount val="9"/>
                <c:pt idx="0" formatCode="#,##0;[Red]\-#,##0;">
                  <c:v>2375</c:v>
                </c:pt>
                <c:pt idx="1">
                  <c:v>2165</c:v>
                </c:pt>
                <c:pt idx="2">
                  <c:v>2108</c:v>
                </c:pt>
                <c:pt idx="3">
                  <c:v>2031</c:v>
                </c:pt>
                <c:pt idx="4">
                  <c:v>2117</c:v>
                </c:pt>
                <c:pt idx="5">
                  <c:v>2119</c:v>
                </c:pt>
                <c:pt idx="6" formatCode="#,##0;[Red]\-#,##0;">
                  <c:v>2044</c:v>
                </c:pt>
                <c:pt idx="7" formatCode="#,##0;[Red]\-#,##0;">
                  <c:v>2063</c:v>
                </c:pt>
                <c:pt idx="8" formatCode="#,##0;[Red]\-#,##0;">
                  <c:v>1939</c:v>
                </c:pt>
              </c:numCache>
            </c:numRef>
          </c:val>
          <c:smooth val="0"/>
          <c:extLst>
            <c:ext xmlns:c16="http://schemas.microsoft.com/office/drawing/2014/chart" uri="{C3380CC4-5D6E-409C-BE32-E72D297353CC}">
              <c16:uniqueId val="{00000008-D9EC-4977-BF3C-BCD47F49153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(構想区域別必要量との比較!$F$401,構想区域別必要量との比較!$H$401:$M$401,構想区域別必要量との比較!$P$401:$Q$401)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(構想区域別必要量との比較!$F$406,構想区域別必要量との比較!$H$406:$M$406,構想区域別必要量との比較!$P$406:$Q$406)</c:f>
              <c:numCache>
                <c:formatCode>#,##0_);[Red]\(#,##0\)</c:formatCode>
                <c:ptCount val="9"/>
                <c:pt idx="0" formatCode="#,##0;[Red]\-#,##0;">
                  <c:v>120</c:v>
                </c:pt>
                <c:pt idx="1">
                  <c:v>120</c:v>
                </c:pt>
                <c:pt idx="2">
                  <c:v>120</c:v>
                </c:pt>
                <c:pt idx="3">
                  <c:v>120</c:v>
                </c:pt>
                <c:pt idx="4">
                  <c:v>120</c:v>
                </c:pt>
                <c:pt idx="5">
                  <c:v>120</c:v>
                </c:pt>
                <c:pt idx="6" formatCode="#,##0;[Red]\-#,##0;">
                  <c:v>120</c:v>
                </c:pt>
                <c:pt idx="7" formatCode="#,##0;[Red]\-#,##0;">
                  <c:v>80</c:v>
                </c:pt>
                <c:pt idx="8" formatCode="#,##0;[Red]\-#,##0;">
                  <c:v>84</c:v>
                </c:pt>
              </c:numCache>
            </c:numRef>
          </c:val>
          <c:extLst>
            <c:ext xmlns:c16="http://schemas.microsoft.com/office/drawing/2014/chart" uri="{C3380CC4-5D6E-409C-BE32-E72D297353CC}">
              <c16:uniqueId val="{00000000-D726-4EF1-A57D-83D48D95DADF}"/>
            </c:ext>
          </c:extLst>
        </c:ser>
        <c:ser>
          <c:idx val="2"/>
          <c:order val="2"/>
          <c:tx>
            <c:strRef>
              <c:f>構想区域別必要量との比較!$E$405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(構想区域別必要量との比較!$F$401,構想区域別必要量との比較!$H$401:$M$401,構想区域別必要量との比較!$P$401:$Q$401)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(構想区域別必要量との比較!$F$405,構想区域別必要量との比較!$H$405:$M$405,構想区域別必要量との比較!$P$405:$Q$405)</c:f>
              <c:numCache>
                <c:formatCode>#,##0_);[Red]\(#,##0\)</c:formatCode>
                <c:ptCount val="9"/>
                <c:pt idx="0" formatCode="#,##0;[Red]\-#,##0;">
                  <c:v>23</c:v>
                </c:pt>
                <c:pt idx="1">
                  <c:v>78</c:v>
                </c:pt>
                <c:pt idx="2">
                  <c:v>87</c:v>
                </c:pt>
                <c:pt idx="3">
                  <c:v>78</c:v>
                </c:pt>
                <c:pt idx="4">
                  <c:v>78</c:v>
                </c:pt>
                <c:pt idx="5">
                  <c:v>78</c:v>
                </c:pt>
                <c:pt idx="6" formatCode="#,##0;[Red]\-#,##0;">
                  <c:v>78</c:v>
                </c:pt>
                <c:pt idx="7" formatCode="#,##0;[Red]\-#,##0;">
                  <c:v>126</c:v>
                </c:pt>
                <c:pt idx="8" formatCode="#,##0;[Red]\-#,##0;">
                  <c:v>168</c:v>
                </c:pt>
              </c:numCache>
            </c:numRef>
          </c:val>
          <c:extLst>
            <c:ext xmlns:c16="http://schemas.microsoft.com/office/drawing/2014/chart" uri="{C3380CC4-5D6E-409C-BE32-E72D297353CC}">
              <c16:uniqueId val="{00000001-D726-4EF1-A57D-83D48D95DADF}"/>
            </c:ext>
          </c:extLst>
        </c:ser>
        <c:ser>
          <c:idx val="1"/>
          <c:order val="3"/>
          <c:tx>
            <c:strRef>
              <c:f>構想区域別必要量との比較!$E$404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726-4EF1-A57D-83D48D95DAD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726-4EF1-A57D-83D48D95DAD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(構想区域別必要量との比較!$F$401,構想区域別必要量との比較!$H$401:$M$401,構想区域別必要量との比較!$P$401:$Q$401)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(構想区域別必要量との比較!$F$404,構想区域別必要量との比較!$H$404:$M$404,構想区域別必要量との比較!$P$404:$Q$404)</c:f>
              <c:numCache>
                <c:formatCode>#,##0_);[Red]\(#,##0\)</c:formatCode>
                <c:ptCount val="9"/>
                <c:pt idx="0" formatCode="#,##0;[Red]\-#,##0;">
                  <c:v>475</c:v>
                </c:pt>
                <c:pt idx="1">
                  <c:v>416</c:v>
                </c:pt>
                <c:pt idx="2">
                  <c:v>407</c:v>
                </c:pt>
                <c:pt idx="3">
                  <c:v>410</c:v>
                </c:pt>
                <c:pt idx="4">
                  <c:v>417</c:v>
                </c:pt>
                <c:pt idx="5">
                  <c:v>378</c:v>
                </c:pt>
                <c:pt idx="6" formatCode="#,##0;[Red]\-#,##0;">
                  <c:v>378</c:v>
                </c:pt>
                <c:pt idx="7" formatCode="#,##0;[Red]\-#,##0;">
                  <c:v>349</c:v>
                </c:pt>
                <c:pt idx="8" formatCode="#,##0;[Red]\-#,##0;">
                  <c:v>162</c:v>
                </c:pt>
              </c:numCache>
            </c:numRef>
          </c:val>
          <c:extLst>
            <c:ext xmlns:c16="http://schemas.microsoft.com/office/drawing/2014/chart" uri="{C3380CC4-5D6E-409C-BE32-E72D297353CC}">
              <c16:uniqueId val="{00000006-D726-4EF1-A57D-83D48D95DADF}"/>
            </c:ext>
          </c:extLst>
        </c:ser>
        <c:ser>
          <c:idx val="0"/>
          <c:order val="4"/>
          <c:tx>
            <c:strRef>
              <c:f>構想区域別必要量との比較!$E$403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(構想区域別必要量との比較!$F$401,構想区域別必要量との比較!$H$401:$M$401,構想区域別必要量との比較!$P$401:$Q$401)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(構想区域別必要量との比較!$F$403,構想区域別必要量との比較!$H$403:$M$403,構想区域別必要量との比較!$P$403:$Q$403)</c:f>
              <c:numCache>
                <c:formatCode>#,##0_);[Red]\(#,##0\)</c:formatCode>
                <c:ptCount val="9"/>
                <c:pt idx="0" formatCode="#,##0;[Red]\-#,##0;">
                  <c:v>6</c:v>
                </c:pt>
                <c:pt idx="1">
                  <c:v>6</c:v>
                </c:pt>
                <c:pt idx="2">
                  <c:v>6</c:v>
                </c:pt>
                <c:pt idx="3">
                  <c:v>6</c:v>
                </c:pt>
                <c:pt idx="4">
                  <c:v>6</c:v>
                </c:pt>
                <c:pt idx="5">
                  <c:v>6</c:v>
                </c:pt>
                <c:pt idx="6" formatCode="#,##0;[Red]\-#,##0;">
                  <c:v>6</c:v>
                </c:pt>
                <c:pt idx="7" formatCode="#,##0;[Red]\-#,##0;">
                  <c:v>6</c:v>
                </c:pt>
                <c:pt idx="8" formatCode="#,##0;[Red]\-#,##0;">
                  <c:v>39</c:v>
                </c:pt>
              </c:numCache>
            </c:numRef>
          </c:val>
          <c:extLst>
            <c:ext xmlns:c16="http://schemas.microsoft.com/office/drawing/2014/chart" uri="{C3380CC4-5D6E-409C-BE32-E72D297353CC}">
              <c16:uniqueId val="{00000007-D726-4EF1-A57D-83D48D95DAD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(構想区域別必要量との比較!$F$401,構想区域別必要量との比較!$H$401:$M$401,構想区域別必要量との比較!$P$401:$Q$401)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(構想区域別必要量との比較!$F$402,構想区域別必要量との比較!$H$402:$M$402,構想区域別必要量との比較!$P$402:$Q$402)</c:f>
              <c:numCache>
                <c:formatCode>#,##0_);[Red]\(#,##0\)</c:formatCode>
                <c:ptCount val="9"/>
                <c:pt idx="0" formatCode="#,##0;[Red]\-#,##0;">
                  <c:v>624</c:v>
                </c:pt>
                <c:pt idx="1">
                  <c:v>620</c:v>
                </c:pt>
                <c:pt idx="2">
                  <c:v>620</c:v>
                </c:pt>
                <c:pt idx="3">
                  <c:v>614</c:v>
                </c:pt>
                <c:pt idx="4">
                  <c:v>621</c:v>
                </c:pt>
                <c:pt idx="5">
                  <c:v>582</c:v>
                </c:pt>
                <c:pt idx="6" formatCode="#,##0;[Red]\-#,##0;">
                  <c:v>582</c:v>
                </c:pt>
                <c:pt idx="7" formatCode="#,##0;[Red]\-#,##0;">
                  <c:v>561</c:v>
                </c:pt>
                <c:pt idx="8" formatCode="#,##0;[Red]\-#,##0;">
                  <c:v>453</c:v>
                </c:pt>
              </c:numCache>
            </c:numRef>
          </c:val>
          <c:smooth val="0"/>
          <c:extLst>
            <c:ext xmlns:c16="http://schemas.microsoft.com/office/drawing/2014/chart" uri="{C3380CC4-5D6E-409C-BE32-E72D297353CC}">
              <c16:uniqueId val="{00000008-D726-4EF1-A57D-83D48D95DAD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(構想区域別必要量との比較!$F$4046,構想区域別必要量との比較!$H$4046:$M$4046,構想区域別必要量との比較!$P$4046:$Q$4046)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(構想区域別必要量との比較!$F$4051,構想区域別必要量との比較!$H$4051:$M$4051,構想区域別必要量との比較!$P$4051:$Q$4051)</c:f>
              <c:numCache>
                <c:formatCode>#,##0_);[Red]\(#,##0\)</c:formatCode>
                <c:ptCount val="9"/>
                <c:pt idx="0" formatCode="#,##0;[Red]\-#,##0;">
                  <c:v>3050</c:v>
                </c:pt>
                <c:pt idx="1">
                  <c:v>2515</c:v>
                </c:pt>
                <c:pt idx="2">
                  <c:v>2410</c:v>
                </c:pt>
                <c:pt idx="3">
                  <c:v>2292</c:v>
                </c:pt>
                <c:pt idx="4">
                  <c:v>2279</c:v>
                </c:pt>
                <c:pt idx="5">
                  <c:v>2283</c:v>
                </c:pt>
                <c:pt idx="6" formatCode="#,##0;[Red]\-#,##0;">
                  <c:v>2078</c:v>
                </c:pt>
                <c:pt idx="7" formatCode="#,##0;[Red]\-#,##0;">
                  <c:v>2284</c:v>
                </c:pt>
                <c:pt idx="8" formatCode="#,##0;[Red]\-#,##0;">
                  <c:v>1836</c:v>
                </c:pt>
              </c:numCache>
            </c:numRef>
          </c:val>
          <c:extLst>
            <c:ext xmlns:c16="http://schemas.microsoft.com/office/drawing/2014/chart" uri="{C3380CC4-5D6E-409C-BE32-E72D297353CC}">
              <c16:uniqueId val="{00000000-C080-4A7D-A027-FAFE26672E10}"/>
            </c:ext>
          </c:extLst>
        </c:ser>
        <c:ser>
          <c:idx val="2"/>
          <c:order val="2"/>
          <c:tx>
            <c:strRef>
              <c:f>構想区域別必要量との比較!$E$4050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(構想区域別必要量との比較!$F$4046,構想区域別必要量との比較!$H$4046:$M$4046,構想区域別必要量との比較!$P$4046:$Q$4046)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(構想区域別必要量との比較!$F$4050,構想区域別必要量との比較!$H$4050:$M$4050,構想区域別必要量との比較!$P$4050:$Q$4050)</c:f>
              <c:numCache>
                <c:formatCode>#,##0_);[Red]\(#,##0\)</c:formatCode>
                <c:ptCount val="9"/>
                <c:pt idx="0" formatCode="#,##0;[Red]\-#,##0;">
                  <c:v>988</c:v>
                </c:pt>
                <c:pt idx="1">
                  <c:v>1490</c:v>
                </c:pt>
                <c:pt idx="2">
                  <c:v>1449</c:v>
                </c:pt>
                <c:pt idx="3">
                  <c:v>1465</c:v>
                </c:pt>
                <c:pt idx="4">
                  <c:v>1369</c:v>
                </c:pt>
                <c:pt idx="5">
                  <c:v>1495</c:v>
                </c:pt>
                <c:pt idx="6" formatCode="#,##0;[Red]\-#,##0;">
                  <c:v>1504</c:v>
                </c:pt>
                <c:pt idx="7" formatCode="#,##0;[Red]\-#,##0;">
                  <c:v>1536</c:v>
                </c:pt>
                <c:pt idx="8" formatCode="#,##0;[Red]\-#,##0;">
                  <c:v>2067</c:v>
                </c:pt>
              </c:numCache>
            </c:numRef>
          </c:val>
          <c:extLst>
            <c:ext xmlns:c16="http://schemas.microsoft.com/office/drawing/2014/chart" uri="{C3380CC4-5D6E-409C-BE32-E72D297353CC}">
              <c16:uniqueId val="{00000001-C080-4A7D-A027-FAFE26672E10}"/>
            </c:ext>
          </c:extLst>
        </c:ser>
        <c:ser>
          <c:idx val="1"/>
          <c:order val="3"/>
          <c:tx>
            <c:strRef>
              <c:f>構想区域別必要量との比較!$E$4049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080-4A7D-A027-FAFE26672E1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080-4A7D-A027-FAFE26672E1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(構想区域別必要量との比較!$F$4046,構想区域別必要量との比較!$H$4046:$M$4046,構想区域別必要量との比較!$P$4046:$Q$4046)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(構想区域別必要量との比較!$F$4049,構想区域別必要量との比較!$H$4049:$M$4049,構想区域別必要量との比較!$P$4049:$Q$4049)</c:f>
              <c:numCache>
                <c:formatCode>#,##0_);[Red]\(#,##0\)</c:formatCode>
                <c:ptCount val="9"/>
                <c:pt idx="0" formatCode="#,##0;[Red]\-#,##0;">
                  <c:v>3056</c:v>
                </c:pt>
                <c:pt idx="1">
                  <c:v>3720</c:v>
                </c:pt>
                <c:pt idx="2">
                  <c:v>3716</c:v>
                </c:pt>
                <c:pt idx="3">
                  <c:v>3577</c:v>
                </c:pt>
                <c:pt idx="4">
                  <c:v>3545</c:v>
                </c:pt>
                <c:pt idx="5">
                  <c:v>3527</c:v>
                </c:pt>
                <c:pt idx="6" formatCode="#,##0;[Red]\-#,##0;">
                  <c:v>3431</c:v>
                </c:pt>
                <c:pt idx="7" formatCode="#,##0;[Red]\-#,##0;">
                  <c:v>3496</c:v>
                </c:pt>
                <c:pt idx="8" formatCode="#,##0;[Red]\-#,##0;">
                  <c:v>1995</c:v>
                </c:pt>
              </c:numCache>
            </c:numRef>
          </c:val>
          <c:extLst>
            <c:ext xmlns:c16="http://schemas.microsoft.com/office/drawing/2014/chart" uri="{C3380CC4-5D6E-409C-BE32-E72D297353CC}">
              <c16:uniqueId val="{00000006-C080-4A7D-A027-FAFE26672E10}"/>
            </c:ext>
          </c:extLst>
        </c:ser>
        <c:ser>
          <c:idx val="0"/>
          <c:order val="4"/>
          <c:tx>
            <c:strRef>
              <c:f>構想区域別必要量との比較!$E$4048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(構想区域別必要量との比較!$F$4046,構想区域別必要量との比較!$H$4046:$M$4046,構想区域別必要量との比較!$P$4046:$Q$4046)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(構想区域別必要量との比較!$F$4048,構想区域別必要量との比較!$H$4048:$M$4048,構想区域別必要量との比較!$P$4048:$Q$4048)</c:f>
              <c:numCache>
                <c:formatCode>#,##0_);[Red]\(#,##0\)</c:formatCode>
                <c:ptCount val="9"/>
                <c:pt idx="0" formatCode="#,##0;[Red]\-#,##0;">
                  <c:v>2110</c:v>
                </c:pt>
                <c:pt idx="1">
                  <c:v>1032</c:v>
                </c:pt>
                <c:pt idx="2">
                  <c:v>1024</c:v>
                </c:pt>
                <c:pt idx="3">
                  <c:v>1024</c:v>
                </c:pt>
                <c:pt idx="4">
                  <c:v>1036</c:v>
                </c:pt>
                <c:pt idx="5">
                  <c:v>1036</c:v>
                </c:pt>
                <c:pt idx="6" formatCode="#,##0;[Red]\-#,##0;">
                  <c:v>1036</c:v>
                </c:pt>
                <c:pt idx="7" formatCode="#,##0;[Red]\-#,##0;">
                  <c:v>1055</c:v>
                </c:pt>
                <c:pt idx="8" formatCode="#,##0;[Red]\-#,##0;">
                  <c:v>781</c:v>
                </c:pt>
              </c:numCache>
            </c:numRef>
          </c:val>
          <c:extLst>
            <c:ext xmlns:c16="http://schemas.microsoft.com/office/drawing/2014/chart" uri="{C3380CC4-5D6E-409C-BE32-E72D297353CC}">
              <c16:uniqueId val="{00000007-C080-4A7D-A027-FAFE26672E1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(構想区域別必要量との比較!$F$4046,構想区域別必要量との比較!$H$4046:$M$4046,構想区域別必要量との比較!$P$4046:$Q$4046)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(構想区域別必要量との比較!$F$4047,構想区域別必要量との比較!$H$4047:$M$4047,構想区域別必要量との比較!$P$4047:$Q$4047)</c:f>
              <c:numCache>
                <c:formatCode>#,##0_);[Red]\(#,##0\)</c:formatCode>
                <c:ptCount val="9"/>
                <c:pt idx="0" formatCode="#,##0;[Red]\-#,##0;">
                  <c:v>9204</c:v>
                </c:pt>
                <c:pt idx="1">
                  <c:v>8757</c:v>
                </c:pt>
                <c:pt idx="2">
                  <c:v>8599</c:v>
                </c:pt>
                <c:pt idx="3">
                  <c:v>8358</c:v>
                </c:pt>
                <c:pt idx="4">
                  <c:v>8229</c:v>
                </c:pt>
                <c:pt idx="5">
                  <c:v>8341</c:v>
                </c:pt>
                <c:pt idx="6" formatCode="#,##0;[Red]\-#,##0;">
                  <c:v>8049</c:v>
                </c:pt>
                <c:pt idx="7" formatCode="#,##0;[Red]\-#,##0;">
                  <c:v>8371</c:v>
                </c:pt>
                <c:pt idx="8" formatCode="#,##0;[Red]\-#,##0;">
                  <c:v>6679</c:v>
                </c:pt>
              </c:numCache>
            </c:numRef>
          </c:val>
          <c:smooth val="0"/>
          <c:extLst>
            <c:ext xmlns:c16="http://schemas.microsoft.com/office/drawing/2014/chart" uri="{C3380CC4-5D6E-409C-BE32-E72D297353CC}">
              <c16:uniqueId val="{00000008-C080-4A7D-A027-FAFE26672E1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(構想区域別必要量との比較!$F$4061,構想区域別必要量との比較!$H$4061:$M$4061,構想区域別必要量との比較!$P$4061:$Q$4061)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(構想区域別必要量との比較!$F$4066,構想区域別必要量との比較!$H$4066:$M$4066,構想区域別必要量との比較!$P$4066:$Q$4066)</c:f>
              <c:numCache>
                <c:formatCode>#,##0_);[Red]\(#,##0\)</c:formatCode>
                <c:ptCount val="9"/>
                <c:pt idx="0" formatCode="#,##0;[Red]\-#,##0;">
                  <c:v>717</c:v>
                </c:pt>
                <c:pt idx="1">
                  <c:v>552</c:v>
                </c:pt>
                <c:pt idx="2">
                  <c:v>539</c:v>
                </c:pt>
                <c:pt idx="3">
                  <c:v>443</c:v>
                </c:pt>
                <c:pt idx="4">
                  <c:v>485</c:v>
                </c:pt>
                <c:pt idx="5">
                  <c:v>397</c:v>
                </c:pt>
                <c:pt idx="6" formatCode="#,##0;[Red]\-#,##0;">
                  <c:v>333</c:v>
                </c:pt>
                <c:pt idx="7" formatCode="#,##0;[Red]\-#,##0;">
                  <c:v>416</c:v>
                </c:pt>
                <c:pt idx="8" formatCode="#,##0;[Red]\-#,##0;">
                  <c:v>443</c:v>
                </c:pt>
              </c:numCache>
            </c:numRef>
          </c:val>
          <c:extLst>
            <c:ext xmlns:c16="http://schemas.microsoft.com/office/drawing/2014/chart" uri="{C3380CC4-5D6E-409C-BE32-E72D297353CC}">
              <c16:uniqueId val="{00000000-3511-482A-8A2A-EEF25AB6C3E6}"/>
            </c:ext>
          </c:extLst>
        </c:ser>
        <c:ser>
          <c:idx val="2"/>
          <c:order val="2"/>
          <c:tx>
            <c:strRef>
              <c:f>構想区域別必要量との比較!$E$4065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(構想区域別必要量との比較!$F$4061,構想区域別必要量との比較!$H$4061:$M$4061,構想区域別必要量との比較!$P$4061:$Q$4061)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(構想区域別必要量との比較!$F$4065,構想区域別必要量との比較!$H$4065:$M$4065,構想区域別必要量との比較!$P$4065:$Q$4065)</c:f>
              <c:numCache>
                <c:formatCode>#,##0_);[Red]\(#,##0\)</c:formatCode>
                <c:ptCount val="9"/>
                <c:pt idx="0" formatCode="#,##0;[Red]\-#,##0;">
                  <c:v>198</c:v>
                </c:pt>
                <c:pt idx="1">
                  <c:v>307</c:v>
                </c:pt>
                <c:pt idx="2">
                  <c:v>265</c:v>
                </c:pt>
                <c:pt idx="3">
                  <c:v>308</c:v>
                </c:pt>
                <c:pt idx="4">
                  <c:v>266</c:v>
                </c:pt>
                <c:pt idx="5">
                  <c:v>266</c:v>
                </c:pt>
                <c:pt idx="6" formatCode="#,##0;[Red]\-#,##0;">
                  <c:v>354</c:v>
                </c:pt>
                <c:pt idx="7" formatCode="#,##0;[Red]\-#,##0;">
                  <c:v>395</c:v>
                </c:pt>
                <c:pt idx="8" formatCode="#,##0;[Red]\-#,##0;">
                  <c:v>693</c:v>
                </c:pt>
              </c:numCache>
            </c:numRef>
          </c:val>
          <c:extLst>
            <c:ext xmlns:c16="http://schemas.microsoft.com/office/drawing/2014/chart" uri="{C3380CC4-5D6E-409C-BE32-E72D297353CC}">
              <c16:uniqueId val="{00000001-3511-482A-8A2A-EEF25AB6C3E6}"/>
            </c:ext>
          </c:extLst>
        </c:ser>
        <c:ser>
          <c:idx val="1"/>
          <c:order val="3"/>
          <c:tx>
            <c:strRef>
              <c:f>構想区域別必要量との比較!$E$4064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511-482A-8A2A-EEF25AB6C3E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511-482A-8A2A-EEF25AB6C3E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(構想区域別必要量との比較!$F$4061,構想区域別必要量との比較!$H$4061:$M$4061,構想区域別必要量との比較!$P$4061:$Q$4061)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(構想区域別必要量との比較!$F$4064,構想区域別必要量との比較!$H$4064:$M$4064,構想区域別必要量との比較!$P$4064:$Q$4064)</c:f>
              <c:numCache>
                <c:formatCode>#,##0_);[Red]\(#,##0\)</c:formatCode>
                <c:ptCount val="9"/>
                <c:pt idx="0" formatCode="#,##0;[Red]\-#,##0;">
                  <c:v>1052</c:v>
                </c:pt>
                <c:pt idx="1">
                  <c:v>956</c:v>
                </c:pt>
                <c:pt idx="2">
                  <c:v>906</c:v>
                </c:pt>
                <c:pt idx="3">
                  <c:v>900</c:v>
                </c:pt>
                <c:pt idx="4">
                  <c:v>900</c:v>
                </c:pt>
                <c:pt idx="5">
                  <c:v>898</c:v>
                </c:pt>
                <c:pt idx="6" formatCode="#,##0;[Red]\-#,##0;">
                  <c:v>825</c:v>
                </c:pt>
                <c:pt idx="7" formatCode="#,##0;[Red]\-#,##0;">
                  <c:v>818</c:v>
                </c:pt>
                <c:pt idx="8" formatCode="#,##0;[Red]\-#,##0;">
                  <c:v>486</c:v>
                </c:pt>
              </c:numCache>
            </c:numRef>
          </c:val>
          <c:extLst>
            <c:ext xmlns:c16="http://schemas.microsoft.com/office/drawing/2014/chart" uri="{C3380CC4-5D6E-409C-BE32-E72D297353CC}">
              <c16:uniqueId val="{00000006-3511-482A-8A2A-EEF25AB6C3E6}"/>
            </c:ext>
          </c:extLst>
        </c:ser>
        <c:ser>
          <c:idx val="0"/>
          <c:order val="4"/>
          <c:tx>
            <c:strRef>
              <c:f>構想区域別必要量との比較!$E$4063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(構想区域別必要量との比較!$F$4061,構想区域別必要量との比較!$H$4061:$M$4061,構想区域別必要量との比較!$P$4061:$Q$4061)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(構想区域別必要量との比較!$F$4063,構想区域別必要量との比較!$H$4063:$M$4063,構想区域別必要量との比較!$P$4063:$Q$4063)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59</c:v>
                </c:pt>
              </c:numCache>
            </c:numRef>
          </c:val>
          <c:extLst>
            <c:ext xmlns:c16="http://schemas.microsoft.com/office/drawing/2014/chart" uri="{C3380CC4-5D6E-409C-BE32-E72D297353CC}">
              <c16:uniqueId val="{00000007-3511-482A-8A2A-EEF25AB6C3E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(構想区域別必要量との比較!$F$4061,構想区域別必要量との比較!$H$4061:$M$4061,構想区域別必要量との比較!$P$4061:$Q$4061)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(構想区域別必要量との比較!$F$4062,構想区域別必要量との比較!$H$4062:$M$4062,構想区域別必要量との比較!$P$4062:$Q$4062)</c:f>
              <c:numCache>
                <c:formatCode>#,##0_);[Red]\(#,##0\)</c:formatCode>
                <c:ptCount val="9"/>
                <c:pt idx="0" formatCode="#,##0;[Red]\-#,##0;">
                  <c:v>1967</c:v>
                </c:pt>
                <c:pt idx="1">
                  <c:v>1815</c:v>
                </c:pt>
                <c:pt idx="2">
                  <c:v>1710</c:v>
                </c:pt>
                <c:pt idx="3">
                  <c:v>1651</c:v>
                </c:pt>
                <c:pt idx="4">
                  <c:v>1651</c:v>
                </c:pt>
                <c:pt idx="5">
                  <c:v>1561</c:v>
                </c:pt>
                <c:pt idx="6" formatCode="#,##0;[Red]\-#,##0;">
                  <c:v>1512</c:v>
                </c:pt>
                <c:pt idx="7" formatCode="#,##0;[Red]\-#,##0;">
                  <c:v>1629</c:v>
                </c:pt>
                <c:pt idx="8" formatCode="#,##0;[Red]\-#,##0;">
                  <c:v>1681</c:v>
                </c:pt>
              </c:numCache>
            </c:numRef>
          </c:val>
          <c:smooth val="0"/>
          <c:extLst>
            <c:ext xmlns:c16="http://schemas.microsoft.com/office/drawing/2014/chart" uri="{C3380CC4-5D6E-409C-BE32-E72D297353CC}">
              <c16:uniqueId val="{00000008-3511-482A-8A2A-EEF25AB6C3E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(構想区域別必要量との比較!$F$4076,構想区域別必要量との比較!$H$4076:$M$4076,構想区域別必要量との比較!$P$4076:$Q$4076)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(構想区域別必要量との比較!$F$4081,構想区域別必要量との比較!$H$4081:$M$4081,構想区域別必要量との比較!$P$4081:$Q$4081)</c:f>
              <c:numCache>
                <c:formatCode>#,##0_);[Red]\(#,##0\)</c:formatCode>
                <c:ptCount val="9"/>
                <c:pt idx="0" formatCode="#,##0;[Red]\-#,##0;">
                  <c:v>586</c:v>
                </c:pt>
                <c:pt idx="1">
                  <c:v>508</c:v>
                </c:pt>
                <c:pt idx="2">
                  <c:v>467</c:v>
                </c:pt>
                <c:pt idx="3">
                  <c:v>422</c:v>
                </c:pt>
                <c:pt idx="4">
                  <c:v>428</c:v>
                </c:pt>
                <c:pt idx="5">
                  <c:v>409</c:v>
                </c:pt>
                <c:pt idx="6" formatCode="#,##0;[Red]\-#,##0;">
                  <c:v>409</c:v>
                </c:pt>
                <c:pt idx="7" formatCode="#,##0;[Red]\-#,##0;">
                  <c:v>414</c:v>
                </c:pt>
                <c:pt idx="8" formatCode="#,##0;[Red]\-#,##0;">
                  <c:v>305</c:v>
                </c:pt>
              </c:numCache>
            </c:numRef>
          </c:val>
          <c:extLst>
            <c:ext xmlns:c16="http://schemas.microsoft.com/office/drawing/2014/chart" uri="{C3380CC4-5D6E-409C-BE32-E72D297353CC}">
              <c16:uniqueId val="{00000000-E7B8-49CB-ABB9-E35976950C88}"/>
            </c:ext>
          </c:extLst>
        </c:ser>
        <c:ser>
          <c:idx val="2"/>
          <c:order val="2"/>
          <c:tx>
            <c:strRef>
              <c:f>構想区域別必要量との比較!$E$4080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(構想区域別必要量との比較!$F$4076,構想区域別必要量との比較!$H$4076:$M$4076,構想区域別必要量との比較!$P$4076:$Q$4076)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(構想区域別必要量との比較!$F$4080,構想区域別必要量との比較!$H$4080:$M$4080,構想区域別必要量との比較!$P$4080:$Q$4080)</c:f>
              <c:numCache>
                <c:formatCode>#,##0_);[Red]\(#,##0\)</c:formatCode>
                <c:ptCount val="9"/>
                <c:pt idx="0" formatCode="#,##0;[Red]\-#,##0;">
                  <c:v>279</c:v>
                </c:pt>
                <c:pt idx="1">
                  <c:v>258</c:v>
                </c:pt>
                <c:pt idx="2">
                  <c:v>258</c:v>
                </c:pt>
                <c:pt idx="3">
                  <c:v>277</c:v>
                </c:pt>
                <c:pt idx="4">
                  <c:v>277</c:v>
                </c:pt>
                <c:pt idx="5">
                  <c:v>362</c:v>
                </c:pt>
                <c:pt idx="6" formatCode="#,##0;[Red]\-#,##0;">
                  <c:v>328</c:v>
                </c:pt>
                <c:pt idx="7" formatCode="#,##0;[Red]\-#,##0;">
                  <c:v>324</c:v>
                </c:pt>
                <c:pt idx="8" formatCode="#,##0;[Red]\-#,##0;">
                  <c:v>454</c:v>
                </c:pt>
              </c:numCache>
            </c:numRef>
          </c:val>
          <c:extLst>
            <c:ext xmlns:c16="http://schemas.microsoft.com/office/drawing/2014/chart" uri="{C3380CC4-5D6E-409C-BE32-E72D297353CC}">
              <c16:uniqueId val="{00000001-E7B8-49CB-ABB9-E35976950C88}"/>
            </c:ext>
          </c:extLst>
        </c:ser>
        <c:ser>
          <c:idx val="1"/>
          <c:order val="3"/>
          <c:tx>
            <c:strRef>
              <c:f>構想区域別必要量との比較!$E$4079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7B8-49CB-ABB9-E35976950C8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7B8-49CB-ABB9-E35976950C8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(構想区域別必要量との比較!$F$4076,構想区域別必要量との比較!$H$4076:$M$4076,構想区域別必要量との比較!$P$4076:$Q$4076)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(構想区域別必要量との比較!$F$4079,構想区域別必要量との比較!$H$4079:$M$4079,構想区域別必要量との比較!$P$4079:$Q$4079)</c:f>
              <c:numCache>
                <c:formatCode>#,##0_);[Red]\(#,##0\)</c:formatCode>
                <c:ptCount val="9"/>
                <c:pt idx="0" formatCode="#,##0;[Red]\-#,##0;">
                  <c:v>1059</c:v>
                </c:pt>
                <c:pt idx="1">
                  <c:v>1027</c:v>
                </c:pt>
                <c:pt idx="2">
                  <c:v>1012</c:v>
                </c:pt>
                <c:pt idx="3">
                  <c:v>946</c:v>
                </c:pt>
                <c:pt idx="4">
                  <c:v>1004</c:v>
                </c:pt>
                <c:pt idx="5">
                  <c:v>921</c:v>
                </c:pt>
                <c:pt idx="6" formatCode="#,##0;[Red]\-#,##0;">
                  <c:v>874</c:v>
                </c:pt>
                <c:pt idx="7" formatCode="#,##0;[Red]\-#,##0;">
                  <c:v>822</c:v>
                </c:pt>
                <c:pt idx="8" formatCode="#,##0;[Red]\-#,##0;">
                  <c:v>418</c:v>
                </c:pt>
              </c:numCache>
            </c:numRef>
          </c:val>
          <c:extLst>
            <c:ext xmlns:c16="http://schemas.microsoft.com/office/drawing/2014/chart" uri="{C3380CC4-5D6E-409C-BE32-E72D297353CC}">
              <c16:uniqueId val="{00000006-E7B8-49CB-ABB9-E35976950C88}"/>
            </c:ext>
          </c:extLst>
        </c:ser>
        <c:ser>
          <c:idx val="0"/>
          <c:order val="4"/>
          <c:tx>
            <c:strRef>
              <c:f>構想区域別必要量との比較!$E$4078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(構想区域別必要量との比較!$F$4076,構想区域別必要量との比較!$H$4076:$M$4076,構想区域別必要量との比較!$P$4076:$Q$4076)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(構想区域別必要量との比較!$F$4078,構想区域別必要量との比較!$H$4078:$M$4078,構想区域別必要量との比較!$P$4078:$Q$4078)</c:f>
              <c:numCache>
                <c:formatCode>#,##0_);[Red]\(#,##0\)</c:formatCode>
                <c:ptCount val="9"/>
                <c:pt idx="0" formatCode="#,##0;[Red]\-#,##0;">
                  <c:v>20</c:v>
                </c:pt>
                <c:pt idx="1">
                  <c:v>30</c:v>
                </c:pt>
                <c:pt idx="2">
                  <c:v>30</c:v>
                </c:pt>
                <c:pt idx="3">
                  <c:v>30</c:v>
                </c:pt>
                <c:pt idx="4">
                  <c:v>30</c:v>
                </c:pt>
                <c:pt idx="5">
                  <c:v>30</c:v>
                </c:pt>
                <c:pt idx="6" formatCode="#,##0;[Red]\-#,##0;">
                  <c:v>30</c:v>
                </c:pt>
                <c:pt idx="7" formatCode="#,##0;[Red]\-#,##0;">
                  <c:v>82</c:v>
                </c:pt>
                <c:pt idx="8" formatCode="#,##0;[Red]\-#,##0;">
                  <c:v>120</c:v>
                </c:pt>
              </c:numCache>
            </c:numRef>
          </c:val>
          <c:extLst>
            <c:ext xmlns:c16="http://schemas.microsoft.com/office/drawing/2014/chart" uri="{C3380CC4-5D6E-409C-BE32-E72D297353CC}">
              <c16:uniqueId val="{00000007-E7B8-49CB-ABB9-E35976950C8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(構想区域別必要量との比較!$F$4076,構想区域別必要量との比較!$H$4076:$M$4076,構想区域別必要量との比較!$P$4076:$Q$4076)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(構想区域別必要量との比較!$F$4077,構想区域別必要量との比較!$H$4077:$M$4077,構想区域別必要量との比較!$P$4077:$Q$4077)</c:f>
              <c:numCache>
                <c:formatCode>#,##0_);[Red]\(#,##0\)</c:formatCode>
                <c:ptCount val="9"/>
                <c:pt idx="0" formatCode="#,##0;[Red]\-#,##0;">
                  <c:v>1944</c:v>
                </c:pt>
                <c:pt idx="1">
                  <c:v>1823</c:v>
                </c:pt>
                <c:pt idx="2">
                  <c:v>1767</c:v>
                </c:pt>
                <c:pt idx="3">
                  <c:v>1675</c:v>
                </c:pt>
                <c:pt idx="4">
                  <c:v>1739</c:v>
                </c:pt>
                <c:pt idx="5">
                  <c:v>1722</c:v>
                </c:pt>
                <c:pt idx="6" formatCode="#,##0;[Red]\-#,##0;">
                  <c:v>1641</c:v>
                </c:pt>
                <c:pt idx="7" formatCode="#,##0;[Red]\-#,##0;">
                  <c:v>1642</c:v>
                </c:pt>
                <c:pt idx="8" formatCode="#,##0;[Red]\-#,##0;">
                  <c:v>1297</c:v>
                </c:pt>
              </c:numCache>
            </c:numRef>
          </c:val>
          <c:smooth val="0"/>
          <c:extLst>
            <c:ext xmlns:c16="http://schemas.microsoft.com/office/drawing/2014/chart" uri="{C3380CC4-5D6E-409C-BE32-E72D297353CC}">
              <c16:uniqueId val="{00000008-E7B8-49CB-ABB9-E35976950C8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(構想区域別必要量との比較!$F$4091,構想区域別必要量との比較!$H$4091:$M$4091,構想区域別必要量との比較!$P$4091:$Q$4091)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(構想区域別必要量との比較!$F$4096,構想区域別必要量との比較!$H$4096:$M$4096,構想区域別必要量との比較!$P$4096:$Q$4096)</c:f>
              <c:numCache>
                <c:formatCode>#,##0_);[Red]\(#,##0\)</c:formatCode>
                <c:ptCount val="9"/>
                <c:pt idx="0" formatCode="#,##0;[Red]\-#,##0;">
                  <c:v>235</c:v>
                </c:pt>
                <c:pt idx="1">
                  <c:v>235</c:v>
                </c:pt>
                <c:pt idx="2">
                  <c:v>235</c:v>
                </c:pt>
                <c:pt idx="3">
                  <c:v>331</c:v>
                </c:pt>
                <c:pt idx="4">
                  <c:v>271</c:v>
                </c:pt>
                <c:pt idx="5">
                  <c:v>235</c:v>
                </c:pt>
                <c:pt idx="6" formatCode="#,##0;[Red]\-#,##0;">
                  <c:v>195</c:v>
                </c:pt>
                <c:pt idx="7" formatCode="#,##0;[Red]\-#,##0;">
                  <c:v>235</c:v>
                </c:pt>
                <c:pt idx="8" formatCode="#,##0;[Red]\-#,##0;">
                  <c:v>225</c:v>
                </c:pt>
              </c:numCache>
            </c:numRef>
          </c:val>
          <c:extLst>
            <c:ext xmlns:c16="http://schemas.microsoft.com/office/drawing/2014/chart" uri="{C3380CC4-5D6E-409C-BE32-E72D297353CC}">
              <c16:uniqueId val="{00000000-99FB-4DDD-BDE3-CB30D50C22AB}"/>
            </c:ext>
          </c:extLst>
        </c:ser>
        <c:ser>
          <c:idx val="2"/>
          <c:order val="2"/>
          <c:tx>
            <c:strRef>
              <c:f>構想区域別必要量との比較!$E$4095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(構想区域別必要量との比較!$F$4091,構想区域別必要量との比較!$H$4091:$M$4091,構想区域別必要量との比較!$P$4091:$Q$4091)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(構想区域別必要量との比較!$F$4095,構想区域別必要量との比較!$H$4095:$M$4095,構想区域別必要量との比較!$P$4095:$Q$4095)</c:f>
              <c:numCache>
                <c:formatCode>#,##0_);[Red]\(#,##0\)</c:formatCode>
                <c:ptCount val="9"/>
                <c:pt idx="0" formatCode="#,##0;[Red]\-#,##0;">
                  <c:v>42</c:v>
                </c:pt>
                <c:pt idx="1">
                  <c:v>106</c:v>
                </c:pt>
                <c:pt idx="2">
                  <c:v>106</c:v>
                </c:pt>
                <c:pt idx="3">
                  <c:v>106</c:v>
                </c:pt>
                <c:pt idx="4">
                  <c:v>106</c:v>
                </c:pt>
                <c:pt idx="5">
                  <c:v>125</c:v>
                </c:pt>
                <c:pt idx="6" formatCode="#,##0;[Red]\-#,##0;">
                  <c:v>168</c:v>
                </c:pt>
                <c:pt idx="7" formatCode="#,##0;[Red]\-#,##0;">
                  <c:v>128</c:v>
                </c:pt>
                <c:pt idx="8" formatCode="#,##0;[Red]\-#,##0;">
                  <c:v>205</c:v>
                </c:pt>
              </c:numCache>
            </c:numRef>
          </c:val>
          <c:extLst>
            <c:ext xmlns:c16="http://schemas.microsoft.com/office/drawing/2014/chart" uri="{C3380CC4-5D6E-409C-BE32-E72D297353CC}">
              <c16:uniqueId val="{00000001-99FB-4DDD-BDE3-CB30D50C22AB}"/>
            </c:ext>
          </c:extLst>
        </c:ser>
        <c:ser>
          <c:idx val="1"/>
          <c:order val="3"/>
          <c:tx>
            <c:strRef>
              <c:f>構想区域別必要量との比較!$E$4094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9FB-4DDD-BDE3-CB30D50C22A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9FB-4DDD-BDE3-CB30D50C22A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(構想区域別必要量との比較!$F$4091,構想区域別必要量との比較!$H$4091:$M$4091,構想区域別必要量との比較!$P$4091:$Q$4091)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(構想区域別必要量との比較!$F$4094,構想区域別必要量との比較!$H$4094:$M$4094,構想区域別必要量との比較!$P$4094:$Q$4094)</c:f>
              <c:numCache>
                <c:formatCode>#,##0_);[Red]\(#,##0\)</c:formatCode>
                <c:ptCount val="9"/>
                <c:pt idx="0" formatCode="#,##0;[Red]\-#,##0;">
                  <c:v>290</c:v>
                </c:pt>
                <c:pt idx="1">
                  <c:v>176</c:v>
                </c:pt>
                <c:pt idx="2">
                  <c:v>182</c:v>
                </c:pt>
                <c:pt idx="3">
                  <c:v>182</c:v>
                </c:pt>
                <c:pt idx="4">
                  <c:v>182</c:v>
                </c:pt>
                <c:pt idx="5">
                  <c:v>182</c:v>
                </c:pt>
                <c:pt idx="6" formatCode="#,##0;[Red]\-#,##0;">
                  <c:v>195</c:v>
                </c:pt>
                <c:pt idx="7" formatCode="#,##0;[Red]\-#,##0;">
                  <c:v>195</c:v>
                </c:pt>
                <c:pt idx="8" formatCode="#,##0;[Red]\-#,##0;">
                  <c:v>199</c:v>
                </c:pt>
              </c:numCache>
            </c:numRef>
          </c:val>
          <c:extLst>
            <c:ext xmlns:c16="http://schemas.microsoft.com/office/drawing/2014/chart" uri="{C3380CC4-5D6E-409C-BE32-E72D297353CC}">
              <c16:uniqueId val="{00000006-99FB-4DDD-BDE3-CB30D50C22AB}"/>
            </c:ext>
          </c:extLst>
        </c:ser>
        <c:ser>
          <c:idx val="0"/>
          <c:order val="4"/>
          <c:tx>
            <c:strRef>
              <c:f>構想区域別必要量との比較!$E$4093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(構想区域別必要量との比較!$F$4091,構想区域別必要量との比較!$H$4091:$M$4091,構想区域別必要量との比較!$P$4091:$Q$4091)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(構想区域別必要量との比較!$F$4093,構想区域別必要量との比較!$H$4093:$M$4093,構想区域別必要量との比較!$P$4093:$Q$4093)</c:f>
              <c:numCache>
                <c:formatCode>#,##0_);[Red]\(#,##0\)</c:formatCode>
                <c:ptCount val="9"/>
                <c:pt idx="0" formatCode="#,##0;[Red]\-#,##0;">
                  <c:v>0</c:v>
                </c:pt>
                <c:pt idx="1">
                  <c:v>0</c:v>
                </c:pt>
                <c:pt idx="2">
                  <c:v>0</c:v>
                </c:pt>
                <c:pt idx="3">
                  <c:v>0</c:v>
                </c:pt>
                <c:pt idx="4">
                  <c:v>0</c:v>
                </c:pt>
                <c:pt idx="5">
                  <c:v>0</c:v>
                </c:pt>
                <c:pt idx="6" formatCode="#,##0;[Red]\-#,##0;">
                  <c:v>3</c:v>
                </c:pt>
                <c:pt idx="7" formatCode="#,##0;[Red]\-#,##0;">
                  <c:v>3</c:v>
                </c:pt>
                <c:pt idx="8" formatCode="#,##0;[Red]\-#,##0;">
                  <c:v>0</c:v>
                </c:pt>
              </c:numCache>
            </c:numRef>
          </c:val>
          <c:extLst>
            <c:ext xmlns:c16="http://schemas.microsoft.com/office/drawing/2014/chart" uri="{C3380CC4-5D6E-409C-BE32-E72D297353CC}">
              <c16:uniqueId val="{00000007-99FB-4DDD-BDE3-CB30D50C22A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(構想区域別必要量との比較!$F$4091,構想区域別必要量との比較!$H$4091:$M$4091,構想区域別必要量との比較!$P$4091:$Q$4091)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(構想区域別必要量との比較!$F$4092,構想区域別必要量との比較!$H$4092:$M$4092,構想区域別必要量との比較!$P$4092:$Q$4092)</c:f>
              <c:numCache>
                <c:formatCode>#,##0_);[Red]\(#,##0\)</c:formatCode>
                <c:ptCount val="9"/>
                <c:pt idx="0" formatCode="#,##0;[Red]\-#,##0;">
                  <c:v>567</c:v>
                </c:pt>
                <c:pt idx="1">
                  <c:v>517</c:v>
                </c:pt>
                <c:pt idx="2">
                  <c:v>523</c:v>
                </c:pt>
                <c:pt idx="3">
                  <c:v>619</c:v>
                </c:pt>
                <c:pt idx="4">
                  <c:v>559</c:v>
                </c:pt>
                <c:pt idx="5">
                  <c:v>542</c:v>
                </c:pt>
                <c:pt idx="6" formatCode="#,##0;[Red]\-#,##0;">
                  <c:v>561</c:v>
                </c:pt>
                <c:pt idx="7" formatCode="#,##0;[Red]\-#,##0;">
                  <c:v>561</c:v>
                </c:pt>
                <c:pt idx="8" formatCode="#,##0;[Red]\-#,##0;">
                  <c:v>629</c:v>
                </c:pt>
              </c:numCache>
            </c:numRef>
          </c:val>
          <c:smooth val="0"/>
          <c:extLst>
            <c:ext xmlns:c16="http://schemas.microsoft.com/office/drawing/2014/chart" uri="{C3380CC4-5D6E-409C-BE32-E72D297353CC}">
              <c16:uniqueId val="{00000008-99FB-4DDD-BDE3-CB30D50C22A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(構想区域別必要量との比較!$F$4106,構想区域別必要量との比較!$H$4106:$M$4106,構想区域別必要量との比較!$P$4106:$Q$4106)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(構想区域別必要量との比較!$F$4111,構想区域別必要量との比較!$H$4111:$M$4111,構想区域別必要量との比較!$P$4111:$Q$4111)</c:f>
              <c:numCache>
                <c:formatCode>#,##0_);[Red]\(#,##0\)</c:formatCode>
                <c:ptCount val="9"/>
                <c:pt idx="0" formatCode="#,##0;[Red]\-#,##0;">
                  <c:v>5693</c:v>
                </c:pt>
                <c:pt idx="1">
                  <c:v>5926</c:v>
                </c:pt>
                <c:pt idx="2">
                  <c:v>5358</c:v>
                </c:pt>
                <c:pt idx="3">
                  <c:v>4442</c:v>
                </c:pt>
                <c:pt idx="4">
                  <c:v>4331</c:v>
                </c:pt>
                <c:pt idx="5">
                  <c:v>4610</c:v>
                </c:pt>
                <c:pt idx="6" formatCode="#,##0;[Red]\-#,##0;">
                  <c:v>4194</c:v>
                </c:pt>
                <c:pt idx="7" formatCode="#,##0;[Red]\-#,##0;">
                  <c:v>4140</c:v>
                </c:pt>
                <c:pt idx="8" formatCode="#,##0;[Red]\-#,##0;">
                  <c:v>3370</c:v>
                </c:pt>
              </c:numCache>
            </c:numRef>
          </c:val>
          <c:extLst>
            <c:ext xmlns:c16="http://schemas.microsoft.com/office/drawing/2014/chart" uri="{C3380CC4-5D6E-409C-BE32-E72D297353CC}">
              <c16:uniqueId val="{00000000-21D1-449C-A78A-F829DE8F334C}"/>
            </c:ext>
          </c:extLst>
        </c:ser>
        <c:ser>
          <c:idx val="2"/>
          <c:order val="2"/>
          <c:tx>
            <c:strRef>
              <c:f>構想区域別必要量との比較!$E$4110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(構想区域別必要量との比較!$F$4106,構想区域別必要量との比較!$H$4106:$M$4106,構想区域別必要量との比較!$P$4106:$Q$4106)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(構想区域別必要量との比較!$F$4110,構想区域別必要量との比較!$H$4110:$M$4110,構想区域別必要量との比較!$P$4110:$Q$4110)</c:f>
              <c:numCache>
                <c:formatCode>#,##0_);[Red]\(#,##0\)</c:formatCode>
                <c:ptCount val="9"/>
                <c:pt idx="0" formatCode="#,##0;[Red]\-#,##0;">
                  <c:v>1308</c:v>
                </c:pt>
                <c:pt idx="1">
                  <c:v>1410</c:v>
                </c:pt>
                <c:pt idx="2">
                  <c:v>1481</c:v>
                </c:pt>
                <c:pt idx="3">
                  <c:v>1496</c:v>
                </c:pt>
                <c:pt idx="4">
                  <c:v>1523</c:v>
                </c:pt>
                <c:pt idx="5">
                  <c:v>1400</c:v>
                </c:pt>
                <c:pt idx="6" formatCode="#,##0;[Red]\-#,##0;">
                  <c:v>1615</c:v>
                </c:pt>
                <c:pt idx="7" formatCode="#,##0;[Red]\-#,##0;">
                  <c:v>1592</c:v>
                </c:pt>
                <c:pt idx="8" formatCode="#,##0;[Red]\-#,##0;">
                  <c:v>2493</c:v>
                </c:pt>
              </c:numCache>
            </c:numRef>
          </c:val>
          <c:extLst>
            <c:ext xmlns:c16="http://schemas.microsoft.com/office/drawing/2014/chart" uri="{C3380CC4-5D6E-409C-BE32-E72D297353CC}">
              <c16:uniqueId val="{00000001-21D1-449C-A78A-F829DE8F334C}"/>
            </c:ext>
          </c:extLst>
        </c:ser>
        <c:ser>
          <c:idx val="1"/>
          <c:order val="3"/>
          <c:tx>
            <c:strRef>
              <c:f>構想区域別必要量との比較!$E$4109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1D1-449C-A78A-F829DE8F334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1D1-449C-A78A-F829DE8F334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(構想区域別必要量との比較!$F$4106,構想区域別必要量との比較!$H$4106:$M$4106,構想区域別必要量との比較!$P$4106:$Q$4106)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(構想区域別必要量との比較!$F$4109,構想区域別必要量との比較!$H$4109:$M$4109,構想区域別必要量との比較!$P$4109:$Q$4109)</c:f>
              <c:numCache>
                <c:formatCode>#,##0_);[Red]\(#,##0\)</c:formatCode>
                <c:ptCount val="9"/>
                <c:pt idx="0" formatCode="#,##0;[Red]\-#,##0;">
                  <c:v>4281</c:v>
                </c:pt>
                <c:pt idx="1">
                  <c:v>3965</c:v>
                </c:pt>
                <c:pt idx="2">
                  <c:v>3839</c:v>
                </c:pt>
                <c:pt idx="3">
                  <c:v>3796</c:v>
                </c:pt>
                <c:pt idx="4">
                  <c:v>3694</c:v>
                </c:pt>
                <c:pt idx="5">
                  <c:v>3630</c:v>
                </c:pt>
                <c:pt idx="6" formatCode="#,##0;[Red]\-#,##0;">
                  <c:v>3490</c:v>
                </c:pt>
                <c:pt idx="7" formatCode="#,##0;[Red]\-#,##0;">
                  <c:v>3333</c:v>
                </c:pt>
                <c:pt idx="8" formatCode="#,##0;[Red]\-#,##0;">
                  <c:v>2065</c:v>
                </c:pt>
              </c:numCache>
            </c:numRef>
          </c:val>
          <c:extLst>
            <c:ext xmlns:c16="http://schemas.microsoft.com/office/drawing/2014/chart" uri="{C3380CC4-5D6E-409C-BE32-E72D297353CC}">
              <c16:uniqueId val="{00000006-21D1-449C-A78A-F829DE8F334C}"/>
            </c:ext>
          </c:extLst>
        </c:ser>
        <c:ser>
          <c:idx val="0"/>
          <c:order val="4"/>
          <c:tx>
            <c:strRef>
              <c:f>構想区域別必要量との比較!$E$4108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(構想区域別必要量との比較!$F$4106,構想区域別必要量との比較!$H$4106:$M$4106,構想区域別必要量との比較!$P$4106:$Q$4106)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(構想区域別必要量との比較!$F$4108,構想区域別必要量との比較!$H$4108:$M$4108,構想区域別必要量との比較!$P$4108:$Q$4108)</c:f>
              <c:numCache>
                <c:formatCode>#,##0_);[Red]\(#,##0\)</c:formatCode>
                <c:ptCount val="9"/>
                <c:pt idx="0" formatCode="#,##0;[Red]\-#,##0;">
                  <c:v>889</c:v>
                </c:pt>
                <c:pt idx="1">
                  <c:v>1046</c:v>
                </c:pt>
                <c:pt idx="2">
                  <c:v>1046</c:v>
                </c:pt>
                <c:pt idx="3">
                  <c:v>1025</c:v>
                </c:pt>
                <c:pt idx="4">
                  <c:v>1025</c:v>
                </c:pt>
                <c:pt idx="5">
                  <c:v>1023</c:v>
                </c:pt>
                <c:pt idx="6" formatCode="#,##0;[Red]\-#,##0;">
                  <c:v>985</c:v>
                </c:pt>
                <c:pt idx="7" formatCode="#,##0;[Red]\-#,##0;">
                  <c:v>863</c:v>
                </c:pt>
                <c:pt idx="8" formatCode="#,##0;[Red]\-#,##0;">
                  <c:v>834</c:v>
                </c:pt>
              </c:numCache>
            </c:numRef>
          </c:val>
          <c:extLst>
            <c:ext xmlns:c16="http://schemas.microsoft.com/office/drawing/2014/chart" uri="{C3380CC4-5D6E-409C-BE32-E72D297353CC}">
              <c16:uniqueId val="{00000007-21D1-449C-A78A-F829DE8F334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(構想区域別必要量との比較!$F$4106,構想区域別必要量との比較!$H$4106:$M$4106,構想区域別必要量との比較!$P$4106:$Q$4106)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(構想区域別必要量との比較!$F$4107,構想区域別必要量との比較!$H$4107:$M$4107,構想区域別必要量との比較!$P$4107:$Q$4107)</c:f>
              <c:numCache>
                <c:formatCode>#,##0_);[Red]\(#,##0\)</c:formatCode>
                <c:ptCount val="9"/>
                <c:pt idx="0" formatCode="#,##0;[Red]\-#,##0;">
                  <c:v>12171</c:v>
                </c:pt>
                <c:pt idx="1">
                  <c:v>12347</c:v>
                </c:pt>
                <c:pt idx="2">
                  <c:v>11724</c:v>
                </c:pt>
                <c:pt idx="3">
                  <c:v>10759</c:v>
                </c:pt>
                <c:pt idx="4">
                  <c:v>10573</c:v>
                </c:pt>
                <c:pt idx="5">
                  <c:v>10663</c:v>
                </c:pt>
                <c:pt idx="6" formatCode="#,##0;[Red]\-#,##0;">
                  <c:v>10284</c:v>
                </c:pt>
                <c:pt idx="7" formatCode="#,##0;[Red]\-#,##0;">
                  <c:v>9928</c:v>
                </c:pt>
                <c:pt idx="8" formatCode="#,##0;[Red]\-#,##0;">
                  <c:v>8762</c:v>
                </c:pt>
              </c:numCache>
            </c:numRef>
          </c:val>
          <c:smooth val="0"/>
          <c:extLst>
            <c:ext xmlns:c16="http://schemas.microsoft.com/office/drawing/2014/chart" uri="{C3380CC4-5D6E-409C-BE32-E72D297353CC}">
              <c16:uniqueId val="{00000008-21D1-449C-A78A-F829DE8F334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(構想区域別必要量との比較!$F$4121,構想区域別必要量との比較!$H$4121:$M$4121,構想区域別必要量との比較!$P$4121:$Q$4121)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(構想区域別必要量との比較!$F$4126,構想区域別必要量との比較!$H$4126:$M$4126,構想区域別必要量との比較!$P$4126:$Q$4126)</c:f>
              <c:numCache>
                <c:formatCode>#,##0_);[Red]\(#,##0\)</c:formatCode>
                <c:ptCount val="9"/>
                <c:pt idx="0" formatCode="#,##0;[Red]\-#,##0;">
                  <c:v>508</c:v>
                </c:pt>
                <c:pt idx="1">
                  <c:v>403</c:v>
                </c:pt>
                <c:pt idx="2">
                  <c:v>356</c:v>
                </c:pt>
                <c:pt idx="3">
                  <c:v>294</c:v>
                </c:pt>
                <c:pt idx="4">
                  <c:v>212</c:v>
                </c:pt>
                <c:pt idx="5">
                  <c:v>246</c:v>
                </c:pt>
                <c:pt idx="6" formatCode="#,##0;[Red]\-#,##0;">
                  <c:v>212</c:v>
                </c:pt>
                <c:pt idx="7" formatCode="#,##0;[Red]\-#,##0;">
                  <c:v>212</c:v>
                </c:pt>
                <c:pt idx="8" formatCode="#,##0;[Red]\-#,##0;">
                  <c:v>269</c:v>
                </c:pt>
              </c:numCache>
            </c:numRef>
          </c:val>
          <c:extLst>
            <c:ext xmlns:c16="http://schemas.microsoft.com/office/drawing/2014/chart" uri="{C3380CC4-5D6E-409C-BE32-E72D297353CC}">
              <c16:uniqueId val="{00000000-9E99-48E5-8010-C7D0BDA52A6C}"/>
            </c:ext>
          </c:extLst>
        </c:ser>
        <c:ser>
          <c:idx val="2"/>
          <c:order val="2"/>
          <c:tx>
            <c:strRef>
              <c:f>構想区域別必要量との比較!$E$4125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(構想区域別必要量との比較!$F$4121,構想区域別必要量との比較!$H$4121:$M$4121,構想区域別必要量との比較!$P$4121:$Q$4121)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(構想区域別必要量との比較!$F$4125,構想区域別必要量との比較!$H$4125:$M$4125,構想区域別必要量との比較!$P$4125:$Q$4125)</c:f>
              <c:numCache>
                <c:formatCode>#,##0_);[Red]\(#,##0\)</c:formatCode>
                <c:ptCount val="9"/>
                <c:pt idx="0" formatCode="#,##0;[Red]\-#,##0;">
                  <c:v>88</c:v>
                </c:pt>
                <c:pt idx="1">
                  <c:v>167</c:v>
                </c:pt>
                <c:pt idx="2">
                  <c:v>167</c:v>
                </c:pt>
                <c:pt idx="3">
                  <c:v>137</c:v>
                </c:pt>
                <c:pt idx="4">
                  <c:v>209</c:v>
                </c:pt>
                <c:pt idx="5">
                  <c:v>209</c:v>
                </c:pt>
                <c:pt idx="6" formatCode="#,##0;[Red]\-#,##0;">
                  <c:v>209</c:v>
                </c:pt>
                <c:pt idx="7" formatCode="#,##0;[Red]\-#,##0;">
                  <c:v>209</c:v>
                </c:pt>
                <c:pt idx="8" formatCode="#,##0;[Red]\-#,##0;">
                  <c:v>227</c:v>
                </c:pt>
              </c:numCache>
            </c:numRef>
          </c:val>
          <c:extLst>
            <c:ext xmlns:c16="http://schemas.microsoft.com/office/drawing/2014/chart" uri="{C3380CC4-5D6E-409C-BE32-E72D297353CC}">
              <c16:uniqueId val="{00000001-9E99-48E5-8010-C7D0BDA52A6C}"/>
            </c:ext>
          </c:extLst>
        </c:ser>
        <c:ser>
          <c:idx val="1"/>
          <c:order val="3"/>
          <c:tx>
            <c:strRef>
              <c:f>構想区域別必要量との比較!$E$4124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E99-48E5-8010-C7D0BDA52A6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E99-48E5-8010-C7D0BDA52A6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(構想区域別必要量との比較!$F$4121,構想区域別必要量との比較!$H$4121:$M$4121,構想区域別必要量との比較!$P$4121:$Q$4121)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(構想区域別必要量との比較!$F$4124,構想区域別必要量との比較!$H$4124:$M$4124,構想区域別必要量との比較!$P$4124:$Q$4124)</c:f>
              <c:numCache>
                <c:formatCode>#,##0_);[Red]\(#,##0\)</c:formatCode>
                <c:ptCount val="9"/>
                <c:pt idx="0" formatCode="#,##0;[Red]\-#,##0;">
                  <c:v>299</c:v>
                </c:pt>
                <c:pt idx="1">
                  <c:v>236</c:v>
                </c:pt>
                <c:pt idx="2">
                  <c:v>236</c:v>
                </c:pt>
                <c:pt idx="3">
                  <c:v>264</c:v>
                </c:pt>
                <c:pt idx="4">
                  <c:v>234</c:v>
                </c:pt>
                <c:pt idx="5">
                  <c:v>234</c:v>
                </c:pt>
                <c:pt idx="6" formatCode="#,##0;[Red]\-#,##0;">
                  <c:v>234</c:v>
                </c:pt>
                <c:pt idx="7" formatCode="#,##0;[Red]\-#,##0;">
                  <c:v>311</c:v>
                </c:pt>
                <c:pt idx="8" formatCode="#,##0;[Red]\-#,##0;">
                  <c:v>265</c:v>
                </c:pt>
              </c:numCache>
            </c:numRef>
          </c:val>
          <c:extLst>
            <c:ext xmlns:c16="http://schemas.microsoft.com/office/drawing/2014/chart" uri="{C3380CC4-5D6E-409C-BE32-E72D297353CC}">
              <c16:uniqueId val="{00000006-9E99-48E5-8010-C7D0BDA52A6C}"/>
            </c:ext>
          </c:extLst>
        </c:ser>
        <c:ser>
          <c:idx val="0"/>
          <c:order val="4"/>
          <c:tx>
            <c:strRef>
              <c:f>構想区域別必要量との比較!$E$4123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(構想区域別必要量との比較!$F$4121,構想区域別必要量との比較!$H$4121:$M$4121,構想区域別必要量との比較!$P$4121:$Q$4121)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(構想区域別必要量との比較!$F$4123,構想区域別必要量との比較!$H$4123:$M$4123,構想区域別必要量との比較!$P$4123:$Q$4123)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0</c:v>
                </c:pt>
              </c:numCache>
            </c:numRef>
          </c:val>
          <c:extLst>
            <c:ext xmlns:c16="http://schemas.microsoft.com/office/drawing/2014/chart" uri="{C3380CC4-5D6E-409C-BE32-E72D297353CC}">
              <c16:uniqueId val="{00000007-9E99-48E5-8010-C7D0BDA52A6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(構想区域別必要量との比較!$F$4121,構想区域別必要量との比較!$H$4121:$M$4121,構想区域別必要量との比較!$P$4121:$Q$4121)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(構想区域別必要量との比較!$F$4122,構想区域別必要量との比較!$H$4122:$M$4122,構想区域別必要量との比較!$P$4122:$Q$4122)</c:f>
              <c:numCache>
                <c:formatCode>#,##0_);[Red]\(#,##0\)</c:formatCode>
                <c:ptCount val="9"/>
                <c:pt idx="0" formatCode="#,##0;[Red]\-#,##0;">
                  <c:v>895</c:v>
                </c:pt>
                <c:pt idx="1">
                  <c:v>806</c:v>
                </c:pt>
                <c:pt idx="2">
                  <c:v>759</c:v>
                </c:pt>
                <c:pt idx="3">
                  <c:v>695</c:v>
                </c:pt>
                <c:pt idx="4">
                  <c:v>655</c:v>
                </c:pt>
                <c:pt idx="5">
                  <c:v>689</c:v>
                </c:pt>
                <c:pt idx="6" formatCode="#,##0;[Red]\-#,##0;">
                  <c:v>655</c:v>
                </c:pt>
                <c:pt idx="7" formatCode="#,##0;[Red]\-#,##0;">
                  <c:v>732</c:v>
                </c:pt>
                <c:pt idx="8" formatCode="#,##0;[Red]\-#,##0;">
                  <c:v>761</c:v>
                </c:pt>
              </c:numCache>
            </c:numRef>
          </c:val>
          <c:smooth val="0"/>
          <c:extLst>
            <c:ext xmlns:c16="http://schemas.microsoft.com/office/drawing/2014/chart" uri="{C3380CC4-5D6E-409C-BE32-E72D297353CC}">
              <c16:uniqueId val="{00000008-9E99-48E5-8010-C7D0BDA52A6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(構想区域別必要量との比較!$F$4136,構想区域別必要量との比較!$H$4136:$M$4136,構想区域別必要量との比較!$P$4136:$Q$4136)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(構想区域別必要量との比較!$F$4141,構想区域別必要量との比較!$H$4141:$M$4141,構想区域別必要量との比較!$P$4141:$Q$4141)</c:f>
              <c:numCache>
                <c:formatCode>#,##0_);[Red]\(#,##0\)</c:formatCode>
                <c:ptCount val="9"/>
                <c:pt idx="0" formatCode="#,##0;[Red]\-#,##0;">
                  <c:v>554</c:v>
                </c:pt>
                <c:pt idx="1">
                  <c:v>737</c:v>
                </c:pt>
                <c:pt idx="2">
                  <c:v>681</c:v>
                </c:pt>
                <c:pt idx="3">
                  <c:v>597</c:v>
                </c:pt>
                <c:pt idx="4">
                  <c:v>528</c:v>
                </c:pt>
                <c:pt idx="5">
                  <c:v>523</c:v>
                </c:pt>
                <c:pt idx="6" formatCode="#,##0;[Red]\-#,##0;">
                  <c:v>481</c:v>
                </c:pt>
                <c:pt idx="7" formatCode="#,##0;[Red]\-#,##0;">
                  <c:v>478</c:v>
                </c:pt>
                <c:pt idx="8" formatCode="#,##0;[Red]\-#,##0;">
                  <c:v>402</c:v>
                </c:pt>
              </c:numCache>
            </c:numRef>
          </c:val>
          <c:extLst>
            <c:ext xmlns:c16="http://schemas.microsoft.com/office/drawing/2014/chart" uri="{C3380CC4-5D6E-409C-BE32-E72D297353CC}">
              <c16:uniqueId val="{00000000-9F9F-4B81-9224-FC16E1991AB6}"/>
            </c:ext>
          </c:extLst>
        </c:ser>
        <c:ser>
          <c:idx val="2"/>
          <c:order val="2"/>
          <c:tx>
            <c:strRef>
              <c:f>構想区域別必要量との比較!$E$4140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(構想区域別必要量との比較!$F$4136,構想区域別必要量との比較!$H$4136:$M$4136,構想区域別必要量との比較!$P$4136:$Q$4136)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(構想区域別必要量との比較!$F$4140,構想区域別必要量との比較!$H$4140:$M$4140,構想区域別必要量との比較!$P$4140:$Q$4140)</c:f>
              <c:numCache>
                <c:formatCode>#,##0_);[Red]\(#,##0\)</c:formatCode>
                <c:ptCount val="9"/>
                <c:pt idx="0" formatCode="#,##0;[Red]\-#,##0;">
                  <c:v>204</c:v>
                </c:pt>
                <c:pt idx="1">
                  <c:v>197</c:v>
                </c:pt>
                <c:pt idx="2">
                  <c:v>197</c:v>
                </c:pt>
                <c:pt idx="3">
                  <c:v>197</c:v>
                </c:pt>
                <c:pt idx="4">
                  <c:v>197</c:v>
                </c:pt>
                <c:pt idx="5">
                  <c:v>218</c:v>
                </c:pt>
                <c:pt idx="6" formatCode="#,##0;[Red]\-#,##0;">
                  <c:v>218</c:v>
                </c:pt>
                <c:pt idx="7" formatCode="#,##0;[Red]\-#,##0;">
                  <c:v>262</c:v>
                </c:pt>
                <c:pt idx="8" formatCode="#,##0;[Red]\-#,##0;">
                  <c:v>361</c:v>
                </c:pt>
              </c:numCache>
            </c:numRef>
          </c:val>
          <c:extLst>
            <c:ext xmlns:c16="http://schemas.microsoft.com/office/drawing/2014/chart" uri="{C3380CC4-5D6E-409C-BE32-E72D297353CC}">
              <c16:uniqueId val="{00000001-9F9F-4B81-9224-FC16E1991AB6}"/>
            </c:ext>
          </c:extLst>
        </c:ser>
        <c:ser>
          <c:idx val="1"/>
          <c:order val="3"/>
          <c:tx>
            <c:strRef>
              <c:f>構想区域別必要量との比較!$E$4139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F9F-4B81-9224-FC16E1991AB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F9F-4B81-9224-FC16E1991AB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(構想区域別必要量との比較!$F$4136,構想区域別必要量との比較!$H$4136:$M$4136,構想区域別必要量との比較!$P$4136:$Q$4136)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(構想区域別必要量との比較!$F$4139,構想区域別必要量との比較!$H$4139:$M$4139,構想区域別必要量との比較!$P$4139:$Q$4139)</c:f>
              <c:numCache>
                <c:formatCode>#,##0_);[Red]\(#,##0\)</c:formatCode>
                <c:ptCount val="9"/>
                <c:pt idx="0" formatCode="#,##0;[Red]\-#,##0;">
                  <c:v>688</c:v>
                </c:pt>
                <c:pt idx="1">
                  <c:v>572</c:v>
                </c:pt>
                <c:pt idx="2">
                  <c:v>572</c:v>
                </c:pt>
                <c:pt idx="3">
                  <c:v>520</c:v>
                </c:pt>
                <c:pt idx="4">
                  <c:v>476</c:v>
                </c:pt>
                <c:pt idx="5">
                  <c:v>476</c:v>
                </c:pt>
                <c:pt idx="6" formatCode="#,##0;[Red]\-#,##0;">
                  <c:v>476</c:v>
                </c:pt>
                <c:pt idx="7" formatCode="#,##0;[Red]\-#,##0;">
                  <c:v>476</c:v>
                </c:pt>
                <c:pt idx="8" formatCode="#,##0;[Red]\-#,##0;">
                  <c:v>331</c:v>
                </c:pt>
              </c:numCache>
            </c:numRef>
          </c:val>
          <c:extLst>
            <c:ext xmlns:c16="http://schemas.microsoft.com/office/drawing/2014/chart" uri="{C3380CC4-5D6E-409C-BE32-E72D297353CC}">
              <c16:uniqueId val="{00000006-9F9F-4B81-9224-FC16E1991AB6}"/>
            </c:ext>
          </c:extLst>
        </c:ser>
        <c:ser>
          <c:idx val="0"/>
          <c:order val="4"/>
          <c:tx>
            <c:strRef>
              <c:f>構想区域別必要量との比較!$E$4138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(構想区域別必要量との比較!$F$4136,構想区域別必要量との比較!$H$4136:$M$4136,構想区域別必要量との比較!$P$4136:$Q$4136)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(構想区域別必要量との比較!$F$4138,構想区域別必要量との比較!$H$4138:$M$4138,構想区域別必要量との比較!$P$4138:$Q$4138)</c:f>
              <c:numCache>
                <c:formatCode>#,##0_);[Red]\(#,##0\)</c:formatCode>
                <c:ptCount val="9"/>
                <c:pt idx="0" formatCode="#,##0;[Red]\-#,##0;">
                  <c:v>6</c:v>
                </c:pt>
                <c:pt idx="1">
                  <c:v>6</c:v>
                </c:pt>
                <c:pt idx="2">
                  <c:v>6</c:v>
                </c:pt>
                <c:pt idx="3">
                  <c:v>6</c:v>
                </c:pt>
                <c:pt idx="4">
                  <c:v>6</c:v>
                </c:pt>
                <c:pt idx="5">
                  <c:v>6</c:v>
                </c:pt>
                <c:pt idx="6" formatCode="#,##0;[Red]\-#,##0;">
                  <c:v>6</c:v>
                </c:pt>
                <c:pt idx="7" formatCode="#,##0;[Red]\-#,##0;">
                  <c:v>6</c:v>
                </c:pt>
                <c:pt idx="8" formatCode="#,##0;[Red]\-#,##0;">
                  <c:v>6</c:v>
                </c:pt>
              </c:numCache>
            </c:numRef>
          </c:val>
          <c:extLst>
            <c:ext xmlns:c16="http://schemas.microsoft.com/office/drawing/2014/chart" uri="{C3380CC4-5D6E-409C-BE32-E72D297353CC}">
              <c16:uniqueId val="{00000007-9F9F-4B81-9224-FC16E1991AB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(構想区域別必要量との比較!$F$4136,構想区域別必要量との比較!$H$4136:$M$4136,構想区域別必要量との比較!$P$4136:$Q$4136)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(構想区域別必要量との比較!$F$4137,構想区域別必要量との比較!$H$4137:$M$4137,構想区域別必要量との比較!$P$4137:$Q$4137)</c:f>
              <c:numCache>
                <c:formatCode>#,##0_);[Red]\(#,##0\)</c:formatCode>
                <c:ptCount val="9"/>
                <c:pt idx="0" formatCode="#,##0;[Red]\-#,##0;">
                  <c:v>1452</c:v>
                </c:pt>
                <c:pt idx="1">
                  <c:v>1512</c:v>
                </c:pt>
                <c:pt idx="2">
                  <c:v>1456</c:v>
                </c:pt>
                <c:pt idx="3">
                  <c:v>1320</c:v>
                </c:pt>
                <c:pt idx="4">
                  <c:v>1207</c:v>
                </c:pt>
                <c:pt idx="5">
                  <c:v>1223</c:v>
                </c:pt>
                <c:pt idx="6" formatCode="#,##0;[Red]\-#,##0;">
                  <c:v>1181</c:v>
                </c:pt>
                <c:pt idx="7" formatCode="#,##0;[Red]\-#,##0;">
                  <c:v>1222</c:v>
                </c:pt>
                <c:pt idx="8" formatCode="#,##0;[Red]\-#,##0;">
                  <c:v>1100</c:v>
                </c:pt>
              </c:numCache>
            </c:numRef>
          </c:val>
          <c:smooth val="0"/>
          <c:extLst>
            <c:ext xmlns:c16="http://schemas.microsoft.com/office/drawing/2014/chart" uri="{C3380CC4-5D6E-409C-BE32-E72D297353CC}">
              <c16:uniqueId val="{00000008-9F9F-4B81-9224-FC16E1991AB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(構想区域別必要量との比較!$F$4151,構想区域別必要量との比較!$H$4151:$M$4151,構想区域別必要量との比較!$P$4151:$Q$4151)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(構想区域別必要量との比較!$F$4156,構想区域別必要量との比較!$H$4156:$M$4156,構想区域別必要量との比較!$P$4156:$Q$4156)</c:f>
              <c:numCache>
                <c:formatCode>#,##0_);[Red]\(#,##0\)</c:formatCode>
                <c:ptCount val="9"/>
                <c:pt idx="0" formatCode="#,##0;[Red]\-#,##0;">
                  <c:v>5092</c:v>
                </c:pt>
                <c:pt idx="1">
                  <c:v>4859</c:v>
                </c:pt>
                <c:pt idx="2">
                  <c:v>4424</c:v>
                </c:pt>
                <c:pt idx="3">
                  <c:v>4485</c:v>
                </c:pt>
                <c:pt idx="4">
                  <c:v>4444</c:v>
                </c:pt>
                <c:pt idx="5">
                  <c:v>4237</c:v>
                </c:pt>
                <c:pt idx="6" formatCode="#,##0;[Red]\-#,##0;">
                  <c:v>4287</c:v>
                </c:pt>
                <c:pt idx="7" formatCode="#,##0;[Red]\-#,##0;">
                  <c:v>4145</c:v>
                </c:pt>
                <c:pt idx="8" formatCode="#,##0;[Red]\-#,##0;">
                  <c:v>4032</c:v>
                </c:pt>
              </c:numCache>
            </c:numRef>
          </c:val>
          <c:extLst>
            <c:ext xmlns:c16="http://schemas.microsoft.com/office/drawing/2014/chart" uri="{C3380CC4-5D6E-409C-BE32-E72D297353CC}">
              <c16:uniqueId val="{00000000-D1F3-49C1-A9A6-459372CF3659}"/>
            </c:ext>
          </c:extLst>
        </c:ser>
        <c:ser>
          <c:idx val="2"/>
          <c:order val="2"/>
          <c:tx>
            <c:strRef>
              <c:f>構想区域別必要量との比較!$E$4155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(構想区域別必要量との比較!$F$4151,構想区域別必要量との比較!$H$4151:$M$4151,構想区域別必要量との比較!$P$4151:$Q$4151)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(構想区域別必要量との比較!$F$4155,構想区域別必要量との比較!$H$4155:$M$4155,構想区域別必要量との比較!$P$4155:$Q$4155)</c:f>
              <c:numCache>
                <c:formatCode>#,##0_);[Red]\(#,##0\)</c:formatCode>
                <c:ptCount val="9"/>
                <c:pt idx="0" formatCode="#,##0;[Red]\-#,##0;">
                  <c:v>2619</c:v>
                </c:pt>
                <c:pt idx="1">
                  <c:v>3203</c:v>
                </c:pt>
                <c:pt idx="2">
                  <c:v>3551</c:v>
                </c:pt>
                <c:pt idx="3">
                  <c:v>3472</c:v>
                </c:pt>
                <c:pt idx="4">
                  <c:v>3442</c:v>
                </c:pt>
                <c:pt idx="5">
                  <c:v>3543</c:v>
                </c:pt>
                <c:pt idx="6" formatCode="#,##0;[Red]\-#,##0;">
                  <c:v>3549</c:v>
                </c:pt>
                <c:pt idx="7" formatCode="#,##0;[Red]\-#,##0;">
                  <c:v>4013</c:v>
                </c:pt>
                <c:pt idx="8" formatCode="#,##0;[Red]\-#,##0;">
                  <c:v>6235</c:v>
                </c:pt>
              </c:numCache>
            </c:numRef>
          </c:val>
          <c:extLst>
            <c:ext xmlns:c16="http://schemas.microsoft.com/office/drawing/2014/chart" uri="{C3380CC4-5D6E-409C-BE32-E72D297353CC}">
              <c16:uniqueId val="{00000001-D1F3-49C1-A9A6-459372CF3659}"/>
            </c:ext>
          </c:extLst>
        </c:ser>
        <c:ser>
          <c:idx val="1"/>
          <c:order val="3"/>
          <c:tx>
            <c:strRef>
              <c:f>構想区域別必要量との比較!$E$4154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1F3-49C1-A9A6-459372CF365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1F3-49C1-A9A6-459372CF365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(構想区域別必要量との比較!$F$4151,構想区域別必要量との比較!$H$4151:$M$4151,構想区域別必要量との比較!$P$4151:$Q$4151)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(構想区域別必要量との比較!$F$4154,構想区域別必要量との比較!$H$4154:$M$4154,構想区域別必要量との比較!$P$4154:$Q$4154)</c:f>
              <c:numCache>
                <c:formatCode>#,##0_);[Red]\(#,##0\)</c:formatCode>
                <c:ptCount val="9"/>
                <c:pt idx="0" formatCode="#,##0;[Red]\-#,##0;">
                  <c:v>7218</c:v>
                </c:pt>
                <c:pt idx="1">
                  <c:v>7023</c:v>
                </c:pt>
                <c:pt idx="2">
                  <c:v>6870</c:v>
                </c:pt>
                <c:pt idx="3">
                  <c:v>6909</c:v>
                </c:pt>
                <c:pt idx="4">
                  <c:v>6944</c:v>
                </c:pt>
                <c:pt idx="5">
                  <c:v>6948</c:v>
                </c:pt>
                <c:pt idx="6" formatCode="#,##0;[Red]\-#,##0;">
                  <c:v>7010</c:v>
                </c:pt>
                <c:pt idx="7" formatCode="#,##0;[Red]\-#,##0;">
                  <c:v>7004</c:v>
                </c:pt>
                <c:pt idx="8" formatCode="#,##0;[Red]\-#,##0;">
                  <c:v>7751</c:v>
                </c:pt>
              </c:numCache>
            </c:numRef>
          </c:val>
          <c:extLst>
            <c:ext xmlns:c16="http://schemas.microsoft.com/office/drawing/2014/chart" uri="{C3380CC4-5D6E-409C-BE32-E72D297353CC}">
              <c16:uniqueId val="{00000006-D1F3-49C1-A9A6-459372CF3659}"/>
            </c:ext>
          </c:extLst>
        </c:ser>
        <c:ser>
          <c:idx val="0"/>
          <c:order val="4"/>
          <c:tx>
            <c:strRef>
              <c:f>構想区域別必要量との比較!$E$4153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(構想区域別必要量との比較!$F$4151,構想区域別必要量との比較!$H$4151:$M$4151,構想区域別必要量との比較!$P$4151:$Q$4151)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(構想区域別必要量との比較!$F$4153,構想区域別必要量との比較!$H$4153:$M$4153,構想区域別必要量との比較!$P$4153:$Q$4153)</c:f>
              <c:numCache>
                <c:formatCode>#,##0_);[Red]\(#,##0\)</c:formatCode>
                <c:ptCount val="9"/>
                <c:pt idx="0" formatCode="#,##0;[Red]\-#,##0;">
                  <c:v>4478</c:v>
                </c:pt>
                <c:pt idx="1">
                  <c:v>4406</c:v>
                </c:pt>
                <c:pt idx="2">
                  <c:v>4369</c:v>
                </c:pt>
                <c:pt idx="3">
                  <c:v>4305</c:v>
                </c:pt>
                <c:pt idx="4">
                  <c:v>4322</c:v>
                </c:pt>
                <c:pt idx="5">
                  <c:v>4343</c:v>
                </c:pt>
                <c:pt idx="6" formatCode="#,##0;[Red]\-#,##0;">
                  <c:v>4343</c:v>
                </c:pt>
                <c:pt idx="7" formatCode="#,##0;[Red]\-#,##0;">
                  <c:v>4182</c:v>
                </c:pt>
                <c:pt idx="8" formatCode="#,##0;[Red]\-#,##0;">
                  <c:v>2958</c:v>
                </c:pt>
              </c:numCache>
            </c:numRef>
          </c:val>
          <c:extLst>
            <c:ext xmlns:c16="http://schemas.microsoft.com/office/drawing/2014/chart" uri="{C3380CC4-5D6E-409C-BE32-E72D297353CC}">
              <c16:uniqueId val="{00000007-D1F3-49C1-A9A6-459372CF365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(構想区域別必要量との比較!$F$4151,構想区域別必要量との比較!$H$4151:$M$4151,構想区域別必要量との比較!$P$4151:$Q$4151)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(構想区域別必要量との比較!$F$4152,構想区域別必要量との比較!$H$4152:$M$4152,構想区域別必要量との比較!$P$4152:$Q$4152)</c:f>
              <c:numCache>
                <c:formatCode>#,##0_);[Red]\(#,##0\)</c:formatCode>
                <c:ptCount val="9"/>
                <c:pt idx="0" formatCode="#,##0;[Red]\-#,##0;">
                  <c:v>19407</c:v>
                </c:pt>
                <c:pt idx="1">
                  <c:v>19491</c:v>
                </c:pt>
                <c:pt idx="2">
                  <c:v>19214</c:v>
                </c:pt>
                <c:pt idx="3">
                  <c:v>19171</c:v>
                </c:pt>
                <c:pt idx="4">
                  <c:v>19152</c:v>
                </c:pt>
                <c:pt idx="5">
                  <c:v>19071</c:v>
                </c:pt>
                <c:pt idx="6" formatCode="#,##0;[Red]\-#,##0;">
                  <c:v>19189</c:v>
                </c:pt>
                <c:pt idx="7" formatCode="#,##0;[Red]\-#,##0;">
                  <c:v>19344</c:v>
                </c:pt>
                <c:pt idx="8" formatCode="#,##0;[Red]\-#,##0;">
                  <c:v>20976</c:v>
                </c:pt>
              </c:numCache>
            </c:numRef>
          </c:val>
          <c:smooth val="0"/>
          <c:extLst>
            <c:ext xmlns:c16="http://schemas.microsoft.com/office/drawing/2014/chart" uri="{C3380CC4-5D6E-409C-BE32-E72D297353CC}">
              <c16:uniqueId val="{00000008-D1F3-49C1-A9A6-459372CF365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(構想区域別必要量との比較!$F$4166,構想区域別必要量との比較!$H$4166:$M$4166,構想区域別必要量との比較!$P$4166:$Q$4166)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(構想区域別必要量との比較!$F$4171,構想区域別必要量との比較!$H$4171:$M$4171,構想区域別必要量との比較!$P$4171:$Q$4171)</c:f>
              <c:numCache>
                <c:formatCode>#,##0_);[Red]\(#,##0\)</c:formatCode>
                <c:ptCount val="9"/>
                <c:pt idx="0" formatCode="#,##0;[Red]\-#,##0;">
                  <c:v>2044</c:v>
                </c:pt>
                <c:pt idx="1">
                  <c:v>1982</c:v>
                </c:pt>
                <c:pt idx="2">
                  <c:v>1897</c:v>
                </c:pt>
                <c:pt idx="3">
                  <c:v>1606</c:v>
                </c:pt>
                <c:pt idx="4">
                  <c:v>1571</c:v>
                </c:pt>
                <c:pt idx="5">
                  <c:v>1581</c:v>
                </c:pt>
                <c:pt idx="6" formatCode="#,##0;[Red]\-#,##0;">
                  <c:v>1560</c:v>
                </c:pt>
                <c:pt idx="7" formatCode="#,##0;[Red]\-#,##0;">
                  <c:v>1584</c:v>
                </c:pt>
                <c:pt idx="8" formatCode="#,##0;[Red]\-#,##0;">
                  <c:v>1077</c:v>
                </c:pt>
              </c:numCache>
            </c:numRef>
          </c:val>
          <c:extLst>
            <c:ext xmlns:c16="http://schemas.microsoft.com/office/drawing/2014/chart" uri="{C3380CC4-5D6E-409C-BE32-E72D297353CC}">
              <c16:uniqueId val="{00000000-1887-46F8-A141-7AD7D77B6419}"/>
            </c:ext>
          </c:extLst>
        </c:ser>
        <c:ser>
          <c:idx val="2"/>
          <c:order val="2"/>
          <c:tx>
            <c:strRef>
              <c:f>構想区域別必要量との比較!$E$4170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(構想区域別必要量との比較!$F$4166,構想区域別必要量との比較!$H$4166:$M$4166,構想区域別必要量との比較!$P$4166:$Q$4166)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(構想区域別必要量との比較!$F$4170,構想区域別必要量との比較!$H$4170:$M$4170,構想区域別必要量との比較!$P$4170:$Q$4170)</c:f>
              <c:numCache>
                <c:formatCode>#,##0_);[Red]\(#,##0\)</c:formatCode>
                <c:ptCount val="9"/>
                <c:pt idx="0" formatCode="#,##0;[Red]\-#,##0;">
                  <c:v>203</c:v>
                </c:pt>
                <c:pt idx="1">
                  <c:v>337</c:v>
                </c:pt>
                <c:pt idx="2">
                  <c:v>414</c:v>
                </c:pt>
                <c:pt idx="3">
                  <c:v>433</c:v>
                </c:pt>
                <c:pt idx="4">
                  <c:v>493</c:v>
                </c:pt>
                <c:pt idx="5">
                  <c:v>519</c:v>
                </c:pt>
                <c:pt idx="6" formatCode="#,##0;[Red]\-#,##0;">
                  <c:v>519</c:v>
                </c:pt>
                <c:pt idx="7" formatCode="#,##0;[Red]\-#,##0;">
                  <c:v>548</c:v>
                </c:pt>
                <c:pt idx="8" formatCode="#,##0;[Red]\-#,##0;">
                  <c:v>1333</c:v>
                </c:pt>
              </c:numCache>
            </c:numRef>
          </c:val>
          <c:extLst>
            <c:ext xmlns:c16="http://schemas.microsoft.com/office/drawing/2014/chart" uri="{C3380CC4-5D6E-409C-BE32-E72D297353CC}">
              <c16:uniqueId val="{00000001-1887-46F8-A141-7AD7D77B6419}"/>
            </c:ext>
          </c:extLst>
        </c:ser>
        <c:ser>
          <c:idx val="1"/>
          <c:order val="3"/>
          <c:tx>
            <c:strRef>
              <c:f>構想区域別必要量との比較!$E$4169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887-46F8-A141-7AD7D77B641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887-46F8-A141-7AD7D77B641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(構想区域別必要量との比較!$F$4166,構想区域別必要量との比較!$H$4166:$M$4166,構想区域別必要量との比較!$P$4166:$Q$4166)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(構想区域別必要量との比較!$F$4169,構想区域別必要量との比較!$H$4169:$M$4169,構想区域別必要量との比較!$P$4169:$Q$4169)</c:f>
              <c:numCache>
                <c:formatCode>#,##0_);[Red]\(#,##0\)</c:formatCode>
                <c:ptCount val="9"/>
                <c:pt idx="0" formatCode="#,##0;[Red]\-#,##0;">
                  <c:v>1428</c:v>
                </c:pt>
                <c:pt idx="1">
                  <c:v>1286</c:v>
                </c:pt>
                <c:pt idx="2">
                  <c:v>1181</c:v>
                </c:pt>
                <c:pt idx="3">
                  <c:v>1206</c:v>
                </c:pt>
                <c:pt idx="4">
                  <c:v>1137</c:v>
                </c:pt>
                <c:pt idx="5">
                  <c:v>1090</c:v>
                </c:pt>
                <c:pt idx="6" formatCode="#,##0;[Red]\-#,##0;">
                  <c:v>1126</c:v>
                </c:pt>
                <c:pt idx="7" formatCode="#,##0;[Red]\-#,##0;">
                  <c:v>1099</c:v>
                </c:pt>
                <c:pt idx="8" formatCode="#,##0;[Red]\-#,##0;">
                  <c:v>777</c:v>
                </c:pt>
              </c:numCache>
            </c:numRef>
          </c:val>
          <c:extLst>
            <c:ext xmlns:c16="http://schemas.microsoft.com/office/drawing/2014/chart" uri="{C3380CC4-5D6E-409C-BE32-E72D297353CC}">
              <c16:uniqueId val="{00000006-1887-46F8-A141-7AD7D77B6419}"/>
            </c:ext>
          </c:extLst>
        </c:ser>
        <c:ser>
          <c:idx val="0"/>
          <c:order val="4"/>
          <c:tx>
            <c:strRef>
              <c:f>構想区域別必要量との比較!$E$4168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(構想区域別必要量との比較!$F$4166,構想区域別必要量との比較!$H$4166:$M$4166,構想区域別必要量との比較!$P$4166:$Q$4166)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(構想区域別必要量との比較!$F$4168,構想区域別必要量との比較!$H$4168:$M$4168,構想区域別必要量との比較!$P$4168:$Q$4168)</c:f>
              <c:numCache>
                <c:formatCode>#,##0_);[Red]\(#,##0\)</c:formatCode>
                <c:ptCount val="9"/>
                <c:pt idx="0" formatCode="#,##0;[Red]\-#,##0;">
                  <c:v>76</c:v>
                </c:pt>
                <c:pt idx="1">
                  <c:v>74</c:v>
                </c:pt>
                <c:pt idx="2">
                  <c:v>74</c:v>
                </c:pt>
                <c:pt idx="3">
                  <c:v>74</c:v>
                </c:pt>
                <c:pt idx="4">
                  <c:v>78</c:v>
                </c:pt>
                <c:pt idx="5">
                  <c:v>78</c:v>
                </c:pt>
                <c:pt idx="6" formatCode="#,##0;[Red]\-#,##0;">
                  <c:v>78</c:v>
                </c:pt>
                <c:pt idx="7" formatCode="#,##0;[Red]\-#,##0;">
                  <c:v>78</c:v>
                </c:pt>
                <c:pt idx="8" formatCode="#,##0;[Red]\-#,##0;">
                  <c:v>219</c:v>
                </c:pt>
              </c:numCache>
            </c:numRef>
          </c:val>
          <c:extLst>
            <c:ext xmlns:c16="http://schemas.microsoft.com/office/drawing/2014/chart" uri="{C3380CC4-5D6E-409C-BE32-E72D297353CC}">
              <c16:uniqueId val="{00000007-1887-46F8-A141-7AD7D77B641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(構想区域別必要量との比較!$F$4166,構想区域別必要量との比較!$H$4166:$M$4166,構想区域別必要量との比較!$P$4166:$Q$4166)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(構想区域別必要量との比較!$F$4167,構想区域別必要量との比較!$H$4167:$M$4167,構想区域別必要量との比較!$P$4167:$Q$4167)</c:f>
              <c:numCache>
                <c:formatCode>#,##0_);[Red]\(#,##0\)</c:formatCode>
                <c:ptCount val="9"/>
                <c:pt idx="0" formatCode="#,##0;[Red]\-#,##0;">
                  <c:v>3751</c:v>
                </c:pt>
                <c:pt idx="1">
                  <c:v>3679</c:v>
                </c:pt>
                <c:pt idx="2">
                  <c:v>3566</c:v>
                </c:pt>
                <c:pt idx="3">
                  <c:v>3319</c:v>
                </c:pt>
                <c:pt idx="4">
                  <c:v>3279</c:v>
                </c:pt>
                <c:pt idx="5">
                  <c:v>3268</c:v>
                </c:pt>
                <c:pt idx="6" formatCode="#,##0;[Red]\-#,##0;">
                  <c:v>3283</c:v>
                </c:pt>
                <c:pt idx="7" formatCode="#,##0;[Red]\-#,##0;">
                  <c:v>3309</c:v>
                </c:pt>
                <c:pt idx="8" formatCode="#,##0;[Red]\-#,##0;">
                  <c:v>3406</c:v>
                </c:pt>
              </c:numCache>
            </c:numRef>
          </c:val>
          <c:smooth val="0"/>
          <c:extLst>
            <c:ext xmlns:c16="http://schemas.microsoft.com/office/drawing/2014/chart" uri="{C3380CC4-5D6E-409C-BE32-E72D297353CC}">
              <c16:uniqueId val="{00000008-1887-46F8-A141-7AD7D77B641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(構想区域別必要量との比較!$F$4181,構想区域別必要量との比較!$H$4181:$M$4181,構想区域別必要量との比較!$P$4181:$Q$4181)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(構想区域別必要量との比較!$F$4186,構想区域別必要量との比較!$H$4186:$M$4186,構想区域別必要量との比較!$P$4186:$Q$4186)</c:f>
              <c:numCache>
                <c:formatCode>#,##0_);[Red]\(#,##0\)</c:formatCode>
                <c:ptCount val="9"/>
                <c:pt idx="0" formatCode="#,##0;[Red]\-#,##0;">
                  <c:v>798</c:v>
                </c:pt>
                <c:pt idx="1">
                  <c:v>833</c:v>
                </c:pt>
                <c:pt idx="2">
                  <c:v>614</c:v>
                </c:pt>
                <c:pt idx="3">
                  <c:v>531</c:v>
                </c:pt>
                <c:pt idx="4">
                  <c:v>531</c:v>
                </c:pt>
                <c:pt idx="5">
                  <c:v>644</c:v>
                </c:pt>
                <c:pt idx="6" formatCode="#,##0;[Red]\-#,##0;">
                  <c:v>644</c:v>
                </c:pt>
                <c:pt idx="7" formatCode="#,##0;[Red]\-#,##0;">
                  <c:v>644</c:v>
                </c:pt>
                <c:pt idx="8" formatCode="#,##0;[Red]\-#,##0;">
                  <c:v>460</c:v>
                </c:pt>
              </c:numCache>
            </c:numRef>
          </c:val>
          <c:extLst>
            <c:ext xmlns:c16="http://schemas.microsoft.com/office/drawing/2014/chart" uri="{C3380CC4-5D6E-409C-BE32-E72D297353CC}">
              <c16:uniqueId val="{00000000-8510-4E32-BA91-C3447F35CB0E}"/>
            </c:ext>
          </c:extLst>
        </c:ser>
        <c:ser>
          <c:idx val="2"/>
          <c:order val="2"/>
          <c:tx>
            <c:strRef>
              <c:f>構想区域別必要量との比較!$E$4185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(構想区域別必要量との比較!$F$4181,構想区域別必要量との比較!$H$4181:$M$4181,構想区域別必要量との比較!$P$4181:$Q$4181)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(構想区域別必要量との比較!$F$4185,構想区域別必要量との比較!$H$4185:$M$4185,構想区域別必要量との比較!$P$4185:$Q$4185)</c:f>
              <c:numCache>
                <c:formatCode>#,##0_);[Red]\(#,##0\)</c:formatCode>
                <c:ptCount val="9"/>
                <c:pt idx="0" formatCode="#,##0;[Red]\-#,##0;">
                  <c:v>228</c:v>
                </c:pt>
                <c:pt idx="1">
                  <c:v>297</c:v>
                </c:pt>
                <c:pt idx="2">
                  <c:v>349</c:v>
                </c:pt>
                <c:pt idx="3">
                  <c:v>341</c:v>
                </c:pt>
                <c:pt idx="4">
                  <c:v>369</c:v>
                </c:pt>
                <c:pt idx="5">
                  <c:v>354</c:v>
                </c:pt>
                <c:pt idx="6" formatCode="#,##0;[Red]\-#,##0;">
                  <c:v>354</c:v>
                </c:pt>
                <c:pt idx="7" formatCode="#,##0;[Red]\-#,##0;">
                  <c:v>315</c:v>
                </c:pt>
                <c:pt idx="8" formatCode="#,##0;[Red]\-#,##0;">
                  <c:v>679</c:v>
                </c:pt>
              </c:numCache>
            </c:numRef>
          </c:val>
          <c:extLst>
            <c:ext xmlns:c16="http://schemas.microsoft.com/office/drawing/2014/chart" uri="{C3380CC4-5D6E-409C-BE32-E72D297353CC}">
              <c16:uniqueId val="{00000001-8510-4E32-BA91-C3447F35CB0E}"/>
            </c:ext>
          </c:extLst>
        </c:ser>
        <c:ser>
          <c:idx val="1"/>
          <c:order val="3"/>
          <c:tx>
            <c:strRef>
              <c:f>構想区域別必要量との比較!$E$4184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510-4E32-BA91-C3447F35CB0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510-4E32-BA91-C3447F35CB0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(構想区域別必要量との比較!$F$4181,構想区域別必要量との比較!$H$4181:$M$4181,構想区域別必要量との比較!$P$4181:$Q$4181)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(構想区域別必要量との比較!$F$4184,構想区域別必要量との比較!$H$4184:$M$4184,構想区域別必要量との比較!$P$4184:$Q$4184)</c:f>
              <c:numCache>
                <c:formatCode>#,##0_);[Red]\(#,##0\)</c:formatCode>
                <c:ptCount val="9"/>
                <c:pt idx="0" formatCode="#,##0;[Red]\-#,##0;">
                  <c:v>693</c:v>
                </c:pt>
                <c:pt idx="1">
                  <c:v>500</c:v>
                </c:pt>
                <c:pt idx="2">
                  <c:v>512</c:v>
                </c:pt>
                <c:pt idx="3">
                  <c:v>528</c:v>
                </c:pt>
                <c:pt idx="4">
                  <c:v>490</c:v>
                </c:pt>
                <c:pt idx="5">
                  <c:v>507</c:v>
                </c:pt>
                <c:pt idx="6" formatCode="#,##0;[Red]\-#,##0;">
                  <c:v>507</c:v>
                </c:pt>
                <c:pt idx="7" formatCode="#,##0;[Red]\-#,##0;">
                  <c:v>546</c:v>
                </c:pt>
                <c:pt idx="8" formatCode="#,##0;[Red]\-#,##0;">
                  <c:v>458</c:v>
                </c:pt>
              </c:numCache>
            </c:numRef>
          </c:val>
          <c:extLst>
            <c:ext xmlns:c16="http://schemas.microsoft.com/office/drawing/2014/chart" uri="{C3380CC4-5D6E-409C-BE32-E72D297353CC}">
              <c16:uniqueId val="{00000006-8510-4E32-BA91-C3447F35CB0E}"/>
            </c:ext>
          </c:extLst>
        </c:ser>
        <c:ser>
          <c:idx val="0"/>
          <c:order val="4"/>
          <c:tx>
            <c:strRef>
              <c:f>構想区域別必要量との比較!$E$4183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(構想区域別必要量との比較!$F$4181,構想区域別必要量との比較!$H$4181:$M$4181,構想区域別必要量との比較!$P$4181:$Q$4181)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(構想区域別必要量との比較!$F$4183,構想区域別必要量との比較!$H$4183:$M$4183,構想区域別必要量との比較!$P$4183:$Q$4183)</c:f>
              <c:numCache>
                <c:formatCode>#,##0_);[Red]\(#,##0\)</c:formatCode>
                <c:ptCount val="9"/>
                <c:pt idx="0" formatCode="#,##0;[Red]\-#,##0;">
                  <c:v>14</c:v>
                </c:pt>
                <c:pt idx="1">
                  <c:v>32</c:v>
                </c:pt>
                <c:pt idx="2">
                  <c:v>28</c:v>
                </c:pt>
                <c:pt idx="3">
                  <c:v>28</c:v>
                </c:pt>
                <c:pt idx="4">
                  <c:v>38</c:v>
                </c:pt>
                <c:pt idx="5">
                  <c:v>38</c:v>
                </c:pt>
                <c:pt idx="6" formatCode="#,##0;[Red]\-#,##0;">
                  <c:v>38</c:v>
                </c:pt>
                <c:pt idx="7" formatCode="#,##0;[Red]\-#,##0;">
                  <c:v>38</c:v>
                </c:pt>
                <c:pt idx="8" formatCode="#,##0;[Red]\-#,##0;">
                  <c:v>82</c:v>
                </c:pt>
              </c:numCache>
            </c:numRef>
          </c:val>
          <c:extLst>
            <c:ext xmlns:c16="http://schemas.microsoft.com/office/drawing/2014/chart" uri="{C3380CC4-5D6E-409C-BE32-E72D297353CC}">
              <c16:uniqueId val="{00000007-8510-4E32-BA91-C3447F35CB0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(構想区域別必要量との比較!$F$4181,構想区域別必要量との比較!$H$4181:$M$4181,構想区域別必要量との比較!$P$4181:$Q$4181)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(構想区域別必要量との比較!$F$4182,構想区域別必要量との比較!$H$4182:$M$4182,構想区域別必要量との比較!$P$4182:$Q$4182)</c:f>
              <c:numCache>
                <c:formatCode>#,##0_);[Red]\(#,##0\)</c:formatCode>
                <c:ptCount val="9"/>
                <c:pt idx="0" formatCode="#,##0;[Red]\-#,##0;">
                  <c:v>1733</c:v>
                </c:pt>
                <c:pt idx="1">
                  <c:v>1662</c:v>
                </c:pt>
                <c:pt idx="2">
                  <c:v>1503</c:v>
                </c:pt>
                <c:pt idx="3">
                  <c:v>1428</c:v>
                </c:pt>
                <c:pt idx="4">
                  <c:v>1428</c:v>
                </c:pt>
                <c:pt idx="5">
                  <c:v>1543</c:v>
                </c:pt>
                <c:pt idx="6" formatCode="#,##0;[Red]\-#,##0;">
                  <c:v>1543</c:v>
                </c:pt>
                <c:pt idx="7" formatCode="#,##0;[Red]\-#,##0;">
                  <c:v>1543</c:v>
                </c:pt>
                <c:pt idx="8" formatCode="#,##0;[Red]\-#,##0;">
                  <c:v>1679</c:v>
                </c:pt>
              </c:numCache>
            </c:numRef>
          </c:val>
          <c:smooth val="0"/>
          <c:extLst>
            <c:ext xmlns:c16="http://schemas.microsoft.com/office/drawing/2014/chart" uri="{C3380CC4-5D6E-409C-BE32-E72D297353CC}">
              <c16:uniqueId val="{00000008-8510-4E32-BA91-C3447F35CB0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(構想区域別必要量との比較!$F$416,構想区域別必要量との比較!$H$416:$M$416,構想区域別必要量との比較!$P$416:$Q$416)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(構想区域別必要量との比較!$F$421,構想区域別必要量との比較!$H$421:$M$421,構想区域別必要量との比較!$P$421:$Q$421)</c:f>
              <c:numCache>
                <c:formatCode>#,##0_);[Red]\(#,##0\)</c:formatCode>
                <c:ptCount val="9"/>
                <c:pt idx="0" formatCode="#,##0;[Red]\-#,##0;">
                  <c:v>1721</c:v>
                </c:pt>
                <c:pt idx="1">
                  <c:v>1407</c:v>
                </c:pt>
                <c:pt idx="2">
                  <c:v>1421</c:v>
                </c:pt>
                <c:pt idx="3">
                  <c:v>1422</c:v>
                </c:pt>
                <c:pt idx="4">
                  <c:v>1505</c:v>
                </c:pt>
                <c:pt idx="5">
                  <c:v>1471</c:v>
                </c:pt>
                <c:pt idx="6" formatCode="#,##0;[Red]\-#,##0;">
                  <c:v>1528</c:v>
                </c:pt>
                <c:pt idx="7" formatCode="#,##0;[Red]\-#,##0;">
                  <c:v>1342</c:v>
                </c:pt>
                <c:pt idx="8" formatCode="#,##0;[Red]\-#,##0;">
                  <c:v>1224</c:v>
                </c:pt>
              </c:numCache>
            </c:numRef>
          </c:val>
          <c:extLst>
            <c:ext xmlns:c16="http://schemas.microsoft.com/office/drawing/2014/chart" uri="{C3380CC4-5D6E-409C-BE32-E72D297353CC}">
              <c16:uniqueId val="{00000000-37AF-43DF-9354-682DBB69BC31}"/>
            </c:ext>
          </c:extLst>
        </c:ser>
        <c:ser>
          <c:idx val="2"/>
          <c:order val="2"/>
          <c:tx>
            <c:strRef>
              <c:f>構想区域別必要量との比較!$E$420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(構想区域別必要量との比較!$F$416,構想区域別必要量との比較!$H$416:$M$416,構想区域別必要量との比較!$P$416:$Q$416)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(構想区域別必要量との比較!$F$420,構想区域別必要量との比較!$H$420:$M$420,構想区域別必要量との比較!$P$420:$Q$420)</c:f>
              <c:numCache>
                <c:formatCode>#,##0_);[Red]\(#,##0\)</c:formatCode>
                <c:ptCount val="9"/>
                <c:pt idx="0" formatCode="#,##0;[Red]\-#,##0;">
                  <c:v>909</c:v>
                </c:pt>
                <c:pt idx="1">
                  <c:v>1012</c:v>
                </c:pt>
                <c:pt idx="2">
                  <c:v>1041</c:v>
                </c:pt>
                <c:pt idx="3">
                  <c:v>1173</c:v>
                </c:pt>
                <c:pt idx="4">
                  <c:v>1162</c:v>
                </c:pt>
                <c:pt idx="5">
                  <c:v>1246</c:v>
                </c:pt>
                <c:pt idx="6" formatCode="#,##0;[Red]\-#,##0;">
                  <c:v>1145</c:v>
                </c:pt>
                <c:pt idx="7" formatCode="#,##0;[Red]\-#,##0;">
                  <c:v>1155</c:v>
                </c:pt>
                <c:pt idx="8" formatCode="#,##0;[Red]\-#,##0;">
                  <c:v>1861</c:v>
                </c:pt>
              </c:numCache>
            </c:numRef>
          </c:val>
          <c:extLst>
            <c:ext xmlns:c16="http://schemas.microsoft.com/office/drawing/2014/chart" uri="{C3380CC4-5D6E-409C-BE32-E72D297353CC}">
              <c16:uniqueId val="{00000001-37AF-43DF-9354-682DBB69BC31}"/>
            </c:ext>
          </c:extLst>
        </c:ser>
        <c:ser>
          <c:idx val="1"/>
          <c:order val="3"/>
          <c:tx>
            <c:strRef>
              <c:f>構想区域別必要量との比較!$E$419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7AF-43DF-9354-682DBB69BC3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7AF-43DF-9354-682DBB69BC3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(構想区域別必要量との比較!$F$416,構想区域別必要量との比較!$H$416:$M$416,構想区域別必要量との比較!$P$416:$Q$416)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(構想区域別必要量との比較!$F$419,構想区域別必要量との比較!$H$419:$M$419,構想区域別必要量との比較!$P$419:$Q$419)</c:f>
              <c:numCache>
                <c:formatCode>#,##0_);[Red]\(#,##0\)</c:formatCode>
                <c:ptCount val="9"/>
                <c:pt idx="0" formatCode="#,##0;[Red]\-#,##0;">
                  <c:v>1910</c:v>
                </c:pt>
                <c:pt idx="1">
                  <c:v>2265</c:v>
                </c:pt>
                <c:pt idx="2">
                  <c:v>2127</c:v>
                </c:pt>
                <c:pt idx="3">
                  <c:v>2091</c:v>
                </c:pt>
                <c:pt idx="4">
                  <c:v>2213</c:v>
                </c:pt>
                <c:pt idx="5">
                  <c:v>1885</c:v>
                </c:pt>
                <c:pt idx="6" formatCode="#,##0;[Red]\-#,##0;">
                  <c:v>2081</c:v>
                </c:pt>
                <c:pt idx="7" formatCode="#,##0;[Red]\-#,##0;">
                  <c:v>2009</c:v>
                </c:pt>
                <c:pt idx="8" formatCode="#,##0;[Red]\-#,##0;">
                  <c:v>1553</c:v>
                </c:pt>
              </c:numCache>
            </c:numRef>
          </c:val>
          <c:extLst>
            <c:ext xmlns:c16="http://schemas.microsoft.com/office/drawing/2014/chart" uri="{C3380CC4-5D6E-409C-BE32-E72D297353CC}">
              <c16:uniqueId val="{00000006-37AF-43DF-9354-682DBB69BC31}"/>
            </c:ext>
          </c:extLst>
        </c:ser>
        <c:ser>
          <c:idx val="0"/>
          <c:order val="4"/>
          <c:tx>
            <c:strRef>
              <c:f>構想区域別必要量との比較!$E$418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(構想区域別必要量との比較!$F$416,構想区域別必要量との比較!$H$416:$M$416,構想区域別必要量との比較!$P$416:$Q$416)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(構想区域別必要量との比較!$F$418,構想区域別必要量との比較!$H$418:$M$418,構想区域別必要量との比較!$P$418:$Q$418)</c:f>
              <c:numCache>
                <c:formatCode>#,##0_);[Red]\(#,##0\)</c:formatCode>
                <c:ptCount val="9"/>
                <c:pt idx="0" formatCode="#,##0;[Red]\-#,##0;">
                  <c:v>1323</c:v>
                </c:pt>
                <c:pt idx="1">
                  <c:v>1300</c:v>
                </c:pt>
                <c:pt idx="2">
                  <c:v>1224</c:v>
                </c:pt>
                <c:pt idx="3">
                  <c:v>1232</c:v>
                </c:pt>
                <c:pt idx="4">
                  <c:v>1174</c:v>
                </c:pt>
                <c:pt idx="5">
                  <c:v>1184</c:v>
                </c:pt>
                <c:pt idx="6" formatCode="#,##0;[Red]\-#,##0;">
                  <c:v>1232</c:v>
                </c:pt>
                <c:pt idx="7" formatCode="#,##0;[Red]\-#,##0;">
                  <c:v>1232</c:v>
                </c:pt>
                <c:pt idx="8" formatCode="#,##0;[Red]\-#,##0;">
                  <c:v>547</c:v>
                </c:pt>
              </c:numCache>
            </c:numRef>
          </c:val>
          <c:extLst>
            <c:ext xmlns:c16="http://schemas.microsoft.com/office/drawing/2014/chart" uri="{C3380CC4-5D6E-409C-BE32-E72D297353CC}">
              <c16:uniqueId val="{00000007-37AF-43DF-9354-682DBB69BC3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(構想区域別必要量との比較!$F$416,構想区域別必要量との比較!$H$416:$M$416,構想区域別必要量との比較!$P$416:$Q$416)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(構想区域別必要量との比較!$F$417,構想区域別必要量との比較!$H$417:$M$417,構想区域別必要量との比較!$P$417:$Q$417)</c:f>
              <c:numCache>
                <c:formatCode>#,##0_);[Red]\(#,##0\)</c:formatCode>
                <c:ptCount val="9"/>
                <c:pt idx="0" formatCode="#,##0;[Red]\-#,##0;">
                  <c:v>5863</c:v>
                </c:pt>
                <c:pt idx="1">
                  <c:v>5984</c:v>
                </c:pt>
                <c:pt idx="2">
                  <c:v>5813</c:v>
                </c:pt>
                <c:pt idx="3">
                  <c:v>5918</c:v>
                </c:pt>
                <c:pt idx="4">
                  <c:v>6054</c:v>
                </c:pt>
                <c:pt idx="5">
                  <c:v>5786</c:v>
                </c:pt>
                <c:pt idx="6" formatCode="#,##0;[Red]\-#,##0;">
                  <c:v>5986</c:v>
                </c:pt>
                <c:pt idx="7" formatCode="#,##0;[Red]\-#,##0;">
                  <c:v>5738</c:v>
                </c:pt>
                <c:pt idx="8" formatCode="#,##0;[Red]\-#,##0;">
                  <c:v>5185</c:v>
                </c:pt>
              </c:numCache>
            </c:numRef>
          </c:val>
          <c:smooth val="0"/>
          <c:extLst>
            <c:ext xmlns:c16="http://schemas.microsoft.com/office/drawing/2014/chart" uri="{C3380CC4-5D6E-409C-BE32-E72D297353CC}">
              <c16:uniqueId val="{00000008-37AF-43DF-9354-682DBB69BC3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(構想区域別必要量との比較!$F$4196,構想区域別必要量との比較!$H$4196:$M$4196,構想区域別必要量との比較!$P$4196:$Q$4196)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(構想区域別必要量との比較!$F$4201,構想区域別必要量との比較!$H$4201:$M$4201,構想区域別必要量との比較!$P$4201:$Q$4201)</c:f>
              <c:numCache>
                <c:formatCode>#,##0_);[Red]\(#,##0\)</c:formatCode>
                <c:ptCount val="9"/>
                <c:pt idx="0" formatCode="#,##0;[Red]\-#,##0;">
                  <c:v>1432</c:v>
                </c:pt>
                <c:pt idx="1">
                  <c:v>1408</c:v>
                </c:pt>
                <c:pt idx="2">
                  <c:v>1129</c:v>
                </c:pt>
                <c:pt idx="3">
                  <c:v>1061</c:v>
                </c:pt>
                <c:pt idx="4">
                  <c:v>1192</c:v>
                </c:pt>
                <c:pt idx="5">
                  <c:v>1176</c:v>
                </c:pt>
                <c:pt idx="6" formatCode="#,##0;[Red]\-#,##0;">
                  <c:v>1176</c:v>
                </c:pt>
                <c:pt idx="7" formatCode="#,##0;[Red]\-#,##0;">
                  <c:v>1108</c:v>
                </c:pt>
                <c:pt idx="8" formatCode="#,##0;[Red]\-#,##0;">
                  <c:v>922</c:v>
                </c:pt>
              </c:numCache>
            </c:numRef>
          </c:val>
          <c:extLst>
            <c:ext xmlns:c16="http://schemas.microsoft.com/office/drawing/2014/chart" uri="{C3380CC4-5D6E-409C-BE32-E72D297353CC}">
              <c16:uniqueId val="{00000000-0BE1-4DB9-B9B7-BDFB1A49EB3F}"/>
            </c:ext>
          </c:extLst>
        </c:ser>
        <c:ser>
          <c:idx val="2"/>
          <c:order val="2"/>
          <c:tx>
            <c:strRef>
              <c:f>構想区域別必要量との比較!$E$4200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(構想区域別必要量との比較!$F$4196,構想区域別必要量との比較!$H$4196:$M$4196,構想区域別必要量との比較!$P$4196:$Q$4196)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(構想区域別必要量との比較!$F$4200,構想区域別必要量との比較!$H$4200:$M$4200,構想区域別必要量との比較!$P$4200:$Q$4200)</c:f>
              <c:numCache>
                <c:formatCode>#,##0_);[Red]\(#,##0\)</c:formatCode>
                <c:ptCount val="9"/>
                <c:pt idx="0" formatCode="#,##0;[Red]\-#,##0;">
                  <c:v>414</c:v>
                </c:pt>
                <c:pt idx="1">
                  <c:v>557</c:v>
                </c:pt>
                <c:pt idx="2">
                  <c:v>657</c:v>
                </c:pt>
                <c:pt idx="3">
                  <c:v>573</c:v>
                </c:pt>
                <c:pt idx="4">
                  <c:v>549</c:v>
                </c:pt>
                <c:pt idx="5">
                  <c:v>549</c:v>
                </c:pt>
                <c:pt idx="6" formatCode="#,##0;[Red]\-#,##0;">
                  <c:v>549</c:v>
                </c:pt>
                <c:pt idx="7" formatCode="#,##0;[Red]\-#,##0;">
                  <c:v>640</c:v>
                </c:pt>
                <c:pt idx="8" formatCode="#,##0;[Red]\-#,##0;">
                  <c:v>1499</c:v>
                </c:pt>
              </c:numCache>
            </c:numRef>
          </c:val>
          <c:extLst>
            <c:ext xmlns:c16="http://schemas.microsoft.com/office/drawing/2014/chart" uri="{C3380CC4-5D6E-409C-BE32-E72D297353CC}">
              <c16:uniqueId val="{00000001-0BE1-4DB9-B9B7-BDFB1A49EB3F}"/>
            </c:ext>
          </c:extLst>
        </c:ser>
        <c:ser>
          <c:idx val="1"/>
          <c:order val="3"/>
          <c:tx>
            <c:strRef>
              <c:f>構想区域別必要量との比較!$E$4199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BE1-4DB9-B9B7-BDFB1A49EB3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BE1-4DB9-B9B7-BDFB1A49EB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(構想区域別必要量との比較!$F$4196,構想区域別必要量との比較!$H$4196:$M$4196,構想区域別必要量との比較!$P$4196:$Q$4196)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(構想区域別必要量との比較!$F$4199,構想区域別必要量との比較!$H$4199:$M$4199,構想区域別必要量との比較!$P$4199:$Q$4199)</c:f>
              <c:numCache>
                <c:formatCode>#,##0_);[Red]\(#,##0\)</c:formatCode>
                <c:ptCount val="9"/>
                <c:pt idx="0" formatCode="#,##0;[Red]\-#,##0;">
                  <c:v>1635</c:v>
                </c:pt>
                <c:pt idx="1">
                  <c:v>1619</c:v>
                </c:pt>
                <c:pt idx="2">
                  <c:v>1610</c:v>
                </c:pt>
                <c:pt idx="3">
                  <c:v>1646</c:v>
                </c:pt>
                <c:pt idx="4">
                  <c:v>1629</c:v>
                </c:pt>
                <c:pt idx="5">
                  <c:v>1660</c:v>
                </c:pt>
                <c:pt idx="6" formatCode="#,##0;[Red]\-#,##0;">
                  <c:v>1660</c:v>
                </c:pt>
                <c:pt idx="7" formatCode="#,##0;[Red]\-#,##0;">
                  <c:v>1599</c:v>
                </c:pt>
                <c:pt idx="8" formatCode="#,##0;[Red]\-#,##0;">
                  <c:v>1274</c:v>
                </c:pt>
              </c:numCache>
            </c:numRef>
          </c:val>
          <c:extLst>
            <c:ext xmlns:c16="http://schemas.microsoft.com/office/drawing/2014/chart" uri="{C3380CC4-5D6E-409C-BE32-E72D297353CC}">
              <c16:uniqueId val="{00000006-0BE1-4DB9-B9B7-BDFB1A49EB3F}"/>
            </c:ext>
          </c:extLst>
        </c:ser>
        <c:ser>
          <c:idx val="0"/>
          <c:order val="4"/>
          <c:tx>
            <c:strRef>
              <c:f>構想区域別必要量との比較!$E$4198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(構想区域別必要量との比較!$F$4196,構想区域別必要量との比較!$H$4196:$M$4196,構想区域別必要量との比較!$P$4196:$Q$4196)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(構想区域別必要量との比較!$F$4198,構想区域別必要量との比較!$H$4198:$M$4198,構想区域別必要量との比較!$P$4198:$Q$4198)</c:f>
              <c:numCache>
                <c:formatCode>#,##0_);[Red]\(#,##0\)</c:formatCode>
                <c:ptCount val="9"/>
                <c:pt idx="0" formatCode="#,##0;[Red]\-#,##0;">
                  <c:v>391</c:v>
                </c:pt>
                <c:pt idx="1">
                  <c:v>398</c:v>
                </c:pt>
                <c:pt idx="2">
                  <c:v>372</c:v>
                </c:pt>
                <c:pt idx="3">
                  <c:v>372</c:v>
                </c:pt>
                <c:pt idx="4">
                  <c:v>372</c:v>
                </c:pt>
                <c:pt idx="5">
                  <c:v>372</c:v>
                </c:pt>
                <c:pt idx="6" formatCode="#,##0;[Red]\-#,##0;">
                  <c:v>372</c:v>
                </c:pt>
                <c:pt idx="7" formatCode="#,##0;[Red]\-#,##0;">
                  <c:v>374</c:v>
                </c:pt>
                <c:pt idx="8" formatCode="#,##0;[Red]\-#,##0;">
                  <c:v>409</c:v>
                </c:pt>
              </c:numCache>
            </c:numRef>
          </c:val>
          <c:extLst>
            <c:ext xmlns:c16="http://schemas.microsoft.com/office/drawing/2014/chart" uri="{C3380CC4-5D6E-409C-BE32-E72D297353CC}">
              <c16:uniqueId val="{00000007-0BE1-4DB9-B9B7-BDFB1A49EB3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(構想区域別必要量との比較!$F$4196,構想区域別必要量との比較!$H$4196:$M$4196,構想区域別必要量との比較!$P$4196:$Q$4196)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(構想区域別必要量との比較!$F$4197,構想区域別必要量との比較!$H$4197:$M$4197,構想区域別必要量との比較!$P$4197:$Q$4197)</c:f>
              <c:numCache>
                <c:formatCode>#,##0_);[Red]\(#,##0\)</c:formatCode>
                <c:ptCount val="9"/>
                <c:pt idx="0" formatCode="#,##0;[Red]\-#,##0;">
                  <c:v>3872</c:v>
                </c:pt>
                <c:pt idx="1">
                  <c:v>3982</c:v>
                </c:pt>
                <c:pt idx="2">
                  <c:v>3768</c:v>
                </c:pt>
                <c:pt idx="3">
                  <c:v>3652</c:v>
                </c:pt>
                <c:pt idx="4">
                  <c:v>3742</c:v>
                </c:pt>
                <c:pt idx="5">
                  <c:v>3757</c:v>
                </c:pt>
                <c:pt idx="6" formatCode="#,##0;[Red]\-#,##0;">
                  <c:v>3757</c:v>
                </c:pt>
                <c:pt idx="7" formatCode="#,##0;[Red]\-#,##0;">
                  <c:v>3721</c:v>
                </c:pt>
                <c:pt idx="8" formatCode="#,##0;[Red]\-#,##0;">
                  <c:v>4104</c:v>
                </c:pt>
              </c:numCache>
            </c:numRef>
          </c:val>
          <c:smooth val="0"/>
          <c:extLst>
            <c:ext xmlns:c16="http://schemas.microsoft.com/office/drawing/2014/chart" uri="{C3380CC4-5D6E-409C-BE32-E72D297353CC}">
              <c16:uniqueId val="{00000008-0BE1-4DB9-B9B7-BDFB1A49EB3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(構想区域別必要量との比較!$F$4211,構想区域別必要量との比較!$H$4211:$M$4211,構想区域別必要量との比較!$P$4211:$Q$4211)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(構想区域別必要量との比較!$F$4216,構想区域別必要量との比較!$H$4216:$M$4216,構想区域別必要量との比較!$P$4216:$Q$4216)</c:f>
              <c:numCache>
                <c:formatCode>#,##0_);[Red]\(#,##0\)</c:formatCode>
                <c:ptCount val="9"/>
                <c:pt idx="0" formatCode="#,##0;[Red]\-#,##0;">
                  <c:v>524</c:v>
                </c:pt>
                <c:pt idx="1">
                  <c:v>442</c:v>
                </c:pt>
                <c:pt idx="2">
                  <c:v>442</c:v>
                </c:pt>
                <c:pt idx="3">
                  <c:v>442</c:v>
                </c:pt>
                <c:pt idx="4">
                  <c:v>430</c:v>
                </c:pt>
                <c:pt idx="5">
                  <c:v>411</c:v>
                </c:pt>
                <c:pt idx="6" formatCode="#,##0;[Red]\-#,##0;">
                  <c:v>411</c:v>
                </c:pt>
                <c:pt idx="7" formatCode="#,##0;[Red]\-#,##0;">
                  <c:v>411</c:v>
                </c:pt>
                <c:pt idx="8" formatCode="#,##0;[Red]\-#,##0;">
                  <c:v>302</c:v>
                </c:pt>
              </c:numCache>
            </c:numRef>
          </c:val>
          <c:extLst>
            <c:ext xmlns:c16="http://schemas.microsoft.com/office/drawing/2014/chart" uri="{C3380CC4-5D6E-409C-BE32-E72D297353CC}">
              <c16:uniqueId val="{00000000-E0DF-44DD-91B6-86DA66E85E62}"/>
            </c:ext>
          </c:extLst>
        </c:ser>
        <c:ser>
          <c:idx val="2"/>
          <c:order val="2"/>
          <c:tx>
            <c:strRef>
              <c:f>構想区域別必要量との比較!$E$4215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(構想区域別必要量との比較!$F$4211,構想区域別必要量との比較!$H$4211:$M$4211,構想区域別必要量との比較!$P$4211:$Q$4211)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(構想区域別必要量との比較!$F$4215,構想区域別必要量との比較!$H$4215:$M$4215,構想区域別必要量との比較!$P$4215:$Q$4215)</c:f>
              <c:numCache>
                <c:formatCode>#,##0_);[Red]\(#,##0\)</c:formatCode>
                <c:ptCount val="9"/>
                <c:pt idx="0" formatCode="#,##0;[Red]\-#,##0;">
                  <c:v>128</c:v>
                </c:pt>
                <c:pt idx="1">
                  <c:v>128</c:v>
                </c:pt>
                <c:pt idx="2">
                  <c:v>164</c:v>
                </c:pt>
                <c:pt idx="3">
                  <c:v>164</c:v>
                </c:pt>
                <c:pt idx="4">
                  <c:v>180</c:v>
                </c:pt>
                <c:pt idx="5">
                  <c:v>180</c:v>
                </c:pt>
                <c:pt idx="6" formatCode="#,##0;[Red]\-#,##0;">
                  <c:v>180</c:v>
                </c:pt>
                <c:pt idx="7" formatCode="#,##0;[Red]\-#,##0;">
                  <c:v>180</c:v>
                </c:pt>
                <c:pt idx="8" formatCode="#,##0;[Red]\-#,##0;">
                  <c:v>462</c:v>
                </c:pt>
              </c:numCache>
            </c:numRef>
          </c:val>
          <c:extLst>
            <c:ext xmlns:c16="http://schemas.microsoft.com/office/drawing/2014/chart" uri="{C3380CC4-5D6E-409C-BE32-E72D297353CC}">
              <c16:uniqueId val="{00000001-E0DF-44DD-91B6-86DA66E85E62}"/>
            </c:ext>
          </c:extLst>
        </c:ser>
        <c:ser>
          <c:idx val="1"/>
          <c:order val="3"/>
          <c:tx>
            <c:strRef>
              <c:f>構想区域別必要量との比較!$E$4214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0DF-44DD-91B6-86DA66E85E6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0DF-44DD-91B6-86DA66E85E6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(構想区域別必要量との比較!$F$4211,構想区域別必要量との比較!$H$4211:$M$4211,構想区域別必要量との比較!$P$4211:$Q$4211)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(構想区域別必要量との比較!$F$4214,構想区域別必要量との比較!$H$4214:$M$4214,構想区域別必要量との比較!$P$4214:$Q$4214)</c:f>
              <c:numCache>
                <c:formatCode>#,##0_);[Red]\(#,##0\)</c:formatCode>
                <c:ptCount val="9"/>
                <c:pt idx="0" formatCode="#,##0;[Red]\-#,##0;">
                  <c:v>477</c:v>
                </c:pt>
                <c:pt idx="1">
                  <c:v>462</c:v>
                </c:pt>
                <c:pt idx="2">
                  <c:v>376</c:v>
                </c:pt>
                <c:pt idx="3">
                  <c:v>416</c:v>
                </c:pt>
                <c:pt idx="4">
                  <c:v>328</c:v>
                </c:pt>
                <c:pt idx="5">
                  <c:v>357</c:v>
                </c:pt>
                <c:pt idx="6" formatCode="#,##0;[Red]\-#,##0;">
                  <c:v>357</c:v>
                </c:pt>
                <c:pt idx="7" formatCode="#,##0;[Red]\-#,##0;">
                  <c:v>357</c:v>
                </c:pt>
                <c:pt idx="8" formatCode="#,##0;[Red]\-#,##0;">
                  <c:v>364</c:v>
                </c:pt>
              </c:numCache>
            </c:numRef>
          </c:val>
          <c:extLst>
            <c:ext xmlns:c16="http://schemas.microsoft.com/office/drawing/2014/chart" uri="{C3380CC4-5D6E-409C-BE32-E72D297353CC}">
              <c16:uniqueId val="{00000006-E0DF-44DD-91B6-86DA66E85E62}"/>
            </c:ext>
          </c:extLst>
        </c:ser>
        <c:ser>
          <c:idx val="0"/>
          <c:order val="4"/>
          <c:tx>
            <c:strRef>
              <c:f>構想区域別必要量との比較!$E$4213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(構想区域別必要量との比較!$F$4211,構想区域別必要量との比較!$H$4211:$M$4211,構想区域別必要量との比較!$P$4211:$Q$4211)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(構想区域別必要量との比較!$F$4213,構想区域別必要量との比較!$H$4213:$M$4213,構想区域別必要量との比較!$P$4213:$Q$4213)</c:f>
              <c:numCache>
                <c:formatCode>#,##0_);[Red]\(#,##0\)</c:formatCode>
                <c:ptCount val="9"/>
                <c:pt idx="0" formatCode="#,##0;[Red]\-#,##0;">
                  <c:v>6</c:v>
                </c:pt>
                <c:pt idx="1">
                  <c:v>6</c:v>
                </c:pt>
                <c:pt idx="2">
                  <c:v>46</c:v>
                </c:pt>
                <c:pt idx="3">
                  <c:v>6</c:v>
                </c:pt>
                <c:pt idx="4">
                  <c:v>6</c:v>
                </c:pt>
                <c:pt idx="5">
                  <c:v>6</c:v>
                </c:pt>
                <c:pt idx="6" formatCode="#,##0;[Red]\-#,##0;">
                  <c:v>6</c:v>
                </c:pt>
                <c:pt idx="7" formatCode="#,##0;[Red]\-#,##0;">
                  <c:v>6</c:v>
                </c:pt>
                <c:pt idx="8" formatCode="#,##0;[Red]\-#,##0;">
                  <c:v>62</c:v>
                </c:pt>
              </c:numCache>
            </c:numRef>
          </c:val>
          <c:extLst>
            <c:ext xmlns:c16="http://schemas.microsoft.com/office/drawing/2014/chart" uri="{C3380CC4-5D6E-409C-BE32-E72D297353CC}">
              <c16:uniqueId val="{00000007-E0DF-44DD-91B6-86DA66E85E6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(構想区域別必要量との比較!$F$4211,構想区域別必要量との比較!$H$4211:$M$4211,構想区域別必要量との比較!$P$4211:$Q$4211)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(構想区域別必要量との比較!$F$4212,構想区域別必要量との比較!$H$4212:$M$4212,構想区域別必要量との比較!$P$4212:$Q$4212)</c:f>
              <c:numCache>
                <c:formatCode>#,##0_);[Red]\(#,##0\)</c:formatCode>
                <c:ptCount val="9"/>
                <c:pt idx="0" formatCode="#,##0;[Red]\-#,##0;">
                  <c:v>1135</c:v>
                </c:pt>
                <c:pt idx="1">
                  <c:v>1038</c:v>
                </c:pt>
                <c:pt idx="2">
                  <c:v>1028</c:v>
                </c:pt>
                <c:pt idx="3">
                  <c:v>1028</c:v>
                </c:pt>
                <c:pt idx="4">
                  <c:v>944</c:v>
                </c:pt>
                <c:pt idx="5">
                  <c:v>954</c:v>
                </c:pt>
                <c:pt idx="6" formatCode="#,##0;[Red]\-#,##0;">
                  <c:v>954</c:v>
                </c:pt>
                <c:pt idx="7" formatCode="#,##0;[Red]\-#,##0;">
                  <c:v>954</c:v>
                </c:pt>
                <c:pt idx="8" formatCode="#,##0;[Red]\-#,##0;">
                  <c:v>1190</c:v>
                </c:pt>
              </c:numCache>
            </c:numRef>
          </c:val>
          <c:smooth val="0"/>
          <c:extLst>
            <c:ext xmlns:c16="http://schemas.microsoft.com/office/drawing/2014/chart" uri="{C3380CC4-5D6E-409C-BE32-E72D297353CC}">
              <c16:uniqueId val="{00000008-E0DF-44DD-91B6-86DA66E85E6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(構想区域別必要量との比較!$F$4226,構想区域別必要量との比較!$H$4226:$M$4226,構想区域別必要量との比較!$P$4226:$Q$4226)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(構想区域別必要量との比較!$F$4231,構想区域別必要量との比較!$H$4231:$M$4231,構想区域別必要量との比較!$P$4231:$Q$4231)</c:f>
              <c:numCache>
                <c:formatCode>#,##0_);[Red]\(#,##0\)</c:formatCode>
                <c:ptCount val="9"/>
                <c:pt idx="0" formatCode="#,##0;[Red]\-#,##0;">
                  <c:v>2639</c:v>
                </c:pt>
                <c:pt idx="1">
                  <c:v>2651</c:v>
                </c:pt>
                <c:pt idx="2">
                  <c:v>2612</c:v>
                </c:pt>
                <c:pt idx="3">
                  <c:v>2122</c:v>
                </c:pt>
                <c:pt idx="4">
                  <c:v>2146</c:v>
                </c:pt>
                <c:pt idx="5">
                  <c:v>2133</c:v>
                </c:pt>
                <c:pt idx="6" formatCode="#,##0;[Red]\-#,##0;">
                  <c:v>2133</c:v>
                </c:pt>
                <c:pt idx="7" formatCode="#,##0;[Red]\-#,##0;">
                  <c:v>2081</c:v>
                </c:pt>
                <c:pt idx="8" formatCode="#,##0;[Red]\-#,##0;">
                  <c:v>1203</c:v>
                </c:pt>
              </c:numCache>
            </c:numRef>
          </c:val>
          <c:extLst>
            <c:ext xmlns:c16="http://schemas.microsoft.com/office/drawing/2014/chart" uri="{C3380CC4-5D6E-409C-BE32-E72D297353CC}">
              <c16:uniqueId val="{00000000-213D-4312-92E0-4118C66FB7B8}"/>
            </c:ext>
          </c:extLst>
        </c:ser>
        <c:ser>
          <c:idx val="2"/>
          <c:order val="2"/>
          <c:tx>
            <c:strRef>
              <c:f>構想区域別必要量との比較!$E$4230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(構想区域別必要量との比較!$F$4226,構想区域別必要量との比較!$H$4226:$M$4226,構想区域別必要量との比較!$P$4226:$Q$4226)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(構想区域別必要量との比較!$F$4230,構想区域別必要量との比較!$H$4230:$M$4230,構想区域別必要量との比較!$P$4230:$Q$4230)</c:f>
              <c:numCache>
                <c:formatCode>#,##0_);[Red]\(#,##0\)</c:formatCode>
                <c:ptCount val="9"/>
                <c:pt idx="0" formatCode="#,##0;[Red]\-#,##0;">
                  <c:v>780</c:v>
                </c:pt>
                <c:pt idx="1">
                  <c:v>1076</c:v>
                </c:pt>
                <c:pt idx="2">
                  <c:v>1071</c:v>
                </c:pt>
                <c:pt idx="3">
                  <c:v>913</c:v>
                </c:pt>
                <c:pt idx="4">
                  <c:v>992</c:v>
                </c:pt>
                <c:pt idx="5">
                  <c:v>1005</c:v>
                </c:pt>
                <c:pt idx="6" formatCode="#,##0;[Red]\-#,##0;">
                  <c:v>1005</c:v>
                </c:pt>
                <c:pt idx="7" formatCode="#,##0;[Red]\-#,##0;">
                  <c:v>1110</c:v>
                </c:pt>
                <c:pt idx="8" formatCode="#,##0;[Red]\-#,##0;">
                  <c:v>1939</c:v>
                </c:pt>
              </c:numCache>
            </c:numRef>
          </c:val>
          <c:extLst>
            <c:ext xmlns:c16="http://schemas.microsoft.com/office/drawing/2014/chart" uri="{C3380CC4-5D6E-409C-BE32-E72D297353CC}">
              <c16:uniqueId val="{00000001-213D-4312-92E0-4118C66FB7B8}"/>
            </c:ext>
          </c:extLst>
        </c:ser>
        <c:ser>
          <c:idx val="1"/>
          <c:order val="3"/>
          <c:tx>
            <c:strRef>
              <c:f>構想区域別必要量との比較!$E$4229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13D-4312-92E0-4118C66FB7B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13D-4312-92E0-4118C66FB7B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(構想区域別必要量との比較!$F$4226,構想区域別必要量との比較!$H$4226:$M$4226,構想区域別必要量との比較!$P$4226:$Q$4226)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(構想区域別必要量との比較!$F$4229,構想区域別必要量との比較!$H$4229:$M$4229,構想区域別必要量との比較!$P$4229:$Q$4229)</c:f>
              <c:numCache>
                <c:formatCode>#,##0_);[Red]\(#,##0\)</c:formatCode>
                <c:ptCount val="9"/>
                <c:pt idx="0" formatCode="#,##0;[Red]\-#,##0;">
                  <c:v>3054</c:v>
                </c:pt>
                <c:pt idx="1">
                  <c:v>2972</c:v>
                </c:pt>
                <c:pt idx="2">
                  <c:v>2944</c:v>
                </c:pt>
                <c:pt idx="3">
                  <c:v>2710</c:v>
                </c:pt>
                <c:pt idx="4">
                  <c:v>2888</c:v>
                </c:pt>
                <c:pt idx="5">
                  <c:v>2878</c:v>
                </c:pt>
                <c:pt idx="6" formatCode="#,##0;[Red]\-#,##0;">
                  <c:v>2897</c:v>
                </c:pt>
                <c:pt idx="7" formatCode="#,##0;[Red]\-#,##0;">
                  <c:v>2899</c:v>
                </c:pt>
                <c:pt idx="8" formatCode="#,##0;[Red]\-#,##0;">
                  <c:v>2095</c:v>
                </c:pt>
              </c:numCache>
            </c:numRef>
          </c:val>
          <c:extLst>
            <c:ext xmlns:c16="http://schemas.microsoft.com/office/drawing/2014/chart" uri="{C3380CC4-5D6E-409C-BE32-E72D297353CC}">
              <c16:uniqueId val="{00000006-213D-4312-92E0-4118C66FB7B8}"/>
            </c:ext>
          </c:extLst>
        </c:ser>
        <c:ser>
          <c:idx val="0"/>
          <c:order val="4"/>
          <c:tx>
            <c:strRef>
              <c:f>構想区域別必要量との比較!$E$4228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(構想区域別必要量との比較!$F$4226,構想区域別必要量との比較!$H$4226:$M$4226,構想区域別必要量との比較!$P$4226:$Q$4226)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(構想区域別必要量との比較!$F$4228,構想区域別必要量との比較!$H$4228:$M$4228,構想区域別必要量との比較!$P$4228:$Q$4228)</c:f>
              <c:numCache>
                <c:formatCode>#,##0_);[Red]\(#,##0\)</c:formatCode>
                <c:ptCount val="9"/>
                <c:pt idx="0" formatCode="#,##0;[Red]\-#,##0;">
                  <c:v>1184</c:v>
                </c:pt>
                <c:pt idx="1">
                  <c:v>1179</c:v>
                </c:pt>
                <c:pt idx="2">
                  <c:v>1172</c:v>
                </c:pt>
                <c:pt idx="3">
                  <c:v>1164</c:v>
                </c:pt>
                <c:pt idx="4">
                  <c:v>1180</c:v>
                </c:pt>
                <c:pt idx="5">
                  <c:v>1180</c:v>
                </c:pt>
                <c:pt idx="6" formatCode="#,##0;[Red]\-#,##0;">
                  <c:v>1180</c:v>
                </c:pt>
                <c:pt idx="7" formatCode="#,##0;[Red]\-#,##0;">
                  <c:v>1180</c:v>
                </c:pt>
                <c:pt idx="8" formatCode="#,##0;[Red]\-#,##0;">
                  <c:v>849</c:v>
                </c:pt>
              </c:numCache>
            </c:numRef>
          </c:val>
          <c:extLst>
            <c:ext xmlns:c16="http://schemas.microsoft.com/office/drawing/2014/chart" uri="{C3380CC4-5D6E-409C-BE32-E72D297353CC}">
              <c16:uniqueId val="{00000007-213D-4312-92E0-4118C66FB7B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(構想区域別必要量との比較!$F$4226,構想区域別必要量との比較!$H$4226:$M$4226,構想区域別必要量との比較!$P$4226:$Q$4226)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(構想区域別必要量との比較!$F$4227,構想区域別必要量との比較!$H$4227:$M$4227,構想区域別必要量との比較!$P$4227:$Q$4227)</c:f>
              <c:numCache>
                <c:formatCode>#,##0_);[Red]\(#,##0\)</c:formatCode>
                <c:ptCount val="9"/>
                <c:pt idx="0" formatCode="#,##0;[Red]\-#,##0;">
                  <c:v>7657</c:v>
                </c:pt>
                <c:pt idx="1">
                  <c:v>7878</c:v>
                </c:pt>
                <c:pt idx="2">
                  <c:v>7799</c:v>
                </c:pt>
                <c:pt idx="3">
                  <c:v>6909</c:v>
                </c:pt>
                <c:pt idx="4">
                  <c:v>7206</c:v>
                </c:pt>
                <c:pt idx="5">
                  <c:v>7196</c:v>
                </c:pt>
                <c:pt idx="6" formatCode="#,##0;[Red]\-#,##0;">
                  <c:v>7215</c:v>
                </c:pt>
                <c:pt idx="7" formatCode="#,##0;[Red]\-#,##0;">
                  <c:v>7270</c:v>
                </c:pt>
                <c:pt idx="8" formatCode="#,##0;[Red]\-#,##0;">
                  <c:v>6086</c:v>
                </c:pt>
              </c:numCache>
            </c:numRef>
          </c:val>
          <c:smooth val="0"/>
          <c:extLst>
            <c:ext xmlns:c16="http://schemas.microsoft.com/office/drawing/2014/chart" uri="{C3380CC4-5D6E-409C-BE32-E72D297353CC}">
              <c16:uniqueId val="{00000008-213D-4312-92E0-4118C66FB7B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(構想区域別必要量との比較!$F$4241,構想区域別必要量との比較!$H$4241:$M$4241,構想区域別必要量との比較!$P$4241:$Q$4241)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(構想区域別必要量との比較!$F$4246,構想区域別必要量との比較!$H$4246:$M$4246,構想区域別必要量との比較!$P$4246:$Q$4246)</c:f>
              <c:numCache>
                <c:formatCode>#,##0_);[Red]\(#,##0\)</c:formatCode>
                <c:ptCount val="9"/>
                <c:pt idx="0" formatCode="#,##0;[Red]\-#,##0;">
                  <c:v>571</c:v>
                </c:pt>
                <c:pt idx="1">
                  <c:v>679</c:v>
                </c:pt>
                <c:pt idx="2">
                  <c:v>895</c:v>
                </c:pt>
                <c:pt idx="3">
                  <c:v>679</c:v>
                </c:pt>
                <c:pt idx="4">
                  <c:v>737</c:v>
                </c:pt>
                <c:pt idx="5">
                  <c:v>631</c:v>
                </c:pt>
                <c:pt idx="6" formatCode="#,##0;[Red]\-#,##0;">
                  <c:v>631</c:v>
                </c:pt>
                <c:pt idx="7" formatCode="#,##0;[Red]\-#,##0;">
                  <c:v>631</c:v>
                </c:pt>
                <c:pt idx="8" formatCode="#,##0;[Red]\-#,##0;">
                  <c:v>365</c:v>
                </c:pt>
              </c:numCache>
            </c:numRef>
          </c:val>
          <c:extLst>
            <c:ext xmlns:c16="http://schemas.microsoft.com/office/drawing/2014/chart" uri="{C3380CC4-5D6E-409C-BE32-E72D297353CC}">
              <c16:uniqueId val="{00000000-CEDA-480C-AEF0-13CB84A70A9C}"/>
            </c:ext>
          </c:extLst>
        </c:ser>
        <c:ser>
          <c:idx val="2"/>
          <c:order val="2"/>
          <c:tx>
            <c:strRef>
              <c:f>構想区域別必要量との比較!$E$4245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(構想区域別必要量との比較!$F$4241,構想区域別必要量との比較!$H$4241:$M$4241,構想区域別必要量との比較!$P$4241:$Q$4241)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(構想区域別必要量との比較!$F$4245,構想区域別必要量との比較!$H$4245:$M$4245,構想区域別必要量との比較!$P$4245:$Q$4245)</c:f>
              <c:numCache>
                <c:formatCode>#,##0_);[Red]\(#,##0\)</c:formatCode>
                <c:ptCount val="9"/>
                <c:pt idx="0" formatCode="#,##0;[Red]\-#,##0;">
                  <c:v>386</c:v>
                </c:pt>
                <c:pt idx="1">
                  <c:v>422</c:v>
                </c:pt>
                <c:pt idx="2">
                  <c:v>517</c:v>
                </c:pt>
                <c:pt idx="3">
                  <c:v>457</c:v>
                </c:pt>
                <c:pt idx="4">
                  <c:v>457</c:v>
                </c:pt>
                <c:pt idx="5">
                  <c:v>457</c:v>
                </c:pt>
                <c:pt idx="6" formatCode="#,##0;[Red]\-#,##0;">
                  <c:v>457</c:v>
                </c:pt>
                <c:pt idx="7" formatCode="#,##0;[Red]\-#,##0;">
                  <c:v>457</c:v>
                </c:pt>
                <c:pt idx="8" formatCode="#,##0;[Red]\-#,##0;">
                  <c:v>627</c:v>
                </c:pt>
              </c:numCache>
            </c:numRef>
          </c:val>
          <c:extLst>
            <c:ext xmlns:c16="http://schemas.microsoft.com/office/drawing/2014/chart" uri="{C3380CC4-5D6E-409C-BE32-E72D297353CC}">
              <c16:uniqueId val="{00000001-CEDA-480C-AEF0-13CB84A70A9C}"/>
            </c:ext>
          </c:extLst>
        </c:ser>
        <c:ser>
          <c:idx val="1"/>
          <c:order val="3"/>
          <c:tx>
            <c:strRef>
              <c:f>構想区域別必要量との比較!$E$4244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EDA-480C-AEF0-13CB84A70A9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EDA-480C-AEF0-13CB84A70A9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(構想区域別必要量との比較!$F$4241,構想区域別必要量との比較!$H$4241:$M$4241,構想区域別必要量との比較!$P$4241:$Q$4241)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(構想区域別必要量との比較!$F$4244,構想区域別必要量との比較!$H$4244:$M$4244,構想区域別必要量との比較!$P$4244:$Q$4244)</c:f>
              <c:numCache>
                <c:formatCode>#,##0_);[Red]\(#,##0\)</c:formatCode>
                <c:ptCount val="9"/>
                <c:pt idx="0" formatCode="#,##0;[Red]\-#,##0;">
                  <c:v>881</c:v>
                </c:pt>
                <c:pt idx="1">
                  <c:v>881</c:v>
                </c:pt>
                <c:pt idx="2">
                  <c:v>786</c:v>
                </c:pt>
                <c:pt idx="3">
                  <c:v>846</c:v>
                </c:pt>
                <c:pt idx="4">
                  <c:v>846</c:v>
                </c:pt>
                <c:pt idx="5">
                  <c:v>834</c:v>
                </c:pt>
                <c:pt idx="6" formatCode="#,##0;[Red]\-#,##0;">
                  <c:v>834</c:v>
                </c:pt>
                <c:pt idx="7" formatCode="#,##0;[Red]\-#,##0;">
                  <c:v>837</c:v>
                </c:pt>
                <c:pt idx="8" formatCode="#,##0;[Red]\-#,##0;">
                  <c:v>668</c:v>
                </c:pt>
              </c:numCache>
            </c:numRef>
          </c:val>
          <c:extLst>
            <c:ext xmlns:c16="http://schemas.microsoft.com/office/drawing/2014/chart" uri="{C3380CC4-5D6E-409C-BE32-E72D297353CC}">
              <c16:uniqueId val="{00000006-CEDA-480C-AEF0-13CB84A70A9C}"/>
            </c:ext>
          </c:extLst>
        </c:ser>
        <c:ser>
          <c:idx val="0"/>
          <c:order val="4"/>
          <c:tx>
            <c:strRef>
              <c:f>構想区域別必要量との比較!$E$4243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(構想区域別必要量との比較!$F$4241,構想区域別必要量との比較!$H$4241:$M$4241,構想区域別必要量との比較!$P$4241:$Q$4241)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(構想区域別必要量との比較!$F$4243,構想区域別必要量との比較!$H$4243:$M$4243,構想区域別必要量との比較!$P$4243:$Q$4243)</c:f>
              <c:numCache>
                <c:formatCode>#,##0_);[Red]\(#,##0\)</c:formatCode>
                <c:ptCount val="9"/>
                <c:pt idx="0" formatCode="#,##0;[Red]\-#,##0;">
                  <c:v>4</c:v>
                </c:pt>
                <c:pt idx="1">
                  <c:v>4</c:v>
                </c:pt>
                <c:pt idx="2">
                  <c:v>4</c:v>
                </c:pt>
                <c:pt idx="3">
                  <c:v>4</c:v>
                </c:pt>
                <c:pt idx="4">
                  <c:v>4</c:v>
                </c:pt>
                <c:pt idx="5">
                  <c:v>14</c:v>
                </c:pt>
                <c:pt idx="6" formatCode="#,##0;[Red]\-#,##0;">
                  <c:v>14</c:v>
                </c:pt>
                <c:pt idx="7" formatCode="#,##0;[Red]\-#,##0;">
                  <c:v>14</c:v>
                </c:pt>
                <c:pt idx="8" formatCode="#,##0;[Red]\-#,##0;">
                  <c:v>148</c:v>
                </c:pt>
              </c:numCache>
            </c:numRef>
          </c:val>
          <c:extLst>
            <c:ext xmlns:c16="http://schemas.microsoft.com/office/drawing/2014/chart" uri="{C3380CC4-5D6E-409C-BE32-E72D297353CC}">
              <c16:uniqueId val="{00000007-CEDA-480C-AEF0-13CB84A70A9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(構想区域別必要量との比較!$F$4241,構想区域別必要量との比較!$H$4241:$M$4241,構想区域別必要量との比較!$P$4241:$Q$4241)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(構想区域別必要量との比較!$F$4242,構想区域別必要量との比較!$H$4242:$M$4242,構想区域別必要量との比較!$P$4242:$Q$4242)</c:f>
              <c:numCache>
                <c:formatCode>#,##0_);[Red]\(#,##0\)</c:formatCode>
                <c:ptCount val="9"/>
                <c:pt idx="0" formatCode="#,##0;[Red]\-#,##0;">
                  <c:v>1842</c:v>
                </c:pt>
                <c:pt idx="1">
                  <c:v>1986</c:v>
                </c:pt>
                <c:pt idx="2">
                  <c:v>2202</c:v>
                </c:pt>
                <c:pt idx="3">
                  <c:v>1986</c:v>
                </c:pt>
                <c:pt idx="4">
                  <c:v>2044</c:v>
                </c:pt>
                <c:pt idx="5">
                  <c:v>1936</c:v>
                </c:pt>
                <c:pt idx="6" formatCode="#,##0;[Red]\-#,##0;">
                  <c:v>1936</c:v>
                </c:pt>
                <c:pt idx="7" formatCode="#,##0;[Red]\-#,##0;">
                  <c:v>1939</c:v>
                </c:pt>
                <c:pt idx="8" formatCode="#,##0;[Red]\-#,##0;">
                  <c:v>1808</c:v>
                </c:pt>
              </c:numCache>
            </c:numRef>
          </c:val>
          <c:smooth val="0"/>
          <c:extLst>
            <c:ext xmlns:c16="http://schemas.microsoft.com/office/drawing/2014/chart" uri="{C3380CC4-5D6E-409C-BE32-E72D297353CC}">
              <c16:uniqueId val="{00000008-CEDA-480C-AEF0-13CB84A70A9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(構想区域別必要量との比較!$F$4256,構想区域別必要量との比較!$H$4256:$M$4256,構想区域別必要量との比較!$P$4256:$Q$4256)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(構想区域別必要量との比較!$F$4261,構想区域別必要量との比較!$H$4261:$M$4261,構想区域別必要量との比較!$P$4261:$Q$4261)</c:f>
              <c:numCache>
                <c:formatCode>#,##0_);[Red]\(#,##0\)</c:formatCode>
                <c:ptCount val="9"/>
                <c:pt idx="0" formatCode="#,##0;[Red]\-#,##0;">
                  <c:v>2066</c:v>
                </c:pt>
                <c:pt idx="1">
                  <c:v>1844</c:v>
                </c:pt>
                <c:pt idx="2">
                  <c:v>1723</c:v>
                </c:pt>
                <c:pt idx="3">
                  <c:v>1730</c:v>
                </c:pt>
                <c:pt idx="4">
                  <c:v>1625</c:v>
                </c:pt>
                <c:pt idx="5">
                  <c:v>1577</c:v>
                </c:pt>
                <c:pt idx="6" formatCode="#,##0;[Red]\-#,##0;">
                  <c:v>1577</c:v>
                </c:pt>
                <c:pt idx="7" formatCode="#,##0;[Red]\-#,##0;">
                  <c:v>1660</c:v>
                </c:pt>
                <c:pt idx="8" formatCode="#,##0;[Red]\-#,##0;">
                  <c:v>1263</c:v>
                </c:pt>
              </c:numCache>
            </c:numRef>
          </c:val>
          <c:extLst>
            <c:ext xmlns:c16="http://schemas.microsoft.com/office/drawing/2014/chart" uri="{C3380CC4-5D6E-409C-BE32-E72D297353CC}">
              <c16:uniqueId val="{00000000-9F49-467C-B622-97C61B720DF4}"/>
            </c:ext>
          </c:extLst>
        </c:ser>
        <c:ser>
          <c:idx val="2"/>
          <c:order val="2"/>
          <c:tx>
            <c:strRef>
              <c:f>構想区域別必要量との比較!$E$4260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(構想区域別必要量との比較!$F$4256,構想区域別必要量との比較!$H$4256:$M$4256,構想区域別必要量との比較!$P$4256:$Q$4256)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(構想区域別必要量との比較!$F$4260,構想区域別必要量との比較!$H$4260:$M$4260,構想区域別必要量との比較!$P$4260:$Q$4260)</c:f>
              <c:numCache>
                <c:formatCode>#,##0_);[Red]\(#,##0\)</c:formatCode>
                <c:ptCount val="9"/>
                <c:pt idx="0" formatCode="#,##0;[Red]\-#,##0;">
                  <c:v>593</c:v>
                </c:pt>
                <c:pt idx="1">
                  <c:v>884</c:v>
                </c:pt>
                <c:pt idx="2">
                  <c:v>901</c:v>
                </c:pt>
                <c:pt idx="3">
                  <c:v>862</c:v>
                </c:pt>
                <c:pt idx="4">
                  <c:v>887</c:v>
                </c:pt>
                <c:pt idx="5">
                  <c:v>969</c:v>
                </c:pt>
                <c:pt idx="6" formatCode="#,##0;[Red]\-#,##0;">
                  <c:v>969</c:v>
                </c:pt>
                <c:pt idx="7" formatCode="#,##0;[Red]\-#,##0;">
                  <c:v>994</c:v>
                </c:pt>
                <c:pt idx="8" formatCode="#,##0;[Red]\-#,##0;">
                  <c:v>1216</c:v>
                </c:pt>
              </c:numCache>
            </c:numRef>
          </c:val>
          <c:extLst>
            <c:ext xmlns:c16="http://schemas.microsoft.com/office/drawing/2014/chart" uri="{C3380CC4-5D6E-409C-BE32-E72D297353CC}">
              <c16:uniqueId val="{00000001-9F49-467C-B622-97C61B720DF4}"/>
            </c:ext>
          </c:extLst>
        </c:ser>
        <c:ser>
          <c:idx val="1"/>
          <c:order val="3"/>
          <c:tx>
            <c:strRef>
              <c:f>構想区域別必要量との比較!$E$4259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F49-467C-B622-97C61B720DF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F49-467C-B622-97C61B720DF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(構想区域別必要量との比較!$F$4256,構想区域別必要量との比較!$H$4256:$M$4256,構想区域別必要量との比較!$P$4256:$Q$4256)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(構想区域別必要量との比較!$F$4259,構想区域別必要量との比較!$H$4259:$M$4259,構想区域別必要量との比較!$P$4259:$Q$4259)</c:f>
              <c:numCache>
                <c:formatCode>#,##0_);[Red]\(#,##0\)</c:formatCode>
                <c:ptCount val="9"/>
                <c:pt idx="0" formatCode="#,##0;[Red]\-#,##0;">
                  <c:v>1871</c:v>
                </c:pt>
                <c:pt idx="1">
                  <c:v>1738</c:v>
                </c:pt>
                <c:pt idx="2">
                  <c:v>1707</c:v>
                </c:pt>
                <c:pt idx="3">
                  <c:v>1671</c:v>
                </c:pt>
                <c:pt idx="4">
                  <c:v>1662</c:v>
                </c:pt>
                <c:pt idx="5">
                  <c:v>1617</c:v>
                </c:pt>
                <c:pt idx="6" formatCode="#,##0;[Red]\-#,##0;">
                  <c:v>1636</c:v>
                </c:pt>
                <c:pt idx="7" formatCode="#,##0;[Red]\-#,##0;">
                  <c:v>1577</c:v>
                </c:pt>
                <c:pt idx="8" formatCode="#,##0;[Red]\-#,##0;">
                  <c:v>812</c:v>
                </c:pt>
              </c:numCache>
            </c:numRef>
          </c:val>
          <c:extLst>
            <c:ext xmlns:c16="http://schemas.microsoft.com/office/drawing/2014/chart" uri="{C3380CC4-5D6E-409C-BE32-E72D297353CC}">
              <c16:uniqueId val="{00000006-9F49-467C-B622-97C61B720DF4}"/>
            </c:ext>
          </c:extLst>
        </c:ser>
        <c:ser>
          <c:idx val="0"/>
          <c:order val="4"/>
          <c:tx>
            <c:strRef>
              <c:f>構想区域別必要量との比較!$E$4258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(構想区域別必要量との比較!$F$4256,構想区域別必要量との比較!$H$4256:$M$4256,構想区域別必要量との比較!$P$4256:$Q$4256)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(構想区域別必要量との比較!$F$4258,構想区域別必要量との比較!$H$4258:$M$4258,構想区域別必要量との比較!$P$4258:$Q$4258)</c:f>
              <c:numCache>
                <c:formatCode>#,##0_);[Red]\(#,##0\)</c:formatCode>
                <c:ptCount val="9"/>
                <c:pt idx="0" formatCode="#,##0;[Red]\-#,##0;">
                  <c:v>78</c:v>
                </c:pt>
                <c:pt idx="1">
                  <c:v>74</c:v>
                </c:pt>
                <c:pt idx="2">
                  <c:v>74</c:v>
                </c:pt>
                <c:pt idx="3">
                  <c:v>77</c:v>
                </c:pt>
                <c:pt idx="4">
                  <c:v>77</c:v>
                </c:pt>
                <c:pt idx="5">
                  <c:v>77</c:v>
                </c:pt>
                <c:pt idx="6" formatCode="#,##0;[Red]\-#,##0;">
                  <c:v>77</c:v>
                </c:pt>
                <c:pt idx="7" formatCode="#,##0;[Red]\-#,##0;">
                  <c:v>77</c:v>
                </c:pt>
                <c:pt idx="8" formatCode="#,##0;[Red]\-#,##0;">
                  <c:v>172</c:v>
                </c:pt>
              </c:numCache>
            </c:numRef>
          </c:val>
          <c:extLst>
            <c:ext xmlns:c16="http://schemas.microsoft.com/office/drawing/2014/chart" uri="{C3380CC4-5D6E-409C-BE32-E72D297353CC}">
              <c16:uniqueId val="{00000007-9F49-467C-B622-97C61B720DF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(構想区域別必要量との比較!$F$4256,構想区域別必要量との比較!$H$4256:$M$4256,構想区域別必要量との比較!$P$4256:$Q$4256)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(構想区域別必要量との比較!$F$4257,構想区域別必要量との比較!$H$4257:$M$4257,構想区域別必要量との比較!$P$4257:$Q$4257)</c:f>
              <c:numCache>
                <c:formatCode>#,##0_);[Red]\(#,##0\)</c:formatCode>
                <c:ptCount val="9"/>
                <c:pt idx="0" formatCode="#,##0;[Red]\-#,##0;">
                  <c:v>4608</c:v>
                </c:pt>
                <c:pt idx="1">
                  <c:v>4540</c:v>
                </c:pt>
                <c:pt idx="2">
                  <c:v>4405</c:v>
                </c:pt>
                <c:pt idx="3">
                  <c:v>4340</c:v>
                </c:pt>
                <c:pt idx="4">
                  <c:v>4251</c:v>
                </c:pt>
                <c:pt idx="5">
                  <c:v>4240</c:v>
                </c:pt>
                <c:pt idx="6" formatCode="#,##0;[Red]\-#,##0;">
                  <c:v>4259</c:v>
                </c:pt>
                <c:pt idx="7" formatCode="#,##0;[Red]\-#,##0;">
                  <c:v>4308</c:v>
                </c:pt>
                <c:pt idx="8" formatCode="#,##0;[Red]\-#,##0;">
                  <c:v>3463</c:v>
                </c:pt>
              </c:numCache>
            </c:numRef>
          </c:val>
          <c:smooth val="0"/>
          <c:extLst>
            <c:ext xmlns:c16="http://schemas.microsoft.com/office/drawing/2014/chart" uri="{C3380CC4-5D6E-409C-BE32-E72D297353CC}">
              <c16:uniqueId val="{00000008-9F49-467C-B622-97C61B720DF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(構想区域別必要量との比較!$F$4271,構想区域別必要量との比較!$H$4271:$M$4271,構想区域別必要量との比較!$P$4271:$Q$4271)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(構想区域別必要量との比較!$F$4276,構想区域別必要量との比較!$H$4276:$M$4276,構想区域別必要量との比較!$P$4276:$Q$4276)</c:f>
              <c:numCache>
                <c:formatCode>#,##0_);[Red]\(#,##0\)</c:formatCode>
                <c:ptCount val="9"/>
                <c:pt idx="0" formatCode="#,##0;[Red]\-#,##0;">
                  <c:v>775</c:v>
                </c:pt>
                <c:pt idx="1">
                  <c:v>779</c:v>
                </c:pt>
                <c:pt idx="2">
                  <c:v>635</c:v>
                </c:pt>
                <c:pt idx="3">
                  <c:v>420</c:v>
                </c:pt>
                <c:pt idx="4">
                  <c:v>580</c:v>
                </c:pt>
                <c:pt idx="5">
                  <c:v>420</c:v>
                </c:pt>
                <c:pt idx="6" formatCode="#,##0;[Red]\-#,##0;">
                  <c:v>478</c:v>
                </c:pt>
                <c:pt idx="7" formatCode="#,##0;[Red]\-#,##0;">
                  <c:v>475</c:v>
                </c:pt>
                <c:pt idx="8" formatCode="#,##0;[Red]\-#,##0;">
                  <c:v>653</c:v>
                </c:pt>
              </c:numCache>
            </c:numRef>
          </c:val>
          <c:extLst>
            <c:ext xmlns:c16="http://schemas.microsoft.com/office/drawing/2014/chart" uri="{C3380CC4-5D6E-409C-BE32-E72D297353CC}">
              <c16:uniqueId val="{00000000-DF13-4CA3-9EF0-83A6C3006BB8}"/>
            </c:ext>
          </c:extLst>
        </c:ser>
        <c:ser>
          <c:idx val="2"/>
          <c:order val="2"/>
          <c:tx>
            <c:strRef>
              <c:f>構想区域別必要量との比較!$E$4275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(構想区域別必要量との比較!$F$4271,構想区域別必要量との比較!$H$4271:$M$4271,構想区域別必要量との比較!$P$4271:$Q$4271)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(構想区域別必要量との比較!$F$4275,構想区域別必要量との比較!$H$4275:$M$4275,構想区域別必要量との比較!$P$4275:$Q$4275)</c:f>
              <c:numCache>
                <c:formatCode>#,##0_);[Red]\(#,##0\)</c:formatCode>
                <c:ptCount val="9"/>
                <c:pt idx="0" formatCode="#,##0;[Red]\-#,##0;">
                  <c:v>557</c:v>
                </c:pt>
                <c:pt idx="1">
                  <c:v>748</c:v>
                </c:pt>
                <c:pt idx="2">
                  <c:v>780</c:v>
                </c:pt>
                <c:pt idx="3">
                  <c:v>678</c:v>
                </c:pt>
                <c:pt idx="4">
                  <c:v>813</c:v>
                </c:pt>
                <c:pt idx="5">
                  <c:v>808</c:v>
                </c:pt>
                <c:pt idx="6" formatCode="#,##0;[Red]\-#,##0;">
                  <c:v>808</c:v>
                </c:pt>
                <c:pt idx="7" formatCode="#,##0;[Red]\-#,##0;">
                  <c:v>808</c:v>
                </c:pt>
                <c:pt idx="8" formatCode="#,##0;[Red]\-#,##0;">
                  <c:v>661</c:v>
                </c:pt>
              </c:numCache>
            </c:numRef>
          </c:val>
          <c:extLst>
            <c:ext xmlns:c16="http://schemas.microsoft.com/office/drawing/2014/chart" uri="{C3380CC4-5D6E-409C-BE32-E72D297353CC}">
              <c16:uniqueId val="{00000001-DF13-4CA3-9EF0-83A6C3006BB8}"/>
            </c:ext>
          </c:extLst>
        </c:ser>
        <c:ser>
          <c:idx val="1"/>
          <c:order val="3"/>
          <c:tx>
            <c:strRef>
              <c:f>構想区域別必要量との比較!$E$4274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F13-4CA3-9EF0-83A6C3006BB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F13-4CA3-9EF0-83A6C3006BB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(構想区域別必要量との比較!$F$4271,構想区域別必要量との比較!$H$4271:$M$4271,構想区域別必要量との比較!$P$4271:$Q$4271)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(構想区域別必要量との比較!$F$4274,構想区域別必要量との比較!$H$4274:$M$4274,構想区域別必要量との比較!$P$4274:$Q$4274)</c:f>
              <c:numCache>
                <c:formatCode>#,##0_);[Red]\(#,##0\)</c:formatCode>
                <c:ptCount val="9"/>
                <c:pt idx="0" formatCode="#,##0;[Red]\-#,##0;">
                  <c:v>1723</c:v>
                </c:pt>
                <c:pt idx="1">
                  <c:v>1517</c:v>
                </c:pt>
                <c:pt idx="2">
                  <c:v>1578</c:v>
                </c:pt>
                <c:pt idx="3">
                  <c:v>1450</c:v>
                </c:pt>
                <c:pt idx="4">
                  <c:v>1459</c:v>
                </c:pt>
                <c:pt idx="5">
                  <c:v>1381</c:v>
                </c:pt>
                <c:pt idx="6" formatCode="#,##0;[Red]\-#,##0;">
                  <c:v>1337</c:v>
                </c:pt>
                <c:pt idx="7" formatCode="#,##0;[Red]\-#,##0;">
                  <c:v>1381</c:v>
                </c:pt>
                <c:pt idx="8" formatCode="#,##0;[Red]\-#,##0;">
                  <c:v>862</c:v>
                </c:pt>
              </c:numCache>
            </c:numRef>
          </c:val>
          <c:extLst>
            <c:ext xmlns:c16="http://schemas.microsoft.com/office/drawing/2014/chart" uri="{C3380CC4-5D6E-409C-BE32-E72D297353CC}">
              <c16:uniqueId val="{00000006-DF13-4CA3-9EF0-83A6C3006BB8}"/>
            </c:ext>
          </c:extLst>
        </c:ser>
        <c:ser>
          <c:idx val="0"/>
          <c:order val="4"/>
          <c:tx>
            <c:strRef>
              <c:f>構想区域別必要量との比較!$E$4273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(構想区域別必要量との比較!$F$4271,構想区域別必要量との比較!$H$4271:$M$4271,構想区域別必要量との比較!$P$4271:$Q$4271)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(構想区域別必要量との比較!$F$4273,構想区域別必要量との比較!$H$4273:$M$4273,構想区域別必要量との比較!$P$4273:$Q$4273)</c:f>
              <c:numCache>
                <c:formatCode>#,##0_);[Red]\(#,##0\)</c:formatCode>
                <c:ptCount val="9"/>
                <c:pt idx="0" formatCode="#,##0;[Red]\-#,##0;">
                  <c:v>128</c:v>
                </c:pt>
                <c:pt idx="1">
                  <c:v>118</c:v>
                </c:pt>
                <c:pt idx="2">
                  <c:v>118</c:v>
                </c:pt>
                <c:pt idx="3">
                  <c:v>124</c:v>
                </c:pt>
                <c:pt idx="4">
                  <c:v>182</c:v>
                </c:pt>
                <c:pt idx="5">
                  <c:v>128</c:v>
                </c:pt>
                <c:pt idx="6" formatCode="#,##0;[Red]\-#,##0;">
                  <c:v>128</c:v>
                </c:pt>
                <c:pt idx="7" formatCode="#,##0;[Red]\-#,##0;">
                  <c:v>128</c:v>
                </c:pt>
                <c:pt idx="8" formatCode="#,##0;[Red]\-#,##0;">
                  <c:v>304</c:v>
                </c:pt>
              </c:numCache>
            </c:numRef>
          </c:val>
          <c:extLst>
            <c:ext xmlns:c16="http://schemas.microsoft.com/office/drawing/2014/chart" uri="{C3380CC4-5D6E-409C-BE32-E72D297353CC}">
              <c16:uniqueId val="{00000007-DF13-4CA3-9EF0-83A6C3006BB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(構想区域別必要量との比較!$F$4271,構想区域別必要量との比較!$H$4271:$M$4271,構想区域別必要量との比較!$P$4271:$Q$4271)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(構想区域別必要量との比較!$F$4272,構想区域別必要量との比較!$H$4272:$M$4272,構想区域別必要量との比較!$P$4272:$Q$4272)</c:f>
              <c:numCache>
                <c:formatCode>#,##0_);[Red]\(#,##0\)</c:formatCode>
                <c:ptCount val="9"/>
                <c:pt idx="0" formatCode="#,##0;[Red]\-#,##0;">
                  <c:v>3183</c:v>
                </c:pt>
                <c:pt idx="1">
                  <c:v>3162</c:v>
                </c:pt>
                <c:pt idx="2">
                  <c:v>3111</c:v>
                </c:pt>
                <c:pt idx="3">
                  <c:v>2672</c:v>
                </c:pt>
                <c:pt idx="4">
                  <c:v>3034</c:v>
                </c:pt>
                <c:pt idx="5">
                  <c:v>2737</c:v>
                </c:pt>
                <c:pt idx="6" formatCode="#,##0;[Red]\-#,##0;">
                  <c:v>2751</c:v>
                </c:pt>
                <c:pt idx="7" formatCode="#,##0;[Red]\-#,##0;">
                  <c:v>2792</c:v>
                </c:pt>
                <c:pt idx="8" formatCode="#,##0;[Red]\-#,##0;">
                  <c:v>2480</c:v>
                </c:pt>
              </c:numCache>
            </c:numRef>
          </c:val>
          <c:smooth val="0"/>
          <c:extLst>
            <c:ext xmlns:c16="http://schemas.microsoft.com/office/drawing/2014/chart" uri="{C3380CC4-5D6E-409C-BE32-E72D297353CC}">
              <c16:uniqueId val="{00000008-DF13-4CA3-9EF0-83A6C3006BB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(構想区域別必要量との比較!$F$4286,構想区域別必要量との比較!$H$4286:$M$4286,構想区域別必要量との比較!$P$4286:$Q$4286)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(構想区域別必要量との比較!$F$4291,構想区域別必要量との比較!$H$4291:$M$4291,構想区域別必要量との比較!$P$4291:$Q$4291)</c:f>
              <c:numCache>
                <c:formatCode>#,##0_);[Red]\(#,##0\)</c:formatCode>
                <c:ptCount val="9"/>
                <c:pt idx="0" formatCode="#,##0;[Red]\-#,##0;">
                  <c:v>427</c:v>
                </c:pt>
                <c:pt idx="1">
                  <c:v>425</c:v>
                </c:pt>
                <c:pt idx="2">
                  <c:v>421</c:v>
                </c:pt>
                <c:pt idx="3">
                  <c:v>331</c:v>
                </c:pt>
                <c:pt idx="4">
                  <c:v>312</c:v>
                </c:pt>
                <c:pt idx="5">
                  <c:v>242</c:v>
                </c:pt>
                <c:pt idx="6" formatCode="#,##0;[Red]\-#,##0;">
                  <c:v>242</c:v>
                </c:pt>
                <c:pt idx="7" formatCode="#,##0;[Red]\-#,##0;">
                  <c:v>185</c:v>
                </c:pt>
                <c:pt idx="8" formatCode="#,##0;[Red]\-#,##0;">
                  <c:v>378</c:v>
                </c:pt>
              </c:numCache>
            </c:numRef>
          </c:val>
          <c:extLst>
            <c:ext xmlns:c16="http://schemas.microsoft.com/office/drawing/2014/chart" uri="{C3380CC4-5D6E-409C-BE32-E72D297353CC}">
              <c16:uniqueId val="{00000000-4235-4CAD-9E83-1207CD3AB0D5}"/>
            </c:ext>
          </c:extLst>
        </c:ser>
        <c:ser>
          <c:idx val="2"/>
          <c:order val="2"/>
          <c:tx>
            <c:strRef>
              <c:f>構想区域別必要量との比較!$E$4290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(構想区域別必要量との比較!$F$4286,構想区域別必要量との比較!$H$4286:$M$4286,構想区域別必要量との比較!$P$4286:$Q$4286)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(構想区域別必要量との比較!$F$4290,構想区域別必要量との比較!$H$4290:$M$4290,構想区域別必要量との比較!$P$4290:$Q$4290)</c:f>
              <c:numCache>
                <c:formatCode>#,##0_);[Red]\(#,##0\)</c:formatCode>
                <c:ptCount val="9"/>
                <c:pt idx="0" formatCode="#,##0;[Red]\-#,##0;">
                  <c:v>227</c:v>
                </c:pt>
                <c:pt idx="1">
                  <c:v>277</c:v>
                </c:pt>
                <c:pt idx="2">
                  <c:v>281</c:v>
                </c:pt>
                <c:pt idx="3">
                  <c:v>264</c:v>
                </c:pt>
                <c:pt idx="4">
                  <c:v>324</c:v>
                </c:pt>
                <c:pt idx="5">
                  <c:v>362</c:v>
                </c:pt>
                <c:pt idx="6" formatCode="#,##0;[Red]\-#,##0;">
                  <c:v>362</c:v>
                </c:pt>
                <c:pt idx="7" formatCode="#,##0;[Red]\-#,##0;">
                  <c:v>467</c:v>
                </c:pt>
                <c:pt idx="8" formatCode="#,##0;[Red]\-#,##0;">
                  <c:v>471</c:v>
                </c:pt>
              </c:numCache>
            </c:numRef>
          </c:val>
          <c:extLst>
            <c:ext xmlns:c16="http://schemas.microsoft.com/office/drawing/2014/chart" uri="{C3380CC4-5D6E-409C-BE32-E72D297353CC}">
              <c16:uniqueId val="{00000001-4235-4CAD-9E83-1207CD3AB0D5}"/>
            </c:ext>
          </c:extLst>
        </c:ser>
        <c:ser>
          <c:idx val="1"/>
          <c:order val="3"/>
          <c:tx>
            <c:strRef>
              <c:f>構想区域別必要量との比較!$E$4289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235-4CAD-9E83-1207CD3AB0D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235-4CAD-9E83-1207CD3AB0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(構想区域別必要量との比較!$F$4286,構想区域別必要量との比較!$H$4286:$M$4286,構想区域別必要量との比較!$P$4286:$Q$4286)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(構想区域別必要量との比較!$F$4289,構想区域別必要量との比較!$H$4289:$M$4289,構想区域別必要量との比較!$P$4289:$Q$4289)</c:f>
              <c:numCache>
                <c:formatCode>#,##0_);[Red]\(#,##0\)</c:formatCode>
                <c:ptCount val="9"/>
                <c:pt idx="0" formatCode="#,##0;[Red]\-#,##0;">
                  <c:v>565</c:v>
                </c:pt>
                <c:pt idx="1">
                  <c:v>515</c:v>
                </c:pt>
                <c:pt idx="2">
                  <c:v>503</c:v>
                </c:pt>
                <c:pt idx="3">
                  <c:v>503</c:v>
                </c:pt>
                <c:pt idx="4">
                  <c:v>443</c:v>
                </c:pt>
                <c:pt idx="5">
                  <c:v>475</c:v>
                </c:pt>
                <c:pt idx="6" formatCode="#,##0;[Red]\-#,##0;">
                  <c:v>475</c:v>
                </c:pt>
                <c:pt idx="7" formatCode="#,##0;[Red]\-#,##0;">
                  <c:v>443</c:v>
                </c:pt>
                <c:pt idx="8" formatCode="#,##0;[Red]\-#,##0;">
                  <c:v>294</c:v>
                </c:pt>
              </c:numCache>
            </c:numRef>
          </c:val>
          <c:extLst>
            <c:ext xmlns:c16="http://schemas.microsoft.com/office/drawing/2014/chart" uri="{C3380CC4-5D6E-409C-BE32-E72D297353CC}">
              <c16:uniqueId val="{00000006-4235-4CAD-9E83-1207CD3AB0D5}"/>
            </c:ext>
          </c:extLst>
        </c:ser>
        <c:ser>
          <c:idx val="0"/>
          <c:order val="4"/>
          <c:tx>
            <c:strRef>
              <c:f>構想区域別必要量との比較!$E$4288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(構想区域別必要量との比較!$F$4286,構想区域別必要量との比較!$H$4286:$M$4286,構想区域別必要量との比較!$P$4286:$Q$4286)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(構想区域別必要量との比較!$F$4288,構想区域別必要量との比較!$H$4288:$M$4288,構想区域別必要量との比較!$P$4288:$Q$4288)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51</c:v>
                </c:pt>
              </c:numCache>
            </c:numRef>
          </c:val>
          <c:extLst>
            <c:ext xmlns:c16="http://schemas.microsoft.com/office/drawing/2014/chart" uri="{C3380CC4-5D6E-409C-BE32-E72D297353CC}">
              <c16:uniqueId val="{00000007-4235-4CAD-9E83-1207CD3AB0D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(構想区域別必要量との比較!$F$4286,構想区域別必要量との比較!$H$4286:$M$4286,構想区域別必要量との比較!$P$4286:$Q$4286)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(構想区域別必要量との比較!$F$4287,構想区域別必要量との比較!$H$4287:$M$4287,構想区域別必要量との比較!$P$4287:$Q$4287)</c:f>
              <c:numCache>
                <c:formatCode>#,##0_);[Red]\(#,##0\)</c:formatCode>
                <c:ptCount val="9"/>
                <c:pt idx="0" formatCode="#,##0;[Red]\-#,##0;">
                  <c:v>1219</c:v>
                </c:pt>
                <c:pt idx="1">
                  <c:v>1217</c:v>
                </c:pt>
                <c:pt idx="2">
                  <c:v>1205</c:v>
                </c:pt>
                <c:pt idx="3">
                  <c:v>1098</c:v>
                </c:pt>
                <c:pt idx="4">
                  <c:v>1079</c:v>
                </c:pt>
                <c:pt idx="5">
                  <c:v>1079</c:v>
                </c:pt>
                <c:pt idx="6" formatCode="#,##0;[Red]\-#,##0;">
                  <c:v>1079</c:v>
                </c:pt>
                <c:pt idx="7" formatCode="#,##0;[Red]\-#,##0;">
                  <c:v>1095</c:v>
                </c:pt>
                <c:pt idx="8" formatCode="#,##0;[Red]\-#,##0;">
                  <c:v>1194</c:v>
                </c:pt>
              </c:numCache>
            </c:numRef>
          </c:val>
          <c:smooth val="0"/>
          <c:extLst>
            <c:ext xmlns:c16="http://schemas.microsoft.com/office/drawing/2014/chart" uri="{C3380CC4-5D6E-409C-BE32-E72D297353CC}">
              <c16:uniqueId val="{00000008-4235-4CAD-9E83-1207CD3AB0D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(構想区域別必要量との比較!$F$4301,構想区域別必要量との比較!$H$4301:$M$4301,構想区域別必要量との比較!$P$4301:$Q$4301)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(構想区域別必要量との比較!$F$4306,構想区域別必要量との比較!$H$4306:$M$4306,構想区域別必要量との比較!$P$4306:$Q$4306)</c:f>
              <c:numCache>
                <c:formatCode>#,##0_);[Red]\(#,##0\)</c:formatCode>
                <c:ptCount val="9"/>
                <c:pt idx="0" formatCode="#,##0;[Red]\-#,##0;">
                  <c:v>354</c:v>
                </c:pt>
                <c:pt idx="1">
                  <c:v>433</c:v>
                </c:pt>
                <c:pt idx="2">
                  <c:v>433</c:v>
                </c:pt>
                <c:pt idx="3">
                  <c:v>369</c:v>
                </c:pt>
                <c:pt idx="4">
                  <c:v>448</c:v>
                </c:pt>
                <c:pt idx="5">
                  <c:v>423</c:v>
                </c:pt>
                <c:pt idx="6" formatCode="#,##0;[Red]\-#,##0;">
                  <c:v>423</c:v>
                </c:pt>
                <c:pt idx="7" formatCode="#,##0;[Red]\-#,##0;">
                  <c:v>376</c:v>
                </c:pt>
                <c:pt idx="8" formatCode="#,##0;[Red]\-#,##0;">
                  <c:v>302</c:v>
                </c:pt>
              </c:numCache>
            </c:numRef>
          </c:val>
          <c:extLst>
            <c:ext xmlns:c16="http://schemas.microsoft.com/office/drawing/2014/chart" uri="{C3380CC4-5D6E-409C-BE32-E72D297353CC}">
              <c16:uniqueId val="{00000000-A8D9-4264-B528-31DF59D4A33F}"/>
            </c:ext>
          </c:extLst>
        </c:ser>
        <c:ser>
          <c:idx val="2"/>
          <c:order val="2"/>
          <c:tx>
            <c:strRef>
              <c:f>構想区域別必要量との比較!$E$4305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(構想区域別必要量との比較!$F$4301,構想区域別必要量との比較!$H$4301:$M$4301,構想区域別必要量との比較!$P$4301:$Q$4301)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(構想区域別必要量との比較!$F$4305,構想区域別必要量との比較!$H$4305:$M$4305,構想区域別必要量との比較!$P$4305:$Q$4305)</c:f>
              <c:numCache>
                <c:formatCode>#,##0_);[Red]\(#,##0\)</c:formatCode>
                <c:ptCount val="9"/>
                <c:pt idx="0" formatCode="#,##0;[Red]\-#,##0;">
                  <c:v>165</c:v>
                </c:pt>
                <c:pt idx="1">
                  <c:v>250</c:v>
                </c:pt>
                <c:pt idx="2">
                  <c:v>212</c:v>
                </c:pt>
                <c:pt idx="3">
                  <c:v>183</c:v>
                </c:pt>
                <c:pt idx="4">
                  <c:v>268</c:v>
                </c:pt>
                <c:pt idx="5">
                  <c:v>268</c:v>
                </c:pt>
                <c:pt idx="6" formatCode="#,##0;[Red]\-#,##0;">
                  <c:v>268</c:v>
                </c:pt>
                <c:pt idx="7" formatCode="#,##0;[Red]\-#,##0;">
                  <c:v>325</c:v>
                </c:pt>
                <c:pt idx="8" formatCode="#,##0;[Red]\-#,##0;">
                  <c:v>473</c:v>
                </c:pt>
              </c:numCache>
            </c:numRef>
          </c:val>
          <c:extLst>
            <c:ext xmlns:c16="http://schemas.microsoft.com/office/drawing/2014/chart" uri="{C3380CC4-5D6E-409C-BE32-E72D297353CC}">
              <c16:uniqueId val="{00000001-A8D9-4264-B528-31DF59D4A33F}"/>
            </c:ext>
          </c:extLst>
        </c:ser>
        <c:ser>
          <c:idx val="1"/>
          <c:order val="3"/>
          <c:tx>
            <c:strRef>
              <c:f>構想区域別必要量との比較!$E$4304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8D9-4264-B528-31DF59D4A33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8D9-4264-B528-31DF59D4A3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(構想区域別必要量との比較!$F$4301,構想区域別必要量との比較!$H$4301:$M$4301,構想区域別必要量との比較!$P$4301:$Q$4301)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(構想区域別必要量との比較!$F$4304,構想区域別必要量との比較!$H$4304:$M$4304,構想区域別必要量との比較!$P$4304:$Q$4304)</c:f>
              <c:numCache>
                <c:formatCode>#,##0_);[Red]\(#,##0\)</c:formatCode>
                <c:ptCount val="9"/>
                <c:pt idx="0" formatCode="#,##0;[Red]\-#,##0;">
                  <c:v>808</c:v>
                </c:pt>
                <c:pt idx="1">
                  <c:v>727</c:v>
                </c:pt>
                <c:pt idx="2">
                  <c:v>701</c:v>
                </c:pt>
                <c:pt idx="3">
                  <c:v>633</c:v>
                </c:pt>
                <c:pt idx="4">
                  <c:v>711</c:v>
                </c:pt>
                <c:pt idx="5">
                  <c:v>703</c:v>
                </c:pt>
                <c:pt idx="6" formatCode="#,##0;[Red]\-#,##0;">
                  <c:v>703</c:v>
                </c:pt>
                <c:pt idx="7" formatCode="#,##0;[Red]\-#,##0;">
                  <c:v>669</c:v>
                </c:pt>
                <c:pt idx="8" formatCode="#,##0;[Red]\-#,##0;">
                  <c:v>290</c:v>
                </c:pt>
              </c:numCache>
            </c:numRef>
          </c:val>
          <c:extLst>
            <c:ext xmlns:c16="http://schemas.microsoft.com/office/drawing/2014/chart" uri="{C3380CC4-5D6E-409C-BE32-E72D297353CC}">
              <c16:uniqueId val="{00000006-A8D9-4264-B528-31DF59D4A33F}"/>
            </c:ext>
          </c:extLst>
        </c:ser>
        <c:ser>
          <c:idx val="0"/>
          <c:order val="4"/>
          <c:tx>
            <c:strRef>
              <c:f>構想区域別必要量との比較!$E$4303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(構想区域別必要量との比較!$F$4301,構想区域別必要量との比較!$H$4301:$M$4301,構想区域別必要量との比較!$P$4301:$Q$4301)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(構想区域別必要量との比較!$F$4303,構想区域別必要量との比較!$H$4303:$M$4303,構想区域別必要量との比較!$P$4303:$Q$4303)</c:f>
              <c:numCache>
                <c:formatCode>#,##0_);[Red]\(#,##0\)</c:formatCode>
                <c:ptCount val="9"/>
                <c:pt idx="0" formatCode="#,##0;[Red]\-#,##0;">
                  <c:v>24</c:v>
                </c:pt>
                <c:pt idx="1">
                  <c:v>18</c:v>
                </c:pt>
                <c:pt idx="2">
                  <c:v>18</c:v>
                </c:pt>
                <c:pt idx="3">
                  <c:v>12</c:v>
                </c:pt>
                <c:pt idx="4">
                  <c:v>12</c:v>
                </c:pt>
                <c:pt idx="5">
                  <c:v>12</c:v>
                </c:pt>
                <c:pt idx="6" formatCode="#,##0;[Red]\-#,##0;">
                  <c:v>12</c:v>
                </c:pt>
                <c:pt idx="7" formatCode="#,##0;[Red]\-#,##0;">
                  <c:v>23</c:v>
                </c:pt>
                <c:pt idx="8" formatCode="#,##0;[Red]\-#,##0;">
                  <c:v>61</c:v>
                </c:pt>
              </c:numCache>
            </c:numRef>
          </c:val>
          <c:extLst>
            <c:ext xmlns:c16="http://schemas.microsoft.com/office/drawing/2014/chart" uri="{C3380CC4-5D6E-409C-BE32-E72D297353CC}">
              <c16:uniqueId val="{00000007-A8D9-4264-B528-31DF59D4A33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(構想区域別必要量との比較!$F$4301,構想区域別必要量との比較!$H$4301:$M$4301,構想区域別必要量との比較!$P$4301:$Q$4301)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(構想区域別必要量との比較!$F$4302,構想区域別必要量との比較!$H$4302:$M$4302,構想区域別必要量との比較!$P$4302:$Q$4302)</c:f>
              <c:numCache>
                <c:formatCode>#,##0_);[Red]\(#,##0\)</c:formatCode>
                <c:ptCount val="9"/>
                <c:pt idx="0" formatCode="#,##0;[Red]\-#,##0;">
                  <c:v>1351</c:v>
                </c:pt>
                <c:pt idx="1">
                  <c:v>1428</c:v>
                </c:pt>
                <c:pt idx="2">
                  <c:v>1364</c:v>
                </c:pt>
                <c:pt idx="3">
                  <c:v>1197</c:v>
                </c:pt>
                <c:pt idx="4">
                  <c:v>1439</c:v>
                </c:pt>
                <c:pt idx="5">
                  <c:v>1406</c:v>
                </c:pt>
                <c:pt idx="6" formatCode="#,##0;[Red]\-#,##0;">
                  <c:v>1406</c:v>
                </c:pt>
                <c:pt idx="7" formatCode="#,##0;[Red]\-#,##0;">
                  <c:v>1393</c:v>
                </c:pt>
                <c:pt idx="8" formatCode="#,##0;[Red]\-#,##0;">
                  <c:v>1126</c:v>
                </c:pt>
              </c:numCache>
            </c:numRef>
          </c:val>
          <c:smooth val="0"/>
          <c:extLst>
            <c:ext xmlns:c16="http://schemas.microsoft.com/office/drawing/2014/chart" uri="{C3380CC4-5D6E-409C-BE32-E72D297353CC}">
              <c16:uniqueId val="{00000008-A8D9-4264-B528-31DF59D4A33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(構想区域別必要量との比較!$F$4316,構想区域別必要量との比較!$H$4316:$M$4316,構想区域別必要量との比較!$P$4316:$Q$4316)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(構想区域別必要量との比較!$F$4321,構想区域別必要量との比較!$H$4321:$M$4321,構想区域別必要量との比較!$P$4321:$Q$4321)</c:f>
              <c:numCache>
                <c:formatCode>#,##0_);[Red]\(#,##0\)</c:formatCode>
                <c:ptCount val="9"/>
                <c:pt idx="0" formatCode="#,##0;[Red]\-#,##0;">
                  <c:v>5569</c:v>
                </c:pt>
                <c:pt idx="1">
                  <c:v>5496</c:v>
                </c:pt>
                <c:pt idx="2">
                  <c:v>4759</c:v>
                </c:pt>
                <c:pt idx="3">
                  <c:v>4895</c:v>
                </c:pt>
                <c:pt idx="4">
                  <c:v>4852</c:v>
                </c:pt>
                <c:pt idx="5">
                  <c:v>4777</c:v>
                </c:pt>
                <c:pt idx="6" formatCode="#,##0;[Red]\-#,##0;">
                  <c:v>4777</c:v>
                </c:pt>
                <c:pt idx="7" formatCode="#,##0;[Red]\-#,##0;">
                  <c:v>4818</c:v>
                </c:pt>
                <c:pt idx="8" formatCode="#,##0;[Red]\-#,##0;">
                  <c:v>4062</c:v>
                </c:pt>
              </c:numCache>
            </c:numRef>
          </c:val>
          <c:extLst>
            <c:ext xmlns:c16="http://schemas.microsoft.com/office/drawing/2014/chart" uri="{C3380CC4-5D6E-409C-BE32-E72D297353CC}">
              <c16:uniqueId val="{00000000-62E4-49C7-BC30-BFF9148C37CC}"/>
            </c:ext>
          </c:extLst>
        </c:ser>
        <c:ser>
          <c:idx val="2"/>
          <c:order val="2"/>
          <c:tx>
            <c:strRef>
              <c:f>構想区域別必要量との比較!$E$4320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(構想区域別必要量との比較!$F$4316,構想区域別必要量との比較!$H$4316:$M$4316,構想区域別必要量との比較!$P$4316:$Q$4316)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(構想区域別必要量との比較!$F$4320,構想区域別必要量との比較!$H$4320:$M$4320,構想区域別必要量との比較!$P$4320:$Q$4320)</c:f>
              <c:numCache>
                <c:formatCode>#,##0_);[Red]\(#,##0\)</c:formatCode>
                <c:ptCount val="9"/>
                <c:pt idx="0" formatCode="#,##0;[Red]\-#,##0;">
                  <c:v>2414</c:v>
                </c:pt>
                <c:pt idx="1">
                  <c:v>2885</c:v>
                </c:pt>
                <c:pt idx="2">
                  <c:v>2851</c:v>
                </c:pt>
                <c:pt idx="3">
                  <c:v>2991</c:v>
                </c:pt>
                <c:pt idx="4">
                  <c:v>3004</c:v>
                </c:pt>
                <c:pt idx="5">
                  <c:v>3008</c:v>
                </c:pt>
                <c:pt idx="6" formatCode="#,##0;[Red]\-#,##0;">
                  <c:v>3008</c:v>
                </c:pt>
                <c:pt idx="7" formatCode="#,##0;[Red]\-#,##0;">
                  <c:v>3068</c:v>
                </c:pt>
                <c:pt idx="8" formatCode="#,##0;[Red]\-#,##0;">
                  <c:v>4825</c:v>
                </c:pt>
              </c:numCache>
            </c:numRef>
          </c:val>
          <c:extLst>
            <c:ext xmlns:c16="http://schemas.microsoft.com/office/drawing/2014/chart" uri="{C3380CC4-5D6E-409C-BE32-E72D297353CC}">
              <c16:uniqueId val="{00000001-62E4-49C7-BC30-BFF9148C37CC}"/>
            </c:ext>
          </c:extLst>
        </c:ser>
        <c:ser>
          <c:idx val="1"/>
          <c:order val="3"/>
          <c:tx>
            <c:strRef>
              <c:f>構想区域別必要量との比較!$E$4319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2E4-49C7-BC30-BFF9148C37C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2E4-49C7-BC30-BFF9148C37C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(構想区域別必要量との比較!$F$4316,構想区域別必要量との比較!$H$4316:$M$4316,構想区域別必要量との比較!$P$4316:$Q$4316)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(構想区域別必要量との比較!$F$4319,構想区域別必要量との比較!$H$4319:$M$4319,構想区域別必要量との比較!$P$4319:$Q$4319)</c:f>
              <c:numCache>
                <c:formatCode>#,##0_);[Red]\(#,##0\)</c:formatCode>
                <c:ptCount val="9"/>
                <c:pt idx="0" formatCode="#,##0;[Red]\-#,##0;">
                  <c:v>7339</c:v>
                </c:pt>
                <c:pt idx="1">
                  <c:v>7278</c:v>
                </c:pt>
                <c:pt idx="2">
                  <c:v>7016</c:v>
                </c:pt>
                <c:pt idx="3">
                  <c:v>6730</c:v>
                </c:pt>
                <c:pt idx="4">
                  <c:v>6798</c:v>
                </c:pt>
                <c:pt idx="5">
                  <c:v>6746</c:v>
                </c:pt>
                <c:pt idx="6" formatCode="#,##0;[Red]\-#,##0;">
                  <c:v>6794</c:v>
                </c:pt>
                <c:pt idx="7" formatCode="#,##0;[Red]\-#,##0;">
                  <c:v>6665</c:v>
                </c:pt>
                <c:pt idx="8" formatCode="#,##0;[Red]\-#,##0;">
                  <c:v>5296</c:v>
                </c:pt>
              </c:numCache>
            </c:numRef>
          </c:val>
          <c:extLst>
            <c:ext xmlns:c16="http://schemas.microsoft.com/office/drawing/2014/chart" uri="{C3380CC4-5D6E-409C-BE32-E72D297353CC}">
              <c16:uniqueId val="{00000006-62E4-49C7-BC30-BFF9148C37CC}"/>
            </c:ext>
          </c:extLst>
        </c:ser>
        <c:ser>
          <c:idx val="0"/>
          <c:order val="4"/>
          <c:tx>
            <c:strRef>
              <c:f>構想区域別必要量との比較!$E$4318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(構想区域別必要量との比較!$F$4316,構想区域別必要量との比較!$H$4316:$M$4316,構想区域別必要量との比較!$P$4316:$Q$4316)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(構想区域別必要量との比較!$F$4318,構想区域別必要量との比較!$H$4318:$M$4318,構想区域別必要量との比較!$P$4318:$Q$4318)</c:f>
              <c:numCache>
                <c:formatCode>#,##0_);[Red]\(#,##0\)</c:formatCode>
                <c:ptCount val="9"/>
                <c:pt idx="0" formatCode="#,##0;[Red]\-#,##0;">
                  <c:v>1669</c:v>
                </c:pt>
                <c:pt idx="1">
                  <c:v>1509</c:v>
                </c:pt>
                <c:pt idx="2">
                  <c:v>1499</c:v>
                </c:pt>
                <c:pt idx="3">
                  <c:v>1459</c:v>
                </c:pt>
                <c:pt idx="4">
                  <c:v>1530</c:v>
                </c:pt>
                <c:pt idx="5">
                  <c:v>1413</c:v>
                </c:pt>
                <c:pt idx="6" formatCode="#,##0;[Red]\-#,##0;">
                  <c:v>1413</c:v>
                </c:pt>
                <c:pt idx="7" formatCode="#,##0;[Red]\-#,##0;">
                  <c:v>1410</c:v>
                </c:pt>
                <c:pt idx="8" formatCode="#,##0;[Red]\-#,##0;">
                  <c:v>1883</c:v>
                </c:pt>
              </c:numCache>
            </c:numRef>
          </c:val>
          <c:extLst>
            <c:ext xmlns:c16="http://schemas.microsoft.com/office/drawing/2014/chart" uri="{C3380CC4-5D6E-409C-BE32-E72D297353CC}">
              <c16:uniqueId val="{00000007-62E4-49C7-BC30-BFF9148C37C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(構想区域別必要量との比較!$F$4316,構想区域別必要量との比較!$H$4316:$M$4316,構想区域別必要量との比較!$P$4316:$Q$4316)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(構想区域別必要量との比較!$F$4317,構想区域別必要量との比較!$H$4317:$M$4317,構想区域別必要量との比較!$P$4317:$Q$4317)</c:f>
              <c:numCache>
                <c:formatCode>#,##0_);[Red]\(#,##0\)</c:formatCode>
                <c:ptCount val="9"/>
                <c:pt idx="0" formatCode="#,##0;[Red]\-#,##0;">
                  <c:v>16991</c:v>
                </c:pt>
                <c:pt idx="1">
                  <c:v>17168</c:v>
                </c:pt>
                <c:pt idx="2">
                  <c:v>16125</c:v>
                </c:pt>
                <c:pt idx="3">
                  <c:v>16075</c:v>
                </c:pt>
                <c:pt idx="4">
                  <c:v>16184</c:v>
                </c:pt>
                <c:pt idx="5">
                  <c:v>15944</c:v>
                </c:pt>
                <c:pt idx="6" formatCode="#,##0;[Red]\-#,##0;">
                  <c:v>15992</c:v>
                </c:pt>
                <c:pt idx="7" formatCode="#,##0;[Red]\-#,##0;">
                  <c:v>15961</c:v>
                </c:pt>
                <c:pt idx="8" formatCode="#,##0;[Red]\-#,##0;">
                  <c:v>16066</c:v>
                </c:pt>
              </c:numCache>
            </c:numRef>
          </c:val>
          <c:smooth val="0"/>
          <c:extLst>
            <c:ext xmlns:c16="http://schemas.microsoft.com/office/drawing/2014/chart" uri="{C3380CC4-5D6E-409C-BE32-E72D297353CC}">
              <c16:uniqueId val="{00000008-62E4-49C7-BC30-BFF9148C37C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(構想区域別必要量との比較!$F$4331,構想区域別必要量との比較!$H$4331:$M$4331,構想区域別必要量との比較!$P$4331:$Q$4331)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(構想区域別必要量との比較!$F$4336,構想区域別必要量との比較!$H$4336:$M$4336,構想区域別必要量との比較!$P$4336:$Q$4336)</c:f>
              <c:numCache>
                <c:formatCode>#,##0_);[Red]\(#,##0\)</c:formatCode>
                <c:ptCount val="9"/>
                <c:pt idx="0" formatCode="#,##0;[Red]\-#,##0;">
                  <c:v>919</c:v>
                </c:pt>
                <c:pt idx="1">
                  <c:v>714</c:v>
                </c:pt>
                <c:pt idx="2">
                  <c:v>704</c:v>
                </c:pt>
                <c:pt idx="3">
                  <c:v>711</c:v>
                </c:pt>
                <c:pt idx="4">
                  <c:v>717</c:v>
                </c:pt>
                <c:pt idx="5">
                  <c:v>717</c:v>
                </c:pt>
                <c:pt idx="6" formatCode="#,##0;[Red]\-#,##0;">
                  <c:v>717</c:v>
                </c:pt>
                <c:pt idx="7" formatCode="#,##0;[Red]\-#,##0;">
                  <c:v>717</c:v>
                </c:pt>
                <c:pt idx="8" formatCode="#,##0;[Red]\-#,##0;">
                  <c:v>610</c:v>
                </c:pt>
              </c:numCache>
            </c:numRef>
          </c:val>
          <c:extLst>
            <c:ext xmlns:c16="http://schemas.microsoft.com/office/drawing/2014/chart" uri="{C3380CC4-5D6E-409C-BE32-E72D297353CC}">
              <c16:uniqueId val="{00000000-569C-4F6B-8DD2-5E20036C14F0}"/>
            </c:ext>
          </c:extLst>
        </c:ser>
        <c:ser>
          <c:idx val="2"/>
          <c:order val="2"/>
          <c:tx>
            <c:strRef>
              <c:f>構想区域別必要量との比較!$E$4335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(構想区域別必要量との比較!$F$4331,構想区域別必要量との比較!$H$4331:$M$4331,構想区域別必要量との比較!$P$4331:$Q$4331)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(構想区域別必要量との比較!$F$4335,構想区域別必要量との比較!$H$4335:$M$4335,構想区域別必要量との比較!$P$4335:$Q$4335)</c:f>
              <c:numCache>
                <c:formatCode>#,##0_);[Red]\(#,##0\)</c:formatCode>
                <c:ptCount val="9"/>
                <c:pt idx="0" formatCode="#,##0;[Red]\-#,##0;">
                  <c:v>231</c:v>
                </c:pt>
                <c:pt idx="1">
                  <c:v>329</c:v>
                </c:pt>
                <c:pt idx="2">
                  <c:v>322</c:v>
                </c:pt>
                <c:pt idx="3">
                  <c:v>252</c:v>
                </c:pt>
                <c:pt idx="4">
                  <c:v>252</c:v>
                </c:pt>
                <c:pt idx="5">
                  <c:v>257</c:v>
                </c:pt>
                <c:pt idx="6" formatCode="#,##0;[Red]\-#,##0;">
                  <c:v>257</c:v>
                </c:pt>
                <c:pt idx="7" formatCode="#,##0;[Red]\-#,##0;">
                  <c:v>257</c:v>
                </c:pt>
                <c:pt idx="8" formatCode="#,##0;[Red]\-#,##0;">
                  <c:v>703</c:v>
                </c:pt>
              </c:numCache>
            </c:numRef>
          </c:val>
          <c:extLst>
            <c:ext xmlns:c16="http://schemas.microsoft.com/office/drawing/2014/chart" uri="{C3380CC4-5D6E-409C-BE32-E72D297353CC}">
              <c16:uniqueId val="{00000001-569C-4F6B-8DD2-5E20036C14F0}"/>
            </c:ext>
          </c:extLst>
        </c:ser>
        <c:ser>
          <c:idx val="1"/>
          <c:order val="3"/>
          <c:tx>
            <c:strRef>
              <c:f>構想区域別必要量との比較!$E$4334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69C-4F6B-8DD2-5E20036C14F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69C-4F6B-8DD2-5E20036C14F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(構想区域別必要量との比較!$F$4331,構想区域別必要量との比較!$H$4331:$M$4331,構想区域別必要量との比較!$P$4331:$Q$4331)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(構想区域別必要量との比較!$F$4334,構想区域別必要量との比較!$H$4334:$M$4334,構想区域別必要量との比較!$P$4334:$Q$4334)</c:f>
              <c:numCache>
                <c:formatCode>#,##0_);[Red]\(#,##0\)</c:formatCode>
                <c:ptCount val="9"/>
                <c:pt idx="0" formatCode="#,##0;[Red]\-#,##0;">
                  <c:v>632</c:v>
                </c:pt>
                <c:pt idx="1">
                  <c:v>683</c:v>
                </c:pt>
                <c:pt idx="2">
                  <c:v>698</c:v>
                </c:pt>
                <c:pt idx="3">
                  <c:v>579</c:v>
                </c:pt>
                <c:pt idx="4">
                  <c:v>672</c:v>
                </c:pt>
                <c:pt idx="5">
                  <c:v>681</c:v>
                </c:pt>
                <c:pt idx="6" formatCode="#,##0;[Red]\-#,##0;">
                  <c:v>681</c:v>
                </c:pt>
                <c:pt idx="7" formatCode="#,##0;[Red]\-#,##0;">
                  <c:v>663</c:v>
                </c:pt>
                <c:pt idx="8" formatCode="#,##0;[Red]\-#,##0;">
                  <c:v>373</c:v>
                </c:pt>
              </c:numCache>
            </c:numRef>
          </c:val>
          <c:extLst>
            <c:ext xmlns:c16="http://schemas.microsoft.com/office/drawing/2014/chart" uri="{C3380CC4-5D6E-409C-BE32-E72D297353CC}">
              <c16:uniqueId val="{00000006-569C-4F6B-8DD2-5E20036C14F0}"/>
            </c:ext>
          </c:extLst>
        </c:ser>
        <c:ser>
          <c:idx val="0"/>
          <c:order val="4"/>
          <c:tx>
            <c:strRef>
              <c:f>構想区域別必要量との比較!$E$4333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(構想区域別必要量との比較!$F$4331,構想区域別必要量との比較!$H$4331:$M$4331,構想区域別必要量との比較!$P$4331:$Q$4331)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(構想区域別必要量との比較!$F$4333,構想区域別必要量との比較!$H$4333:$M$4333,構想区域別必要量との比較!$P$4333:$Q$4333)</c:f>
              <c:numCache>
                <c:formatCode>#,##0_);[Red]\(#,##0\)</c:formatCode>
                <c:ptCount val="9"/>
                <c:pt idx="0" formatCode="#,##0;[Red]\-#,##0;">
                  <c:v>78</c:v>
                </c:pt>
                <c:pt idx="1">
                  <c:v>22</c:v>
                </c:pt>
                <c:pt idx="2">
                  <c:v>14</c:v>
                </c:pt>
                <c:pt idx="3">
                  <c:v>22</c:v>
                </c:pt>
                <c:pt idx="4">
                  <c:v>22</c:v>
                </c:pt>
                <c:pt idx="5">
                  <c:v>18</c:v>
                </c:pt>
                <c:pt idx="6" formatCode="#,##0;[Red]\-#,##0;">
                  <c:v>18</c:v>
                </c:pt>
                <c:pt idx="7" formatCode="#,##0;[Red]\-#,##0;">
                  <c:v>18</c:v>
                </c:pt>
                <c:pt idx="8" formatCode="#,##0;[Red]\-#,##0;">
                  <c:v>119</c:v>
                </c:pt>
              </c:numCache>
            </c:numRef>
          </c:val>
          <c:extLst>
            <c:ext xmlns:c16="http://schemas.microsoft.com/office/drawing/2014/chart" uri="{C3380CC4-5D6E-409C-BE32-E72D297353CC}">
              <c16:uniqueId val="{00000007-569C-4F6B-8DD2-5E20036C14F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(構想区域別必要量との比較!$F$4331,構想区域別必要量との比較!$H$4331:$M$4331,構想区域別必要量との比較!$P$4331:$Q$4331)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(構想区域別必要量との比較!$F$4332,構想区域別必要量との比較!$H$4332:$M$4332,構想区域別必要量との比較!$P$4332:$Q$4332)</c:f>
              <c:numCache>
                <c:formatCode>#,##0_);[Red]\(#,##0\)</c:formatCode>
                <c:ptCount val="9"/>
                <c:pt idx="0" formatCode="#,##0;[Red]\-#,##0;">
                  <c:v>1860</c:v>
                </c:pt>
                <c:pt idx="1">
                  <c:v>1748</c:v>
                </c:pt>
                <c:pt idx="2">
                  <c:v>1738</c:v>
                </c:pt>
                <c:pt idx="3">
                  <c:v>1564</c:v>
                </c:pt>
                <c:pt idx="4">
                  <c:v>1663</c:v>
                </c:pt>
                <c:pt idx="5">
                  <c:v>1673</c:v>
                </c:pt>
                <c:pt idx="6" formatCode="#,##0;[Red]\-#,##0;">
                  <c:v>1673</c:v>
                </c:pt>
                <c:pt idx="7" formatCode="#,##0;[Red]\-#,##0;">
                  <c:v>1655</c:v>
                </c:pt>
                <c:pt idx="8" formatCode="#,##0;[Red]\-#,##0;">
                  <c:v>1805</c:v>
                </c:pt>
              </c:numCache>
            </c:numRef>
          </c:val>
          <c:smooth val="0"/>
          <c:extLst>
            <c:ext xmlns:c16="http://schemas.microsoft.com/office/drawing/2014/chart" uri="{C3380CC4-5D6E-409C-BE32-E72D297353CC}">
              <c16:uniqueId val="{00000008-569C-4F6B-8DD2-5E20036C14F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(構想区域別必要量との比較!$F$431,構想区域別必要量との比較!$H$431:$M$431,構想区域別必要量との比較!$P$431:$Q$431)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(構想区域別必要量との比較!$F$436,構想区域別必要量との比較!$H$436:$M$436,構想区域別必要量との比較!$P$436:$Q$436)</c:f>
              <c:numCache>
                <c:formatCode>#,##0_);[Red]\(#,##0\)</c:formatCode>
                <c:ptCount val="9"/>
                <c:pt idx="0" formatCode="#,##0;[Red]\-#,##0;">
                  <c:v>251</c:v>
                </c:pt>
                <c:pt idx="1">
                  <c:v>237</c:v>
                </c:pt>
                <c:pt idx="2">
                  <c:v>225</c:v>
                </c:pt>
                <c:pt idx="3">
                  <c:v>225</c:v>
                </c:pt>
                <c:pt idx="4">
                  <c:v>225</c:v>
                </c:pt>
                <c:pt idx="5">
                  <c:v>225</c:v>
                </c:pt>
                <c:pt idx="6" formatCode="#,##0;[Red]\-#,##0;">
                  <c:v>215</c:v>
                </c:pt>
                <c:pt idx="7" formatCode="#,##0;[Red]\-#,##0;">
                  <c:v>315</c:v>
                </c:pt>
                <c:pt idx="8" formatCode="#,##0;[Red]\-#,##0;">
                  <c:v>248</c:v>
                </c:pt>
              </c:numCache>
            </c:numRef>
          </c:val>
          <c:extLst>
            <c:ext xmlns:c16="http://schemas.microsoft.com/office/drawing/2014/chart" uri="{C3380CC4-5D6E-409C-BE32-E72D297353CC}">
              <c16:uniqueId val="{00000000-A365-4E86-9CA7-B3F4C3FA23CD}"/>
            </c:ext>
          </c:extLst>
        </c:ser>
        <c:ser>
          <c:idx val="2"/>
          <c:order val="2"/>
          <c:tx>
            <c:strRef>
              <c:f>構想区域別必要量との比較!$E$435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(構想区域別必要量との比較!$F$431,構想区域別必要量との比較!$H$431:$M$431,構想区域別必要量との比較!$P$431:$Q$431)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(構想区域別必要量との比較!$F$435,構想区域別必要量との比較!$H$435:$M$435,構想区域別必要量との比較!$P$435:$Q$435)</c:f>
              <c:numCache>
                <c:formatCode>#,##0_);[Red]\(#,##0\)</c:formatCode>
                <c:ptCount val="9"/>
                <c:pt idx="0" formatCode="#,##0;[Red]\-#,##0;">
                  <c:v>231</c:v>
                </c:pt>
                <c:pt idx="1">
                  <c:v>333</c:v>
                </c:pt>
                <c:pt idx="2">
                  <c:v>340</c:v>
                </c:pt>
                <c:pt idx="3">
                  <c:v>364</c:v>
                </c:pt>
                <c:pt idx="4">
                  <c:v>386</c:v>
                </c:pt>
                <c:pt idx="5">
                  <c:v>380</c:v>
                </c:pt>
                <c:pt idx="6" formatCode="#,##0;[Red]\-#,##0;">
                  <c:v>380</c:v>
                </c:pt>
                <c:pt idx="7" formatCode="#,##0;[Red]\-#,##0;">
                  <c:v>380</c:v>
                </c:pt>
                <c:pt idx="8" formatCode="#,##0;[Red]\-#,##0;">
                  <c:v>555</c:v>
                </c:pt>
              </c:numCache>
            </c:numRef>
          </c:val>
          <c:extLst>
            <c:ext xmlns:c16="http://schemas.microsoft.com/office/drawing/2014/chart" uri="{C3380CC4-5D6E-409C-BE32-E72D297353CC}">
              <c16:uniqueId val="{00000001-A365-4E86-9CA7-B3F4C3FA23CD}"/>
            </c:ext>
          </c:extLst>
        </c:ser>
        <c:ser>
          <c:idx val="1"/>
          <c:order val="3"/>
          <c:tx>
            <c:strRef>
              <c:f>構想区域別必要量との比較!$E$434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365-4E86-9CA7-B3F4C3FA23C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365-4E86-9CA7-B3F4C3FA23C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(構想区域別必要量との比較!$F$431,構想区域別必要量との比較!$H$431:$M$431,構想区域別必要量との比較!$P$431:$Q$431)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(構想区域別必要量との比較!$F$434,構想区域別必要量との比較!$H$434:$M$434,構想区域別必要量との比較!$P$434:$Q$434)</c:f>
              <c:numCache>
                <c:formatCode>#,##0_);[Red]\(#,##0\)</c:formatCode>
                <c:ptCount val="9"/>
                <c:pt idx="0" formatCode="#,##0;[Red]\-#,##0;">
                  <c:v>1203</c:v>
                </c:pt>
                <c:pt idx="1">
                  <c:v>938</c:v>
                </c:pt>
                <c:pt idx="2">
                  <c:v>926</c:v>
                </c:pt>
                <c:pt idx="3">
                  <c:v>904</c:v>
                </c:pt>
                <c:pt idx="4">
                  <c:v>818</c:v>
                </c:pt>
                <c:pt idx="5">
                  <c:v>826</c:v>
                </c:pt>
                <c:pt idx="6" formatCode="#,##0;[Red]\-#,##0;">
                  <c:v>807</c:v>
                </c:pt>
                <c:pt idx="7" formatCode="#,##0;[Red]\-#,##0;">
                  <c:v>842</c:v>
                </c:pt>
                <c:pt idx="8" formatCode="#,##0;[Red]\-#,##0;">
                  <c:v>438</c:v>
                </c:pt>
              </c:numCache>
            </c:numRef>
          </c:val>
          <c:extLst>
            <c:ext xmlns:c16="http://schemas.microsoft.com/office/drawing/2014/chart" uri="{C3380CC4-5D6E-409C-BE32-E72D297353CC}">
              <c16:uniqueId val="{00000006-A365-4E86-9CA7-B3F4C3FA23CD}"/>
            </c:ext>
          </c:extLst>
        </c:ser>
        <c:ser>
          <c:idx val="0"/>
          <c:order val="4"/>
          <c:tx>
            <c:strRef>
              <c:f>構想区域別必要量との比較!$E$433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(構想区域別必要量との比較!$F$431,構想区域別必要量との比較!$H$431:$M$431,構想区域別必要量との比較!$P$431:$Q$431)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(構想区域別必要量との比較!$F$433,構想区域別必要量との比較!$H$433:$M$433,構想区域別必要量との比較!$P$433:$Q$433)</c:f>
              <c:numCache>
                <c:formatCode>#,##0_);[Red]\(#,##0\)</c:formatCode>
                <c:ptCount val="9"/>
                <c:pt idx="0" formatCode="#,##0;[Red]\-#,##0;">
                  <c:v>50</c:v>
                </c:pt>
                <c:pt idx="1">
                  <c:v>50</c:v>
                </c:pt>
                <c:pt idx="2">
                  <c:v>50</c:v>
                </c:pt>
                <c:pt idx="3">
                  <c:v>50</c:v>
                </c:pt>
                <c:pt idx="4">
                  <c:v>50</c:v>
                </c:pt>
                <c:pt idx="5">
                  <c:v>50</c:v>
                </c:pt>
                <c:pt idx="6" formatCode="#,##0;[Red]\-#,##0;">
                  <c:v>50</c:v>
                </c:pt>
                <c:pt idx="7" formatCode="#,##0;[Red]\-#,##0;">
                  <c:v>50</c:v>
                </c:pt>
                <c:pt idx="8" formatCode="#,##0;[Red]\-#,##0;">
                  <c:v>135</c:v>
                </c:pt>
              </c:numCache>
            </c:numRef>
          </c:val>
          <c:extLst>
            <c:ext xmlns:c16="http://schemas.microsoft.com/office/drawing/2014/chart" uri="{C3380CC4-5D6E-409C-BE32-E72D297353CC}">
              <c16:uniqueId val="{00000007-A365-4E86-9CA7-B3F4C3FA23C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(構想区域別必要量との比較!$F$431,構想区域別必要量との比較!$H$431:$M$431,構想区域別必要量との比較!$P$431:$Q$431)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(構想区域別必要量との比較!$F$432,構想区域別必要量との比較!$H$432:$M$432,構想区域別必要量との比較!$P$432:$Q$432)</c:f>
              <c:numCache>
                <c:formatCode>#,##0_);[Red]\(#,##0\)</c:formatCode>
                <c:ptCount val="9"/>
                <c:pt idx="0" formatCode="#,##0;[Red]\-#,##0;">
                  <c:v>1735</c:v>
                </c:pt>
                <c:pt idx="1">
                  <c:v>1558</c:v>
                </c:pt>
                <c:pt idx="2">
                  <c:v>1541</c:v>
                </c:pt>
                <c:pt idx="3">
                  <c:v>1543</c:v>
                </c:pt>
                <c:pt idx="4">
                  <c:v>1479</c:v>
                </c:pt>
                <c:pt idx="5">
                  <c:v>1481</c:v>
                </c:pt>
                <c:pt idx="6" formatCode="#,##0;[Red]\-#,##0;">
                  <c:v>1452</c:v>
                </c:pt>
                <c:pt idx="7" formatCode="#,##0;[Red]\-#,##0;">
                  <c:v>1587</c:v>
                </c:pt>
                <c:pt idx="8" formatCode="#,##0;[Red]\-#,##0;">
                  <c:v>1376</c:v>
                </c:pt>
              </c:numCache>
            </c:numRef>
          </c:val>
          <c:smooth val="0"/>
          <c:extLst>
            <c:ext xmlns:c16="http://schemas.microsoft.com/office/drawing/2014/chart" uri="{C3380CC4-5D6E-409C-BE32-E72D297353CC}">
              <c16:uniqueId val="{00000008-A365-4E86-9CA7-B3F4C3FA23C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(構想区域別必要量との比較!$F$4346,構想区域別必要量との比較!$H$4346:$M$4346,構想区域別必要量との比較!$P$4346:$Q$4346)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(構想区域別必要量との比較!$F$4351,構想区域別必要量との比較!$H$4351:$M$4351,構想区域別必要量との比較!$P$4351:$Q$4351)</c:f>
              <c:numCache>
                <c:formatCode>#,##0_);[Red]\(#,##0\)</c:formatCode>
                <c:ptCount val="9"/>
                <c:pt idx="0" formatCode="#,##0;[Red]\-#,##0;">
                  <c:v>1361</c:v>
                </c:pt>
                <c:pt idx="1">
                  <c:v>1320</c:v>
                </c:pt>
                <c:pt idx="2">
                  <c:v>1304</c:v>
                </c:pt>
                <c:pt idx="3">
                  <c:v>1361</c:v>
                </c:pt>
                <c:pt idx="4">
                  <c:v>1082</c:v>
                </c:pt>
                <c:pt idx="5">
                  <c:v>1200</c:v>
                </c:pt>
                <c:pt idx="6" formatCode="#,##0;[Red]\-#,##0;">
                  <c:v>1157</c:v>
                </c:pt>
                <c:pt idx="7" formatCode="#,##0;[Red]\-#,##0;">
                  <c:v>1178</c:v>
                </c:pt>
                <c:pt idx="8" formatCode="#,##0;[Red]\-#,##0;">
                  <c:v>855</c:v>
                </c:pt>
              </c:numCache>
            </c:numRef>
          </c:val>
          <c:extLst>
            <c:ext xmlns:c16="http://schemas.microsoft.com/office/drawing/2014/chart" uri="{C3380CC4-5D6E-409C-BE32-E72D297353CC}">
              <c16:uniqueId val="{00000000-EC57-469F-9D45-486A2852E171}"/>
            </c:ext>
          </c:extLst>
        </c:ser>
        <c:ser>
          <c:idx val="2"/>
          <c:order val="2"/>
          <c:tx>
            <c:strRef>
              <c:f>構想区域別必要量との比較!$E$4350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(構想区域別必要量との比較!$F$4346,構想区域別必要量との比較!$H$4346:$M$4346,構想区域別必要量との比較!$P$4346:$Q$4346)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(構想区域別必要量との比較!$F$4350,構想区域別必要量との比較!$H$4350:$M$4350,構想区域別必要量との比較!$P$4350:$Q$4350)</c:f>
              <c:numCache>
                <c:formatCode>#,##0_);[Red]\(#,##0\)</c:formatCode>
                <c:ptCount val="9"/>
                <c:pt idx="0" formatCode="#,##0;[Red]\-#,##0;">
                  <c:v>763</c:v>
                </c:pt>
                <c:pt idx="1">
                  <c:v>864</c:v>
                </c:pt>
                <c:pt idx="2">
                  <c:v>772</c:v>
                </c:pt>
                <c:pt idx="3">
                  <c:v>896</c:v>
                </c:pt>
                <c:pt idx="4">
                  <c:v>928</c:v>
                </c:pt>
                <c:pt idx="5">
                  <c:v>1108</c:v>
                </c:pt>
                <c:pt idx="6" formatCode="#,##0;[Red]\-#,##0;">
                  <c:v>1097</c:v>
                </c:pt>
                <c:pt idx="7" formatCode="#,##0;[Red]\-#,##0;">
                  <c:v>1136</c:v>
                </c:pt>
                <c:pt idx="8" formatCode="#,##0;[Red]\-#,##0;">
                  <c:v>1430</c:v>
                </c:pt>
              </c:numCache>
            </c:numRef>
          </c:val>
          <c:extLst>
            <c:ext xmlns:c16="http://schemas.microsoft.com/office/drawing/2014/chart" uri="{C3380CC4-5D6E-409C-BE32-E72D297353CC}">
              <c16:uniqueId val="{00000001-EC57-469F-9D45-486A2852E171}"/>
            </c:ext>
          </c:extLst>
        </c:ser>
        <c:ser>
          <c:idx val="1"/>
          <c:order val="3"/>
          <c:tx>
            <c:strRef>
              <c:f>構想区域別必要量との比較!$E$4349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C57-469F-9D45-486A2852E17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C57-469F-9D45-486A2852E17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(構想区域別必要量との比較!$F$4346,構想区域別必要量との比較!$H$4346:$M$4346,構想区域別必要量との比較!$P$4346:$Q$4346)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(構想区域別必要量との比較!$F$4349,構想区域別必要量との比較!$H$4349:$M$4349,構想区域別必要量との比較!$P$4349:$Q$4349)</c:f>
              <c:numCache>
                <c:formatCode>#,##0_);[Red]\(#,##0\)</c:formatCode>
                <c:ptCount val="9"/>
                <c:pt idx="0" formatCode="#,##0;[Red]\-#,##0;">
                  <c:v>2663</c:v>
                </c:pt>
                <c:pt idx="1">
                  <c:v>2558</c:v>
                </c:pt>
                <c:pt idx="2">
                  <c:v>2431</c:v>
                </c:pt>
                <c:pt idx="3">
                  <c:v>2386</c:v>
                </c:pt>
                <c:pt idx="4">
                  <c:v>2258</c:v>
                </c:pt>
                <c:pt idx="5">
                  <c:v>2358</c:v>
                </c:pt>
                <c:pt idx="6" formatCode="#,##0;[Red]\-#,##0;">
                  <c:v>2264</c:v>
                </c:pt>
                <c:pt idx="7" formatCode="#,##0;[Red]\-#,##0;">
                  <c:v>2163</c:v>
                </c:pt>
                <c:pt idx="8" formatCode="#,##0;[Red]\-#,##0;">
                  <c:v>1168</c:v>
                </c:pt>
              </c:numCache>
            </c:numRef>
          </c:val>
          <c:extLst>
            <c:ext xmlns:c16="http://schemas.microsoft.com/office/drawing/2014/chart" uri="{C3380CC4-5D6E-409C-BE32-E72D297353CC}">
              <c16:uniqueId val="{00000006-EC57-469F-9D45-486A2852E171}"/>
            </c:ext>
          </c:extLst>
        </c:ser>
        <c:ser>
          <c:idx val="0"/>
          <c:order val="4"/>
          <c:tx>
            <c:strRef>
              <c:f>構想区域別必要量との比較!$E$4348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(構想区域別必要量との比較!$F$4346,構想区域別必要量との比較!$H$4346:$M$4346,構想区域別必要量との比較!$P$4346:$Q$4346)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(構想区域別必要量との比較!$F$4348,構想区域別必要量との比較!$H$4348:$M$4348,構想区域別必要量との比較!$P$4348:$Q$4348)</c:f>
              <c:numCache>
                <c:formatCode>#,##0_);[Red]\(#,##0\)</c:formatCode>
                <c:ptCount val="9"/>
                <c:pt idx="0" formatCode="#,##0;[Red]\-#,##0;">
                  <c:v>103</c:v>
                </c:pt>
                <c:pt idx="1">
                  <c:v>124</c:v>
                </c:pt>
                <c:pt idx="2">
                  <c:v>130</c:v>
                </c:pt>
                <c:pt idx="3">
                  <c:v>129</c:v>
                </c:pt>
                <c:pt idx="4">
                  <c:v>129</c:v>
                </c:pt>
                <c:pt idx="5">
                  <c:v>133</c:v>
                </c:pt>
                <c:pt idx="6" formatCode="#,##0;[Red]\-#,##0;">
                  <c:v>133</c:v>
                </c:pt>
                <c:pt idx="7" formatCode="#,##0;[Red]\-#,##0;">
                  <c:v>122</c:v>
                </c:pt>
                <c:pt idx="8" formatCode="#,##0;[Red]\-#,##0;">
                  <c:v>372</c:v>
                </c:pt>
              </c:numCache>
            </c:numRef>
          </c:val>
          <c:extLst>
            <c:ext xmlns:c16="http://schemas.microsoft.com/office/drawing/2014/chart" uri="{C3380CC4-5D6E-409C-BE32-E72D297353CC}">
              <c16:uniqueId val="{00000007-EC57-469F-9D45-486A2852E17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(構想区域別必要量との比較!$F$4346,構想区域別必要量との比較!$H$4346:$M$4346,構想区域別必要量との比較!$P$4346:$Q$4346)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(構想区域別必要量との比較!$F$4347,構想区域別必要量との比較!$H$4347:$M$4347,構想区域別必要量との比較!$P$4347:$Q$4347)</c:f>
              <c:numCache>
                <c:formatCode>#,##0_);[Red]\(#,##0\)</c:formatCode>
                <c:ptCount val="9"/>
                <c:pt idx="0" formatCode="#,##0;[Red]\-#,##0;">
                  <c:v>4890</c:v>
                </c:pt>
                <c:pt idx="1">
                  <c:v>4866</c:v>
                </c:pt>
                <c:pt idx="2">
                  <c:v>4637</c:v>
                </c:pt>
                <c:pt idx="3">
                  <c:v>4772</c:v>
                </c:pt>
                <c:pt idx="4">
                  <c:v>4397</c:v>
                </c:pt>
                <c:pt idx="5">
                  <c:v>4799</c:v>
                </c:pt>
                <c:pt idx="6" formatCode="#,##0;[Red]\-#,##0;">
                  <c:v>4651</c:v>
                </c:pt>
                <c:pt idx="7" formatCode="#,##0;[Red]\-#,##0;">
                  <c:v>4599</c:v>
                </c:pt>
                <c:pt idx="8" formatCode="#,##0;[Red]\-#,##0;">
                  <c:v>3825</c:v>
                </c:pt>
              </c:numCache>
            </c:numRef>
          </c:val>
          <c:smooth val="0"/>
          <c:extLst>
            <c:ext xmlns:c16="http://schemas.microsoft.com/office/drawing/2014/chart" uri="{C3380CC4-5D6E-409C-BE32-E72D297353CC}">
              <c16:uniqueId val="{00000008-EC57-469F-9D45-486A2852E17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(構想区域別必要量との比較!$F$4361,構想区域別必要量との比較!$H$4361:$M$4361,構想区域別必要量との比較!$P$4361:$Q$4361)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(構想区域別必要量との比較!$F$4366,構想区域別必要量との比較!$H$4366:$M$4366,構想区域別必要量との比較!$P$4366:$Q$4366)</c:f>
              <c:numCache>
                <c:formatCode>#,##0_);[Red]\(#,##0\)</c:formatCode>
                <c:ptCount val="9"/>
                <c:pt idx="0" formatCode="#,##0;[Red]\-#,##0;">
                  <c:v>725</c:v>
                </c:pt>
                <c:pt idx="1">
                  <c:v>831</c:v>
                </c:pt>
                <c:pt idx="2">
                  <c:v>961</c:v>
                </c:pt>
                <c:pt idx="3">
                  <c:v>857</c:v>
                </c:pt>
                <c:pt idx="4">
                  <c:v>678</c:v>
                </c:pt>
                <c:pt idx="5">
                  <c:v>838</c:v>
                </c:pt>
                <c:pt idx="6" formatCode="#,##0;[Red]\-#,##0;">
                  <c:v>819</c:v>
                </c:pt>
                <c:pt idx="7" formatCode="#,##0;[Red]\-#,##0;">
                  <c:v>819</c:v>
                </c:pt>
                <c:pt idx="8" formatCode="#,##0;[Red]\-#,##0;">
                  <c:v>559</c:v>
                </c:pt>
              </c:numCache>
            </c:numRef>
          </c:val>
          <c:extLst>
            <c:ext xmlns:c16="http://schemas.microsoft.com/office/drawing/2014/chart" uri="{C3380CC4-5D6E-409C-BE32-E72D297353CC}">
              <c16:uniqueId val="{00000000-D72B-4E91-8CAF-96BF3B89854D}"/>
            </c:ext>
          </c:extLst>
        </c:ser>
        <c:ser>
          <c:idx val="2"/>
          <c:order val="2"/>
          <c:tx>
            <c:strRef>
              <c:f>構想区域別必要量との比較!$E$4365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(構想区域別必要量との比較!$F$4361,構想区域別必要量との比較!$H$4361:$M$4361,構想区域別必要量との比較!$P$4361:$Q$4361)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(構想区域別必要量との比較!$F$4365,構想区域別必要量との比較!$H$4365:$M$4365,構想区域別必要量との比較!$P$4365:$Q$4365)</c:f>
              <c:numCache>
                <c:formatCode>#,##0_);[Red]\(#,##0\)</c:formatCode>
                <c:ptCount val="9"/>
                <c:pt idx="0" formatCode="#,##0;[Red]\-#,##0;">
                  <c:v>154</c:v>
                </c:pt>
                <c:pt idx="1">
                  <c:v>239</c:v>
                </c:pt>
                <c:pt idx="2">
                  <c:v>358</c:v>
                </c:pt>
                <c:pt idx="3">
                  <c:v>422</c:v>
                </c:pt>
                <c:pt idx="4">
                  <c:v>422</c:v>
                </c:pt>
                <c:pt idx="5">
                  <c:v>499</c:v>
                </c:pt>
                <c:pt idx="6" formatCode="#,##0;[Red]\-#,##0;">
                  <c:v>499</c:v>
                </c:pt>
                <c:pt idx="7" formatCode="#,##0;[Red]\-#,##0;">
                  <c:v>499</c:v>
                </c:pt>
                <c:pt idx="8" formatCode="#,##0;[Red]\-#,##0;">
                  <c:v>472</c:v>
                </c:pt>
              </c:numCache>
            </c:numRef>
          </c:val>
          <c:extLst>
            <c:ext xmlns:c16="http://schemas.microsoft.com/office/drawing/2014/chart" uri="{C3380CC4-5D6E-409C-BE32-E72D297353CC}">
              <c16:uniqueId val="{00000001-D72B-4E91-8CAF-96BF3B89854D}"/>
            </c:ext>
          </c:extLst>
        </c:ser>
        <c:ser>
          <c:idx val="1"/>
          <c:order val="3"/>
          <c:tx>
            <c:strRef>
              <c:f>構想区域別必要量との比較!$E$4364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72B-4E91-8CAF-96BF3B89854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72B-4E91-8CAF-96BF3B89854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(構想区域別必要量との比較!$F$4361,構想区域別必要量との比較!$H$4361:$M$4361,構想区域別必要量との比較!$P$4361:$Q$4361)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(構想区域別必要量との比較!$F$4364,構想区域別必要量との比較!$H$4364:$M$4364,構想区域別必要量との比較!$P$4364:$Q$4364)</c:f>
              <c:numCache>
                <c:formatCode>#,##0_);[Red]\(#,##0\)</c:formatCode>
                <c:ptCount val="9"/>
                <c:pt idx="0" formatCode="#,##0;[Red]\-#,##0;">
                  <c:v>454</c:v>
                </c:pt>
                <c:pt idx="1">
                  <c:v>457</c:v>
                </c:pt>
                <c:pt idx="2">
                  <c:v>351</c:v>
                </c:pt>
                <c:pt idx="3">
                  <c:v>411</c:v>
                </c:pt>
                <c:pt idx="4">
                  <c:v>441</c:v>
                </c:pt>
                <c:pt idx="5">
                  <c:v>404</c:v>
                </c:pt>
                <c:pt idx="6" formatCode="#,##0;[Red]\-#,##0;">
                  <c:v>398</c:v>
                </c:pt>
                <c:pt idx="7" formatCode="#,##0;[Red]\-#,##0;">
                  <c:v>398</c:v>
                </c:pt>
                <c:pt idx="8" formatCode="#,##0;[Red]\-#,##0;">
                  <c:v>286</c:v>
                </c:pt>
              </c:numCache>
            </c:numRef>
          </c:val>
          <c:extLst>
            <c:ext xmlns:c16="http://schemas.microsoft.com/office/drawing/2014/chart" uri="{C3380CC4-5D6E-409C-BE32-E72D297353CC}">
              <c16:uniqueId val="{00000006-D72B-4E91-8CAF-96BF3B89854D}"/>
            </c:ext>
          </c:extLst>
        </c:ser>
        <c:ser>
          <c:idx val="0"/>
          <c:order val="4"/>
          <c:tx>
            <c:strRef>
              <c:f>構想区域別必要量との比較!$E$4363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(構想区域別必要量との比較!$F$4361,構想区域別必要量との比較!$H$4361:$M$4361,構想区域別必要量との比較!$P$4361:$Q$4361)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(構想区域別必要量との比較!$F$4363,構想区域別必要量との比較!$H$4363:$M$4363,構想区域別必要量との比較!$P$4363:$Q$4363)</c:f>
              <c:numCache>
                <c:formatCode>#,##0_);[Red]\(#,##0\)</c:formatCode>
                <c:ptCount val="9"/>
                <c:pt idx="0" formatCode="#,##0;[Red]\-#,##0;">
                  <c:v>0</c:v>
                </c:pt>
                <c:pt idx="1">
                  <c:v>8</c:v>
                </c:pt>
                <c:pt idx="2">
                  <c:v>8</c:v>
                </c:pt>
                <c:pt idx="3">
                  <c:v>0</c:v>
                </c:pt>
                <c:pt idx="4">
                  <c:v>8</c:v>
                </c:pt>
                <c:pt idx="5">
                  <c:v>20</c:v>
                </c:pt>
                <c:pt idx="6" formatCode="#,##0;[Red]\-#,##0;">
                  <c:v>20</c:v>
                </c:pt>
                <c:pt idx="7" formatCode="#,##0;[Red]\-#,##0;">
                  <c:v>27</c:v>
                </c:pt>
                <c:pt idx="8" formatCode="#,##0;[Red]\-#,##0;">
                  <c:v>31</c:v>
                </c:pt>
              </c:numCache>
            </c:numRef>
          </c:val>
          <c:extLst>
            <c:ext xmlns:c16="http://schemas.microsoft.com/office/drawing/2014/chart" uri="{C3380CC4-5D6E-409C-BE32-E72D297353CC}">
              <c16:uniqueId val="{00000007-D72B-4E91-8CAF-96BF3B89854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(構想区域別必要量との比較!$F$4361,構想区域別必要量との比較!$H$4361:$M$4361,構想区域別必要量との比較!$P$4361:$Q$4361)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(構想区域別必要量との比較!$F$4362,構想区域別必要量との比較!$H$4362:$M$4362,構想区域別必要量との比較!$P$4362:$Q$4362)</c:f>
              <c:numCache>
                <c:formatCode>#,##0_);[Red]\(#,##0\)</c:formatCode>
                <c:ptCount val="9"/>
                <c:pt idx="0" formatCode="#,##0;[Red]\-#,##0;">
                  <c:v>1333</c:v>
                </c:pt>
                <c:pt idx="1">
                  <c:v>1535</c:v>
                </c:pt>
                <c:pt idx="2">
                  <c:v>1678</c:v>
                </c:pt>
                <c:pt idx="3">
                  <c:v>1690</c:v>
                </c:pt>
                <c:pt idx="4">
                  <c:v>1549</c:v>
                </c:pt>
                <c:pt idx="5">
                  <c:v>1761</c:v>
                </c:pt>
                <c:pt idx="6" formatCode="#,##0;[Red]\-#,##0;">
                  <c:v>1736</c:v>
                </c:pt>
                <c:pt idx="7" formatCode="#,##0;[Red]\-#,##0;">
                  <c:v>1743</c:v>
                </c:pt>
                <c:pt idx="8" formatCode="#,##0;[Red]\-#,##0;">
                  <c:v>1348</c:v>
                </c:pt>
              </c:numCache>
            </c:numRef>
          </c:val>
          <c:smooth val="0"/>
          <c:extLst>
            <c:ext xmlns:c16="http://schemas.microsoft.com/office/drawing/2014/chart" uri="{C3380CC4-5D6E-409C-BE32-E72D297353CC}">
              <c16:uniqueId val="{00000008-D72B-4E91-8CAF-96BF3B89854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(構想区域別必要量との比較!$F$4376,構想区域別必要量との比較!$H$4376:$M$4376,構想区域別必要量との比較!$P$4376:$Q$4376)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(構想区域別必要量との比較!$F$4381,構想区域別必要量との比較!$H$4381:$M$4381,構想区域別必要量との比較!$P$4381:$Q$4381)</c:f>
              <c:numCache>
                <c:formatCode>#,##0_);[Red]\(#,##0\)</c:formatCode>
                <c:ptCount val="9"/>
                <c:pt idx="0" formatCode="#,##0;[Red]\-#,##0;">
                  <c:v>808</c:v>
                </c:pt>
                <c:pt idx="1">
                  <c:v>644</c:v>
                </c:pt>
                <c:pt idx="2">
                  <c:v>643</c:v>
                </c:pt>
                <c:pt idx="3">
                  <c:v>535</c:v>
                </c:pt>
                <c:pt idx="4">
                  <c:v>447</c:v>
                </c:pt>
                <c:pt idx="5">
                  <c:v>525</c:v>
                </c:pt>
                <c:pt idx="6" formatCode="#,##0;[Red]\-#,##0;">
                  <c:v>470</c:v>
                </c:pt>
                <c:pt idx="7" formatCode="#,##0;[Red]\-#,##0;">
                  <c:v>456</c:v>
                </c:pt>
                <c:pt idx="8" formatCode="#,##0;[Red]\-#,##0;">
                  <c:v>437</c:v>
                </c:pt>
              </c:numCache>
            </c:numRef>
          </c:val>
          <c:extLst>
            <c:ext xmlns:c16="http://schemas.microsoft.com/office/drawing/2014/chart" uri="{C3380CC4-5D6E-409C-BE32-E72D297353CC}">
              <c16:uniqueId val="{00000000-FA5D-46C9-A830-E52EA4456C4C}"/>
            </c:ext>
          </c:extLst>
        </c:ser>
        <c:ser>
          <c:idx val="2"/>
          <c:order val="2"/>
          <c:tx>
            <c:strRef>
              <c:f>構想区域別必要量との比較!$E$4380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(構想区域別必要量との比較!$F$4376,構想区域別必要量との比較!$H$4376:$M$4376,構想区域別必要量との比較!$P$4376:$Q$4376)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(構想区域別必要量との比較!$F$4380,構想区域別必要量との比較!$H$4380:$M$4380,構想区域別必要量との比較!$P$4380:$Q$4380)</c:f>
              <c:numCache>
                <c:formatCode>#,##0_);[Red]\(#,##0\)</c:formatCode>
                <c:ptCount val="9"/>
                <c:pt idx="0" formatCode="#,##0;[Red]\-#,##0;">
                  <c:v>223</c:v>
                </c:pt>
                <c:pt idx="1">
                  <c:v>241</c:v>
                </c:pt>
                <c:pt idx="2">
                  <c:v>222</c:v>
                </c:pt>
                <c:pt idx="3">
                  <c:v>274</c:v>
                </c:pt>
                <c:pt idx="4">
                  <c:v>269</c:v>
                </c:pt>
                <c:pt idx="5">
                  <c:v>239</c:v>
                </c:pt>
                <c:pt idx="6" formatCode="#,##0;[Red]\-#,##0;">
                  <c:v>239</c:v>
                </c:pt>
                <c:pt idx="7" formatCode="#,##0;[Red]\-#,##0;">
                  <c:v>259</c:v>
                </c:pt>
                <c:pt idx="8" formatCode="#,##0;[Red]\-#,##0;">
                  <c:v>269</c:v>
                </c:pt>
              </c:numCache>
            </c:numRef>
          </c:val>
          <c:extLst>
            <c:ext xmlns:c16="http://schemas.microsoft.com/office/drawing/2014/chart" uri="{C3380CC4-5D6E-409C-BE32-E72D297353CC}">
              <c16:uniqueId val="{00000001-FA5D-46C9-A830-E52EA4456C4C}"/>
            </c:ext>
          </c:extLst>
        </c:ser>
        <c:ser>
          <c:idx val="1"/>
          <c:order val="3"/>
          <c:tx>
            <c:strRef>
              <c:f>構想区域別必要量との比較!$E$4379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A5D-46C9-A830-E52EA4456C4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A5D-46C9-A830-E52EA4456C4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(構想区域別必要量との比較!$F$4376,構想区域別必要量との比較!$H$4376:$M$4376,構想区域別必要量との比較!$P$4376:$Q$4376)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(構想区域別必要量との比較!$F$4379,構想区域別必要量との比較!$H$4379:$M$4379,構想区域別必要量との比較!$P$4379:$Q$4379)</c:f>
              <c:numCache>
                <c:formatCode>#,##0_);[Red]\(#,##0\)</c:formatCode>
                <c:ptCount val="9"/>
                <c:pt idx="0" formatCode="#,##0;[Red]\-#,##0;">
                  <c:v>709</c:v>
                </c:pt>
                <c:pt idx="1">
                  <c:v>722</c:v>
                </c:pt>
                <c:pt idx="2">
                  <c:v>719</c:v>
                </c:pt>
                <c:pt idx="3">
                  <c:v>771</c:v>
                </c:pt>
                <c:pt idx="4">
                  <c:v>738</c:v>
                </c:pt>
                <c:pt idx="5">
                  <c:v>768</c:v>
                </c:pt>
                <c:pt idx="6" formatCode="#,##0;[Red]\-#,##0;">
                  <c:v>752</c:v>
                </c:pt>
                <c:pt idx="7" formatCode="#,##0;[Red]\-#,##0;">
                  <c:v>738</c:v>
                </c:pt>
                <c:pt idx="8" formatCode="#,##0;[Red]\-#,##0;">
                  <c:v>378</c:v>
                </c:pt>
              </c:numCache>
            </c:numRef>
          </c:val>
          <c:extLst>
            <c:ext xmlns:c16="http://schemas.microsoft.com/office/drawing/2014/chart" uri="{C3380CC4-5D6E-409C-BE32-E72D297353CC}">
              <c16:uniqueId val="{00000006-FA5D-46C9-A830-E52EA4456C4C}"/>
            </c:ext>
          </c:extLst>
        </c:ser>
        <c:ser>
          <c:idx val="0"/>
          <c:order val="4"/>
          <c:tx>
            <c:strRef>
              <c:f>構想区域別必要量との比較!$E$4378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(構想区域別必要量との比較!$F$4376,構想区域別必要量との比較!$H$4376:$M$4376,構想区域別必要量との比較!$P$4376:$Q$4376)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(構想区域別必要量との比較!$F$4378,構想区域別必要量との比較!$H$4378:$M$4378,構想区域別必要量との比較!$P$4378:$Q$4378)</c:f>
              <c:numCache>
                <c:formatCode>#,##0_);[Red]\(#,##0\)</c:formatCode>
                <c:ptCount val="9"/>
                <c:pt idx="0" formatCode="#,##0;[Red]\-#,##0;">
                  <c:v>15</c:v>
                </c:pt>
                <c:pt idx="1">
                  <c:v>16</c:v>
                </c:pt>
                <c:pt idx="2">
                  <c:v>16</c:v>
                </c:pt>
                <c:pt idx="3">
                  <c:v>16</c:v>
                </c:pt>
                <c:pt idx="4">
                  <c:v>16</c:v>
                </c:pt>
                <c:pt idx="5">
                  <c:v>16</c:v>
                </c:pt>
                <c:pt idx="6" formatCode="#,##0;[Red]\-#,##0;">
                  <c:v>16</c:v>
                </c:pt>
                <c:pt idx="7" formatCode="#,##0;[Red]\-#,##0;">
                  <c:v>16</c:v>
                </c:pt>
                <c:pt idx="8" formatCode="#,##0;[Red]\-#,##0;">
                  <c:v>101</c:v>
                </c:pt>
              </c:numCache>
            </c:numRef>
          </c:val>
          <c:extLst>
            <c:ext xmlns:c16="http://schemas.microsoft.com/office/drawing/2014/chart" uri="{C3380CC4-5D6E-409C-BE32-E72D297353CC}">
              <c16:uniqueId val="{00000007-FA5D-46C9-A830-E52EA4456C4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(構想区域別必要量との比較!$F$4376,構想区域別必要量との比較!$H$4376:$M$4376,構想区域別必要量との比較!$P$4376:$Q$4376)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(構想区域別必要量との比較!$F$4377,構想区域別必要量との比較!$H$4377:$M$4377,構想区域別必要量との比較!$P$4377:$Q$4377)</c:f>
              <c:numCache>
                <c:formatCode>#,##0_);[Red]\(#,##0\)</c:formatCode>
                <c:ptCount val="9"/>
                <c:pt idx="0" formatCode="#,##0;[Red]\-#,##0;">
                  <c:v>1755</c:v>
                </c:pt>
                <c:pt idx="1">
                  <c:v>1623</c:v>
                </c:pt>
                <c:pt idx="2">
                  <c:v>1600</c:v>
                </c:pt>
                <c:pt idx="3">
                  <c:v>1596</c:v>
                </c:pt>
                <c:pt idx="4">
                  <c:v>1470</c:v>
                </c:pt>
                <c:pt idx="5">
                  <c:v>1548</c:v>
                </c:pt>
                <c:pt idx="6" formatCode="#,##0;[Red]\-#,##0;">
                  <c:v>1477</c:v>
                </c:pt>
                <c:pt idx="7" formatCode="#,##0;[Red]\-#,##0;">
                  <c:v>1469</c:v>
                </c:pt>
                <c:pt idx="8" formatCode="#,##0;[Red]\-#,##0;">
                  <c:v>1185</c:v>
                </c:pt>
              </c:numCache>
            </c:numRef>
          </c:val>
          <c:smooth val="0"/>
          <c:extLst>
            <c:ext xmlns:c16="http://schemas.microsoft.com/office/drawing/2014/chart" uri="{C3380CC4-5D6E-409C-BE32-E72D297353CC}">
              <c16:uniqueId val="{00000008-FA5D-46C9-A830-E52EA4456C4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(構想区域別必要量との比較!$F$4391,構想区域別必要量との比較!$H$4391:$M$4391,構想区域別必要量との比較!$P$4391:$Q$4391)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(構想区域別必要量との比較!$F$4396,構想区域別必要量との比較!$H$4396:$M$4396,構想区域別必要量との比較!$P$4396:$Q$4396)</c:f>
              <c:numCache>
                <c:formatCode>#,##0_);[Red]\(#,##0\)</c:formatCode>
                <c:ptCount val="9"/>
                <c:pt idx="0" formatCode="#,##0;[Red]\-#,##0;">
                  <c:v>467</c:v>
                </c:pt>
                <c:pt idx="1">
                  <c:v>466</c:v>
                </c:pt>
                <c:pt idx="2">
                  <c:v>485</c:v>
                </c:pt>
                <c:pt idx="3">
                  <c:v>392</c:v>
                </c:pt>
                <c:pt idx="4">
                  <c:v>303</c:v>
                </c:pt>
                <c:pt idx="5">
                  <c:v>372</c:v>
                </c:pt>
                <c:pt idx="6" formatCode="#,##0;[Red]\-#,##0;">
                  <c:v>268</c:v>
                </c:pt>
                <c:pt idx="7" formatCode="#,##0;[Red]\-#,##0;">
                  <c:v>263</c:v>
                </c:pt>
                <c:pt idx="8" formatCode="#,##0;[Red]\-#,##0;">
                  <c:v>272</c:v>
                </c:pt>
              </c:numCache>
            </c:numRef>
          </c:val>
          <c:extLst>
            <c:ext xmlns:c16="http://schemas.microsoft.com/office/drawing/2014/chart" uri="{C3380CC4-5D6E-409C-BE32-E72D297353CC}">
              <c16:uniqueId val="{00000000-CD8C-4E3F-821C-4091BD948260}"/>
            </c:ext>
          </c:extLst>
        </c:ser>
        <c:ser>
          <c:idx val="2"/>
          <c:order val="2"/>
          <c:tx>
            <c:strRef>
              <c:f>構想区域別必要量との比較!$E$4395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(構想区域別必要量との比較!$F$4391,構想区域別必要量との比較!$H$4391:$M$4391,構想区域別必要量との比較!$P$4391:$Q$4391)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(構想区域別必要量との比較!$F$4395,構想区域別必要量との比較!$H$4395:$M$4395,構想区域別必要量との比較!$P$4395:$Q$4395)</c:f>
              <c:numCache>
                <c:formatCode>#,##0_);[Red]\(#,##0\)</c:formatCode>
                <c:ptCount val="9"/>
                <c:pt idx="0" formatCode="#,##0;[Red]\-#,##0;">
                  <c:v>158</c:v>
                </c:pt>
                <c:pt idx="1">
                  <c:v>156</c:v>
                </c:pt>
                <c:pt idx="2">
                  <c:v>156</c:v>
                </c:pt>
                <c:pt idx="3">
                  <c:v>208</c:v>
                </c:pt>
                <c:pt idx="4">
                  <c:v>208</c:v>
                </c:pt>
                <c:pt idx="5">
                  <c:v>172</c:v>
                </c:pt>
                <c:pt idx="6" formatCode="#,##0;[Red]\-#,##0;">
                  <c:v>189</c:v>
                </c:pt>
                <c:pt idx="7" formatCode="#,##0;[Red]\-#,##0;">
                  <c:v>189</c:v>
                </c:pt>
                <c:pt idx="8" formatCode="#,##0;[Red]\-#,##0;">
                  <c:v>244</c:v>
                </c:pt>
              </c:numCache>
            </c:numRef>
          </c:val>
          <c:extLst>
            <c:ext xmlns:c16="http://schemas.microsoft.com/office/drawing/2014/chart" uri="{C3380CC4-5D6E-409C-BE32-E72D297353CC}">
              <c16:uniqueId val="{00000001-CD8C-4E3F-821C-4091BD948260}"/>
            </c:ext>
          </c:extLst>
        </c:ser>
        <c:ser>
          <c:idx val="1"/>
          <c:order val="3"/>
          <c:tx>
            <c:strRef>
              <c:f>構想区域別必要量との比較!$E$4394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D8C-4E3F-821C-4091BD94826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D8C-4E3F-821C-4091BD94826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(構想区域別必要量との比較!$F$4391,構想区域別必要量との比較!$H$4391:$M$4391,構想区域別必要量との比較!$P$4391:$Q$4391)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(構想区域別必要量との比較!$F$4394,構想区域別必要量との比較!$H$4394:$M$4394,構想区域別必要量との比較!$P$4394:$Q$4394)</c:f>
              <c:numCache>
                <c:formatCode>#,##0_);[Red]\(#,##0\)</c:formatCode>
                <c:ptCount val="9"/>
                <c:pt idx="0" formatCode="#,##0;[Red]\-#,##0;">
                  <c:v>498</c:v>
                </c:pt>
                <c:pt idx="1">
                  <c:v>504</c:v>
                </c:pt>
                <c:pt idx="2">
                  <c:v>485</c:v>
                </c:pt>
                <c:pt idx="3">
                  <c:v>477</c:v>
                </c:pt>
                <c:pt idx="4">
                  <c:v>419</c:v>
                </c:pt>
                <c:pt idx="5">
                  <c:v>412</c:v>
                </c:pt>
                <c:pt idx="6" formatCode="#,##0;[Red]\-#,##0;">
                  <c:v>400</c:v>
                </c:pt>
                <c:pt idx="7" formatCode="#,##0;[Red]\-#,##0;">
                  <c:v>400</c:v>
                </c:pt>
                <c:pt idx="8" formatCode="#,##0;[Red]\-#,##0;">
                  <c:v>171</c:v>
                </c:pt>
              </c:numCache>
            </c:numRef>
          </c:val>
          <c:extLst>
            <c:ext xmlns:c16="http://schemas.microsoft.com/office/drawing/2014/chart" uri="{C3380CC4-5D6E-409C-BE32-E72D297353CC}">
              <c16:uniqueId val="{00000006-CD8C-4E3F-821C-4091BD948260}"/>
            </c:ext>
          </c:extLst>
        </c:ser>
        <c:ser>
          <c:idx val="0"/>
          <c:order val="4"/>
          <c:tx>
            <c:strRef>
              <c:f>構想区域別必要量との比較!$E$4393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(構想区域別必要量との比較!$F$4391,構想区域別必要量との比較!$H$4391:$M$4391,構想区域別必要量との比較!$P$4391:$Q$4391)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(構想区域別必要量との比較!$F$4393,構想区域別必要量との比較!$H$4393:$M$4393,構想区域別必要量との比較!$P$4393:$Q$4393)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32</c:v>
                </c:pt>
              </c:numCache>
            </c:numRef>
          </c:val>
          <c:extLst>
            <c:ext xmlns:c16="http://schemas.microsoft.com/office/drawing/2014/chart" uri="{C3380CC4-5D6E-409C-BE32-E72D297353CC}">
              <c16:uniqueId val="{00000007-CD8C-4E3F-821C-4091BD94826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(構想区域別必要量との比較!$F$4391,構想区域別必要量との比較!$H$4391:$M$4391,構想区域別必要量との比較!$P$4391:$Q$4391)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(構想区域別必要量との比較!$F$4392,構想区域別必要量との比較!$H$4392:$M$4392,構想区域別必要量との比較!$P$4392:$Q$4392)</c:f>
              <c:numCache>
                <c:formatCode>#,##0_);[Red]\(#,##0\)</c:formatCode>
                <c:ptCount val="9"/>
                <c:pt idx="0" formatCode="#,##0;[Red]\-#,##0;">
                  <c:v>1123</c:v>
                </c:pt>
                <c:pt idx="1">
                  <c:v>1126</c:v>
                </c:pt>
                <c:pt idx="2">
                  <c:v>1126</c:v>
                </c:pt>
                <c:pt idx="3">
                  <c:v>1077</c:v>
                </c:pt>
                <c:pt idx="4">
                  <c:v>930</c:v>
                </c:pt>
                <c:pt idx="5">
                  <c:v>956</c:v>
                </c:pt>
                <c:pt idx="6" formatCode="#,##0;[Red]\-#,##0;">
                  <c:v>857</c:v>
                </c:pt>
                <c:pt idx="7" formatCode="#,##0;[Red]\-#,##0;">
                  <c:v>852</c:v>
                </c:pt>
                <c:pt idx="8" formatCode="#,##0;[Red]\-#,##0;">
                  <c:v>719</c:v>
                </c:pt>
              </c:numCache>
            </c:numRef>
          </c:val>
          <c:smooth val="0"/>
          <c:extLst>
            <c:ext xmlns:c16="http://schemas.microsoft.com/office/drawing/2014/chart" uri="{C3380CC4-5D6E-409C-BE32-E72D297353CC}">
              <c16:uniqueId val="{00000008-CD8C-4E3F-821C-4091BD94826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(構想区域別必要量との比較!$F$4406,構想区域別必要量との比較!$H$4406:$M$4406,構想区域別必要量との比較!$P$4406:$Q$4406)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(構想区域別必要量との比較!$F$4411,構想区域別必要量との比較!$H$4411:$M$4411,構想区域別必要量との比較!$P$4411:$Q$4411)</c:f>
              <c:numCache>
                <c:formatCode>#,##0_);[Red]\(#,##0\)</c:formatCode>
                <c:ptCount val="9"/>
                <c:pt idx="0" formatCode="#,##0;[Red]\-#,##0;">
                  <c:v>1045</c:v>
                </c:pt>
                <c:pt idx="1">
                  <c:v>884</c:v>
                </c:pt>
                <c:pt idx="2">
                  <c:v>882</c:v>
                </c:pt>
                <c:pt idx="3">
                  <c:v>915</c:v>
                </c:pt>
                <c:pt idx="4">
                  <c:v>900</c:v>
                </c:pt>
                <c:pt idx="5">
                  <c:v>832</c:v>
                </c:pt>
                <c:pt idx="6" formatCode="#,##0;[Red]\-#,##0;">
                  <c:v>725</c:v>
                </c:pt>
                <c:pt idx="7" formatCode="#,##0;[Red]\-#,##0;">
                  <c:v>752</c:v>
                </c:pt>
                <c:pt idx="8" formatCode="#,##0;[Red]\-#,##0;">
                  <c:v>521</c:v>
                </c:pt>
              </c:numCache>
            </c:numRef>
          </c:val>
          <c:extLst>
            <c:ext xmlns:c16="http://schemas.microsoft.com/office/drawing/2014/chart" uri="{C3380CC4-5D6E-409C-BE32-E72D297353CC}">
              <c16:uniqueId val="{00000000-46A0-4836-A518-E06DA1D7FA0D}"/>
            </c:ext>
          </c:extLst>
        </c:ser>
        <c:ser>
          <c:idx val="2"/>
          <c:order val="2"/>
          <c:tx>
            <c:strRef>
              <c:f>構想区域別必要量との比較!$E$4410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(構想区域別必要量との比較!$F$4406,構想区域別必要量との比較!$H$4406:$M$4406,構想区域別必要量との比較!$P$4406:$Q$4406)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(構想区域別必要量との比較!$F$4410,構想区域別必要量との比較!$H$4410:$M$4410,構想区域別必要量との比較!$P$4410:$Q$4410)</c:f>
              <c:numCache>
                <c:formatCode>#,##0_);[Red]\(#,##0\)</c:formatCode>
                <c:ptCount val="9"/>
                <c:pt idx="0" formatCode="#,##0;[Red]\-#,##0;">
                  <c:v>238</c:v>
                </c:pt>
                <c:pt idx="1">
                  <c:v>417</c:v>
                </c:pt>
                <c:pt idx="2">
                  <c:v>429</c:v>
                </c:pt>
                <c:pt idx="3">
                  <c:v>371</c:v>
                </c:pt>
                <c:pt idx="4">
                  <c:v>334</c:v>
                </c:pt>
                <c:pt idx="5">
                  <c:v>480</c:v>
                </c:pt>
                <c:pt idx="6" formatCode="#,##0;[Red]\-#,##0;">
                  <c:v>383</c:v>
                </c:pt>
                <c:pt idx="7" formatCode="#,##0;[Red]\-#,##0;">
                  <c:v>383</c:v>
                </c:pt>
                <c:pt idx="8" formatCode="#,##0;[Red]\-#,##0;">
                  <c:v>684</c:v>
                </c:pt>
              </c:numCache>
            </c:numRef>
          </c:val>
          <c:extLst>
            <c:ext xmlns:c16="http://schemas.microsoft.com/office/drawing/2014/chart" uri="{C3380CC4-5D6E-409C-BE32-E72D297353CC}">
              <c16:uniqueId val="{00000001-46A0-4836-A518-E06DA1D7FA0D}"/>
            </c:ext>
          </c:extLst>
        </c:ser>
        <c:ser>
          <c:idx val="1"/>
          <c:order val="3"/>
          <c:tx>
            <c:strRef>
              <c:f>構想区域別必要量との比較!$E$4409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6A0-4836-A518-E06DA1D7FA0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6A0-4836-A518-E06DA1D7FA0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(構想区域別必要量との比較!$F$4406,構想区域別必要量との比較!$H$4406:$M$4406,構想区域別必要量との比較!$P$4406:$Q$4406)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(構想区域別必要量との比較!$F$4409,構想区域別必要量との比較!$H$4409:$M$4409,構想区域別必要量との比較!$P$4409:$Q$4409)</c:f>
              <c:numCache>
                <c:formatCode>#,##0_);[Red]\(#,##0\)</c:formatCode>
                <c:ptCount val="9"/>
                <c:pt idx="0" formatCode="#,##0;[Red]\-#,##0;">
                  <c:v>1087</c:v>
                </c:pt>
                <c:pt idx="1">
                  <c:v>1309</c:v>
                </c:pt>
                <c:pt idx="2">
                  <c:v>1210</c:v>
                </c:pt>
                <c:pt idx="3">
                  <c:v>1208</c:v>
                </c:pt>
                <c:pt idx="4">
                  <c:v>1189</c:v>
                </c:pt>
                <c:pt idx="5">
                  <c:v>1146</c:v>
                </c:pt>
                <c:pt idx="6" formatCode="#,##0;[Red]\-#,##0;">
                  <c:v>1157</c:v>
                </c:pt>
                <c:pt idx="7" formatCode="#,##0;[Red]\-#,##0;">
                  <c:v>1140</c:v>
                </c:pt>
                <c:pt idx="8" formatCode="#,##0;[Red]\-#,##0;">
                  <c:v>635</c:v>
                </c:pt>
              </c:numCache>
            </c:numRef>
          </c:val>
          <c:extLst>
            <c:ext xmlns:c16="http://schemas.microsoft.com/office/drawing/2014/chart" uri="{C3380CC4-5D6E-409C-BE32-E72D297353CC}">
              <c16:uniqueId val="{00000006-46A0-4836-A518-E06DA1D7FA0D}"/>
            </c:ext>
          </c:extLst>
        </c:ser>
        <c:ser>
          <c:idx val="0"/>
          <c:order val="4"/>
          <c:tx>
            <c:strRef>
              <c:f>構想区域別必要量との比較!$E$4408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(構想区域別必要量との比較!$F$4406,構想区域別必要量との比較!$H$4406:$M$4406,構想区域別必要量との比較!$P$4406:$Q$4406)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(構想区域別必要量との比較!$F$4408,構想区域別必要量との比較!$H$4408:$M$4408,構想区域別必要量との比較!$P$4408:$Q$4408)</c:f>
              <c:numCache>
                <c:formatCode>#,##0_);[Red]\(#,##0\)</c:formatCode>
                <c:ptCount val="9"/>
                <c:pt idx="0" formatCode="#,##0;[Red]\-#,##0;">
                  <c:v>440</c:v>
                </c:pt>
                <c:pt idx="1">
                  <c:v>34</c:v>
                </c:pt>
                <c:pt idx="2">
                  <c:v>86</c:v>
                </c:pt>
                <c:pt idx="3">
                  <c:v>86</c:v>
                </c:pt>
                <c:pt idx="4">
                  <c:v>86</c:v>
                </c:pt>
                <c:pt idx="5">
                  <c:v>86</c:v>
                </c:pt>
                <c:pt idx="6" formatCode="#,##0;[Red]\-#,##0;">
                  <c:v>86</c:v>
                </c:pt>
                <c:pt idx="7" formatCode="#,##0;[Red]\-#,##0;">
                  <c:v>86</c:v>
                </c:pt>
                <c:pt idx="8" formatCode="#,##0;[Red]\-#,##0;">
                  <c:v>161</c:v>
                </c:pt>
              </c:numCache>
            </c:numRef>
          </c:val>
          <c:extLst>
            <c:ext xmlns:c16="http://schemas.microsoft.com/office/drawing/2014/chart" uri="{C3380CC4-5D6E-409C-BE32-E72D297353CC}">
              <c16:uniqueId val="{00000007-46A0-4836-A518-E06DA1D7FA0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(構想区域別必要量との比較!$F$4406,構想区域別必要量との比較!$H$4406:$M$4406,構想区域別必要量との比較!$P$4406:$Q$4406)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(構想区域別必要量との比較!$F$4407,構想区域別必要量との比較!$H$4407:$M$4407,構想区域別必要量との比較!$P$4407:$Q$4407)</c:f>
              <c:numCache>
                <c:formatCode>#,##0_);[Red]\(#,##0\)</c:formatCode>
                <c:ptCount val="9"/>
                <c:pt idx="0" formatCode="#,##0;[Red]\-#,##0;">
                  <c:v>2810</c:v>
                </c:pt>
                <c:pt idx="1">
                  <c:v>2644</c:v>
                </c:pt>
                <c:pt idx="2">
                  <c:v>2607</c:v>
                </c:pt>
                <c:pt idx="3">
                  <c:v>2580</c:v>
                </c:pt>
                <c:pt idx="4">
                  <c:v>2509</c:v>
                </c:pt>
                <c:pt idx="5">
                  <c:v>2544</c:v>
                </c:pt>
                <c:pt idx="6" formatCode="#,##0;[Red]\-#,##0;">
                  <c:v>2351</c:v>
                </c:pt>
                <c:pt idx="7" formatCode="#,##0;[Red]\-#,##0;">
                  <c:v>2361</c:v>
                </c:pt>
                <c:pt idx="8" formatCode="#,##0;[Red]\-#,##0;">
                  <c:v>2001</c:v>
                </c:pt>
              </c:numCache>
            </c:numRef>
          </c:val>
          <c:smooth val="0"/>
          <c:extLst>
            <c:ext xmlns:c16="http://schemas.microsoft.com/office/drawing/2014/chart" uri="{C3380CC4-5D6E-409C-BE32-E72D297353CC}">
              <c16:uniqueId val="{00000008-46A0-4836-A518-E06DA1D7FA0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(構想区域別必要量との比較!$F$4421,構想区域別必要量との比較!$H$4421:$M$4421,構想区域別必要量との比較!$P$4421:$Q$4421)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(構想区域別必要量との比較!$F$4426,構想区域別必要量との比較!$H$4426:$M$4426,構想区域別必要量との比較!$P$4426:$Q$4426)</c:f>
              <c:numCache>
                <c:formatCode>#,##0_);[Red]\(#,##0\)</c:formatCode>
                <c:ptCount val="9"/>
                <c:pt idx="0" formatCode="#,##0;[Red]\-#,##0;">
                  <c:v>2458</c:v>
                </c:pt>
                <c:pt idx="1">
                  <c:v>2309</c:v>
                </c:pt>
                <c:pt idx="2">
                  <c:v>2327</c:v>
                </c:pt>
                <c:pt idx="3">
                  <c:v>2273</c:v>
                </c:pt>
                <c:pt idx="4">
                  <c:v>2314</c:v>
                </c:pt>
                <c:pt idx="5">
                  <c:v>2318</c:v>
                </c:pt>
                <c:pt idx="6" formatCode="#,##0;[Red]\-#,##0;">
                  <c:v>2205</c:v>
                </c:pt>
                <c:pt idx="7" formatCode="#,##0;[Red]\-#,##0;">
                  <c:v>2166</c:v>
                </c:pt>
                <c:pt idx="8" formatCode="#,##0;[Red]\-#,##0;">
                  <c:v>1776</c:v>
                </c:pt>
              </c:numCache>
            </c:numRef>
          </c:val>
          <c:extLst>
            <c:ext xmlns:c16="http://schemas.microsoft.com/office/drawing/2014/chart" uri="{C3380CC4-5D6E-409C-BE32-E72D297353CC}">
              <c16:uniqueId val="{00000000-8D94-41D8-BD28-817AE787B6D7}"/>
            </c:ext>
          </c:extLst>
        </c:ser>
        <c:ser>
          <c:idx val="2"/>
          <c:order val="2"/>
          <c:tx>
            <c:strRef>
              <c:f>構想区域別必要量との比較!$E$4425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(構想区域別必要量との比較!$F$4421,構想区域別必要量との比較!$H$4421:$M$4421,構想区域別必要量との比較!$P$4421:$Q$4421)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(構想区域別必要量との比較!$F$4425,構想区域別必要量との比較!$H$4425:$M$4425,構想区域別必要量との比較!$P$4425:$Q$4425)</c:f>
              <c:numCache>
                <c:formatCode>#,##0_);[Red]\(#,##0\)</c:formatCode>
                <c:ptCount val="9"/>
                <c:pt idx="0" formatCode="#,##0;[Red]\-#,##0;">
                  <c:v>1168</c:v>
                </c:pt>
                <c:pt idx="1">
                  <c:v>1632</c:v>
                </c:pt>
                <c:pt idx="2">
                  <c:v>1558</c:v>
                </c:pt>
                <c:pt idx="3">
                  <c:v>1546</c:v>
                </c:pt>
                <c:pt idx="4">
                  <c:v>1550</c:v>
                </c:pt>
                <c:pt idx="5">
                  <c:v>1597</c:v>
                </c:pt>
                <c:pt idx="6" formatCode="#,##0;[Red]\-#,##0;">
                  <c:v>1645</c:v>
                </c:pt>
                <c:pt idx="7" formatCode="#,##0;[Red]\-#,##0;">
                  <c:v>1607</c:v>
                </c:pt>
                <c:pt idx="8" formatCode="#,##0;[Red]\-#,##0;">
                  <c:v>2537</c:v>
                </c:pt>
              </c:numCache>
            </c:numRef>
          </c:val>
          <c:extLst>
            <c:ext xmlns:c16="http://schemas.microsoft.com/office/drawing/2014/chart" uri="{C3380CC4-5D6E-409C-BE32-E72D297353CC}">
              <c16:uniqueId val="{00000001-8D94-41D8-BD28-817AE787B6D7}"/>
            </c:ext>
          </c:extLst>
        </c:ser>
        <c:ser>
          <c:idx val="1"/>
          <c:order val="3"/>
          <c:tx>
            <c:strRef>
              <c:f>構想区域別必要量との比較!$E$4424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D94-41D8-BD28-817AE787B6D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D94-41D8-BD28-817AE787B6D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(構想区域別必要量との比較!$F$4421,構想区域別必要量との比較!$H$4421:$M$4421,構想区域別必要量との比較!$P$4421:$Q$4421)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(構想区域別必要量との比較!$F$4424,構想区域別必要量との比較!$H$4424:$M$4424,構想区域別必要量との比較!$P$4424:$Q$4424)</c:f>
              <c:numCache>
                <c:formatCode>#,##0_);[Red]\(#,##0\)</c:formatCode>
                <c:ptCount val="9"/>
                <c:pt idx="0" formatCode="#,##0;[Red]\-#,##0;">
                  <c:v>3756</c:v>
                </c:pt>
                <c:pt idx="1">
                  <c:v>3379</c:v>
                </c:pt>
                <c:pt idx="2">
                  <c:v>3353</c:v>
                </c:pt>
                <c:pt idx="3">
                  <c:v>3307</c:v>
                </c:pt>
                <c:pt idx="4">
                  <c:v>3095</c:v>
                </c:pt>
                <c:pt idx="5">
                  <c:v>2875</c:v>
                </c:pt>
                <c:pt idx="6" formatCode="#,##0;[Red]\-#,##0;">
                  <c:v>2790</c:v>
                </c:pt>
                <c:pt idx="7" formatCode="#,##0;[Red]\-#,##0;">
                  <c:v>2817</c:v>
                </c:pt>
                <c:pt idx="8" formatCode="#,##0;[Red]\-#,##0;">
                  <c:v>2437</c:v>
                </c:pt>
              </c:numCache>
            </c:numRef>
          </c:val>
          <c:extLst>
            <c:ext xmlns:c16="http://schemas.microsoft.com/office/drawing/2014/chart" uri="{C3380CC4-5D6E-409C-BE32-E72D297353CC}">
              <c16:uniqueId val="{00000006-8D94-41D8-BD28-817AE787B6D7}"/>
            </c:ext>
          </c:extLst>
        </c:ser>
        <c:ser>
          <c:idx val="0"/>
          <c:order val="4"/>
          <c:tx>
            <c:strRef>
              <c:f>構想区域別必要量との比較!$E$4423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(構想区域別必要量との比較!$F$4421,構想区域別必要量との比較!$H$4421:$M$4421,構想区域別必要量との比較!$P$4421:$Q$4421)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(構想区域別必要量との比較!$F$4423,構想区域別必要量との比較!$H$4423:$M$4423,構想区域別必要量との比較!$P$4423:$Q$4423)</c:f>
              <c:numCache>
                <c:formatCode>#,##0_);[Red]\(#,##0\)</c:formatCode>
                <c:ptCount val="9"/>
                <c:pt idx="0" formatCode="#,##0;[Red]\-#,##0;">
                  <c:v>902</c:v>
                </c:pt>
                <c:pt idx="1">
                  <c:v>894</c:v>
                </c:pt>
                <c:pt idx="2">
                  <c:v>910</c:v>
                </c:pt>
                <c:pt idx="3">
                  <c:v>892</c:v>
                </c:pt>
                <c:pt idx="4">
                  <c:v>908</c:v>
                </c:pt>
                <c:pt idx="5">
                  <c:v>902</c:v>
                </c:pt>
                <c:pt idx="6" formatCode="#,##0;[Red]\-#,##0;">
                  <c:v>902</c:v>
                </c:pt>
                <c:pt idx="7" formatCode="#,##0;[Red]\-#,##0;">
                  <c:v>908</c:v>
                </c:pt>
                <c:pt idx="8" formatCode="#,##0;[Red]\-#,##0;">
                  <c:v>651</c:v>
                </c:pt>
              </c:numCache>
            </c:numRef>
          </c:val>
          <c:extLst>
            <c:ext xmlns:c16="http://schemas.microsoft.com/office/drawing/2014/chart" uri="{C3380CC4-5D6E-409C-BE32-E72D297353CC}">
              <c16:uniqueId val="{00000007-8D94-41D8-BD28-817AE787B6D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(構想区域別必要量との比較!$F$4421,構想区域別必要量との比較!$H$4421:$M$4421,構想区域別必要量との比較!$P$4421:$Q$4421)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(構想区域別必要量との比較!$F$4422,構想区域別必要量との比較!$H$4422:$M$4422,構想区域別必要量との比較!$P$4422:$Q$4422)</c:f>
              <c:numCache>
                <c:formatCode>#,##0_);[Red]\(#,##0\)</c:formatCode>
                <c:ptCount val="9"/>
                <c:pt idx="0" formatCode="#,##0;[Red]\-#,##0;">
                  <c:v>8284</c:v>
                </c:pt>
                <c:pt idx="1">
                  <c:v>8214</c:v>
                </c:pt>
                <c:pt idx="2">
                  <c:v>8148</c:v>
                </c:pt>
                <c:pt idx="3">
                  <c:v>8018</c:v>
                </c:pt>
                <c:pt idx="4">
                  <c:v>7867</c:v>
                </c:pt>
                <c:pt idx="5">
                  <c:v>7692</c:v>
                </c:pt>
                <c:pt idx="6" formatCode="#,##0;[Red]\-#,##0;">
                  <c:v>7542</c:v>
                </c:pt>
                <c:pt idx="7" formatCode="#,##0;[Red]\-#,##0;">
                  <c:v>7498</c:v>
                </c:pt>
                <c:pt idx="8" formatCode="#,##0;[Red]\-#,##0;">
                  <c:v>7401</c:v>
                </c:pt>
              </c:numCache>
            </c:numRef>
          </c:val>
          <c:smooth val="0"/>
          <c:extLst>
            <c:ext xmlns:c16="http://schemas.microsoft.com/office/drawing/2014/chart" uri="{C3380CC4-5D6E-409C-BE32-E72D297353CC}">
              <c16:uniqueId val="{00000008-8D94-41D8-BD28-817AE787B6D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(構想区域別必要量との比較!$F$4436,構想区域別必要量との比較!$H$4436:$M$4436,構想区域別必要量との比較!$P$4436:$Q$4436)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(構想区域別必要量との比較!$F$4441,構想区域別必要量との比較!$H$4441:$M$4441,構想区域別必要量との比較!$P$4441:$Q$4441)</c:f>
              <c:numCache>
                <c:formatCode>#,##0_);[Red]\(#,##0\)</c:formatCode>
                <c:ptCount val="9"/>
                <c:pt idx="0" formatCode="#,##0;[Red]\-#,##0;">
                  <c:v>1504</c:v>
                </c:pt>
                <c:pt idx="1">
                  <c:v>1586</c:v>
                </c:pt>
                <c:pt idx="2">
                  <c:v>1480</c:v>
                </c:pt>
                <c:pt idx="3">
                  <c:v>1502</c:v>
                </c:pt>
                <c:pt idx="4">
                  <c:v>1455</c:v>
                </c:pt>
                <c:pt idx="5">
                  <c:v>1424</c:v>
                </c:pt>
                <c:pt idx="6" formatCode="#,##0;[Red]\-#,##0;">
                  <c:v>1420</c:v>
                </c:pt>
                <c:pt idx="7" formatCode="#,##0;[Red]\-#,##0;">
                  <c:v>1544</c:v>
                </c:pt>
                <c:pt idx="8" formatCode="#,##0;[Red]\-#,##0;">
                  <c:v>864</c:v>
                </c:pt>
              </c:numCache>
            </c:numRef>
          </c:val>
          <c:extLst>
            <c:ext xmlns:c16="http://schemas.microsoft.com/office/drawing/2014/chart" uri="{C3380CC4-5D6E-409C-BE32-E72D297353CC}">
              <c16:uniqueId val="{00000000-7EA0-413C-BEEA-96B5D6C94F70}"/>
            </c:ext>
          </c:extLst>
        </c:ser>
        <c:ser>
          <c:idx val="2"/>
          <c:order val="2"/>
          <c:tx>
            <c:strRef>
              <c:f>構想区域別必要量との比較!$E$4440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(構想区域別必要量との比較!$F$4436,構想区域別必要量との比較!$H$4436:$M$4436,構想区域別必要量との比較!$P$4436:$Q$4436)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(構想区域別必要量との比較!$F$4440,構想区域別必要量との比較!$H$4440:$M$4440,構想区域別必要量との比較!$P$4440:$Q$4440)</c:f>
              <c:numCache>
                <c:formatCode>#,##0_);[Red]\(#,##0\)</c:formatCode>
                <c:ptCount val="9"/>
                <c:pt idx="0" formatCode="#,##0;[Red]\-#,##0;">
                  <c:v>699</c:v>
                </c:pt>
                <c:pt idx="1">
                  <c:v>795</c:v>
                </c:pt>
                <c:pt idx="2">
                  <c:v>884</c:v>
                </c:pt>
                <c:pt idx="3">
                  <c:v>763</c:v>
                </c:pt>
                <c:pt idx="4">
                  <c:v>723</c:v>
                </c:pt>
                <c:pt idx="5">
                  <c:v>724</c:v>
                </c:pt>
                <c:pt idx="6" formatCode="#,##0;[Red]\-#,##0;">
                  <c:v>749</c:v>
                </c:pt>
                <c:pt idx="7" formatCode="#,##0;[Red]\-#,##0;">
                  <c:v>799</c:v>
                </c:pt>
                <c:pt idx="8" formatCode="#,##0;[Red]\-#,##0;">
                  <c:v>1242</c:v>
                </c:pt>
              </c:numCache>
            </c:numRef>
          </c:val>
          <c:extLst>
            <c:ext xmlns:c16="http://schemas.microsoft.com/office/drawing/2014/chart" uri="{C3380CC4-5D6E-409C-BE32-E72D297353CC}">
              <c16:uniqueId val="{00000001-7EA0-413C-BEEA-96B5D6C94F70}"/>
            </c:ext>
          </c:extLst>
        </c:ser>
        <c:ser>
          <c:idx val="1"/>
          <c:order val="3"/>
          <c:tx>
            <c:strRef>
              <c:f>構想区域別必要量との比較!$E$4439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EA0-413C-BEEA-96B5D6C94F7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EA0-413C-BEEA-96B5D6C94F7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(構想区域別必要量との比較!$F$4436,構想区域別必要量との比較!$H$4436:$M$4436,構想区域別必要量との比較!$P$4436:$Q$4436)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(構想区域別必要量との比較!$F$4439,構想区域別必要量との比較!$H$4439:$M$4439,構想区域別必要量との比較!$P$4439:$Q$4439)</c:f>
              <c:numCache>
                <c:formatCode>#,##0_);[Red]\(#,##0\)</c:formatCode>
                <c:ptCount val="9"/>
                <c:pt idx="0" formatCode="#,##0;[Red]\-#,##0;">
                  <c:v>2423</c:v>
                </c:pt>
                <c:pt idx="1">
                  <c:v>2009</c:v>
                </c:pt>
                <c:pt idx="2">
                  <c:v>1915</c:v>
                </c:pt>
                <c:pt idx="3">
                  <c:v>1941</c:v>
                </c:pt>
                <c:pt idx="4">
                  <c:v>1912</c:v>
                </c:pt>
                <c:pt idx="5">
                  <c:v>1937</c:v>
                </c:pt>
                <c:pt idx="6" formatCode="#,##0;[Red]\-#,##0;">
                  <c:v>1974</c:v>
                </c:pt>
                <c:pt idx="7" formatCode="#,##0;[Red]\-#,##0;">
                  <c:v>1952</c:v>
                </c:pt>
                <c:pt idx="8" formatCode="#,##0;[Red]\-#,##0;">
                  <c:v>1086</c:v>
                </c:pt>
              </c:numCache>
            </c:numRef>
          </c:val>
          <c:extLst>
            <c:ext xmlns:c16="http://schemas.microsoft.com/office/drawing/2014/chart" uri="{C3380CC4-5D6E-409C-BE32-E72D297353CC}">
              <c16:uniqueId val="{00000006-7EA0-413C-BEEA-96B5D6C94F70}"/>
            </c:ext>
          </c:extLst>
        </c:ser>
        <c:ser>
          <c:idx val="0"/>
          <c:order val="4"/>
          <c:tx>
            <c:strRef>
              <c:f>構想区域別必要量との比較!$E$4438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(構想区域別必要量との比較!$F$4436,構想区域別必要量との比較!$H$4436:$M$4436,構想区域別必要量との比較!$P$4436:$Q$4436)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(構想区域別必要量との比較!$F$4438,構想区域別必要量との比較!$H$4438:$M$4438,構想区域別必要量との比較!$P$4438:$Q$4438)</c:f>
              <c:numCache>
                <c:formatCode>#,##0_);[Red]\(#,##0\)</c:formatCode>
                <c:ptCount val="9"/>
                <c:pt idx="0" formatCode="#,##0;[Red]\-#,##0;">
                  <c:v>341</c:v>
                </c:pt>
                <c:pt idx="1">
                  <c:v>381</c:v>
                </c:pt>
                <c:pt idx="2">
                  <c:v>381</c:v>
                </c:pt>
                <c:pt idx="3">
                  <c:v>344</c:v>
                </c:pt>
                <c:pt idx="4">
                  <c:v>344</c:v>
                </c:pt>
                <c:pt idx="5">
                  <c:v>344</c:v>
                </c:pt>
                <c:pt idx="6" formatCode="#,##0;[Red]\-#,##0;">
                  <c:v>307</c:v>
                </c:pt>
                <c:pt idx="7" formatCode="#,##0;[Red]\-#,##0;">
                  <c:v>305</c:v>
                </c:pt>
                <c:pt idx="8" formatCode="#,##0;[Red]\-#,##0;">
                  <c:v>319</c:v>
                </c:pt>
              </c:numCache>
            </c:numRef>
          </c:val>
          <c:extLst>
            <c:ext xmlns:c16="http://schemas.microsoft.com/office/drawing/2014/chart" uri="{C3380CC4-5D6E-409C-BE32-E72D297353CC}">
              <c16:uniqueId val="{00000007-7EA0-413C-BEEA-96B5D6C94F7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(構想区域別必要量との比較!$F$4436,構想区域別必要量との比較!$H$4436:$M$4436,構想区域別必要量との比較!$P$4436:$Q$4436)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(構想区域別必要量との比較!$F$4437,構想区域別必要量との比較!$H$4437:$M$4437,構想区域別必要量との比較!$P$4437:$Q$4437)</c:f>
              <c:numCache>
                <c:formatCode>#,##0_);[Red]\(#,##0\)</c:formatCode>
                <c:ptCount val="9"/>
                <c:pt idx="0" formatCode="#,##0;[Red]\-#,##0;">
                  <c:v>4967</c:v>
                </c:pt>
                <c:pt idx="1">
                  <c:v>4771</c:v>
                </c:pt>
                <c:pt idx="2">
                  <c:v>4660</c:v>
                </c:pt>
                <c:pt idx="3">
                  <c:v>4550</c:v>
                </c:pt>
                <c:pt idx="4">
                  <c:v>4434</c:v>
                </c:pt>
                <c:pt idx="5">
                  <c:v>4429</c:v>
                </c:pt>
                <c:pt idx="6" formatCode="#,##0;[Red]\-#,##0;">
                  <c:v>4450</c:v>
                </c:pt>
                <c:pt idx="7" formatCode="#,##0;[Red]\-#,##0;">
                  <c:v>4600</c:v>
                </c:pt>
                <c:pt idx="8" formatCode="#,##0;[Red]\-#,##0;">
                  <c:v>3511</c:v>
                </c:pt>
              </c:numCache>
            </c:numRef>
          </c:val>
          <c:smooth val="0"/>
          <c:extLst>
            <c:ext xmlns:c16="http://schemas.microsoft.com/office/drawing/2014/chart" uri="{C3380CC4-5D6E-409C-BE32-E72D297353CC}">
              <c16:uniqueId val="{00000008-7EA0-413C-BEEA-96B5D6C94F7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(構想区域別必要量との比較!$F$4451,構想区域別必要量との比較!$H$4451:$M$4451,構想区域別必要量との比較!$P$4451:$Q$4451)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(構想区域別必要量との比較!$F$4456,構想区域別必要量との比較!$H$4456:$M$4456,構想区域別必要量との比較!$P$4456:$Q$4456)</c:f>
              <c:numCache>
                <c:formatCode>#,##0_);[Red]\(#,##0\)</c:formatCode>
                <c:ptCount val="9"/>
                <c:pt idx="0" formatCode="#,##0;[Red]\-#,##0;">
                  <c:v>1774</c:v>
                </c:pt>
                <c:pt idx="1">
                  <c:v>1804</c:v>
                </c:pt>
                <c:pt idx="2">
                  <c:v>1774</c:v>
                </c:pt>
                <c:pt idx="3">
                  <c:v>1696</c:v>
                </c:pt>
                <c:pt idx="4">
                  <c:v>1620</c:v>
                </c:pt>
                <c:pt idx="5">
                  <c:v>1632</c:v>
                </c:pt>
                <c:pt idx="6" formatCode="#,##0;[Red]\-#,##0;">
                  <c:v>1668</c:v>
                </c:pt>
                <c:pt idx="7" formatCode="#,##0;[Red]\-#,##0;">
                  <c:v>1666</c:v>
                </c:pt>
                <c:pt idx="8" formatCode="#,##0;[Red]\-#,##0;">
                  <c:v>1145</c:v>
                </c:pt>
              </c:numCache>
            </c:numRef>
          </c:val>
          <c:extLst>
            <c:ext xmlns:c16="http://schemas.microsoft.com/office/drawing/2014/chart" uri="{C3380CC4-5D6E-409C-BE32-E72D297353CC}">
              <c16:uniqueId val="{00000000-E919-4D78-87A7-55E437E6BDA7}"/>
            </c:ext>
          </c:extLst>
        </c:ser>
        <c:ser>
          <c:idx val="2"/>
          <c:order val="2"/>
          <c:tx>
            <c:strRef>
              <c:f>構想区域別必要量との比較!$E$4455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(構想区域別必要量との比較!$F$4451,構想区域別必要量との比較!$H$4451:$M$4451,構想区域別必要量との比較!$P$4451:$Q$4451)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(構想区域別必要量との比較!$F$4455,構想区域別必要量との比較!$H$4455:$M$4455,構想区域別必要量との比較!$P$4455:$Q$4455)</c:f>
              <c:numCache>
                <c:formatCode>#,##0_);[Red]\(#,##0\)</c:formatCode>
                <c:ptCount val="9"/>
                <c:pt idx="0" formatCode="#,##0;[Red]\-#,##0;">
                  <c:v>477</c:v>
                </c:pt>
                <c:pt idx="1">
                  <c:v>638</c:v>
                </c:pt>
                <c:pt idx="2">
                  <c:v>639</c:v>
                </c:pt>
                <c:pt idx="3">
                  <c:v>607</c:v>
                </c:pt>
                <c:pt idx="4">
                  <c:v>519</c:v>
                </c:pt>
                <c:pt idx="5">
                  <c:v>544</c:v>
                </c:pt>
                <c:pt idx="6" formatCode="#,##0;[Red]\-#,##0;">
                  <c:v>540</c:v>
                </c:pt>
                <c:pt idx="7" formatCode="#,##0;[Red]\-#,##0;">
                  <c:v>540</c:v>
                </c:pt>
                <c:pt idx="8" formatCode="#,##0;[Red]\-#,##0;">
                  <c:v>993</c:v>
                </c:pt>
              </c:numCache>
            </c:numRef>
          </c:val>
          <c:extLst>
            <c:ext xmlns:c16="http://schemas.microsoft.com/office/drawing/2014/chart" uri="{C3380CC4-5D6E-409C-BE32-E72D297353CC}">
              <c16:uniqueId val="{00000001-E919-4D78-87A7-55E437E6BDA7}"/>
            </c:ext>
          </c:extLst>
        </c:ser>
        <c:ser>
          <c:idx val="1"/>
          <c:order val="3"/>
          <c:tx>
            <c:strRef>
              <c:f>構想区域別必要量との比較!$E$4454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919-4D78-87A7-55E437E6BDA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919-4D78-87A7-55E437E6BDA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(構想区域別必要量との比較!$F$4451,構想区域別必要量との比較!$H$4451:$M$4451,構想区域別必要量との比較!$P$4451:$Q$4451)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(構想区域別必要量との比較!$F$4454,構想区域別必要量との比較!$H$4454:$M$4454,構想区域別必要量との比較!$P$4454:$Q$4454)</c:f>
              <c:numCache>
                <c:formatCode>#,##0_);[Red]\(#,##0\)</c:formatCode>
                <c:ptCount val="9"/>
                <c:pt idx="0" formatCode="#,##0;[Red]\-#,##0;">
                  <c:v>1827</c:v>
                </c:pt>
                <c:pt idx="1">
                  <c:v>1695</c:v>
                </c:pt>
                <c:pt idx="2">
                  <c:v>1648</c:v>
                </c:pt>
                <c:pt idx="3">
                  <c:v>1634</c:v>
                </c:pt>
                <c:pt idx="4">
                  <c:v>1690</c:v>
                </c:pt>
                <c:pt idx="5">
                  <c:v>1709</c:v>
                </c:pt>
                <c:pt idx="6" formatCode="#,##0;[Red]\-#,##0;">
                  <c:v>1484</c:v>
                </c:pt>
                <c:pt idx="7" formatCode="#,##0;[Red]\-#,##0;">
                  <c:v>1467</c:v>
                </c:pt>
                <c:pt idx="8" formatCode="#,##0;[Red]\-#,##0;">
                  <c:v>1063</c:v>
                </c:pt>
              </c:numCache>
            </c:numRef>
          </c:val>
          <c:extLst>
            <c:ext xmlns:c16="http://schemas.microsoft.com/office/drawing/2014/chart" uri="{C3380CC4-5D6E-409C-BE32-E72D297353CC}">
              <c16:uniqueId val="{00000006-E919-4D78-87A7-55E437E6BDA7}"/>
            </c:ext>
          </c:extLst>
        </c:ser>
        <c:ser>
          <c:idx val="0"/>
          <c:order val="4"/>
          <c:tx>
            <c:strRef>
              <c:f>構想区域別必要量との比較!$E$4453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(構想区域別必要量との比較!$F$4451,構想区域別必要量との比較!$H$4451:$M$4451,構想区域別必要量との比較!$P$4451:$Q$4451)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(構想区域別必要量との比較!$F$4453,構想区域別必要量との比較!$H$4453:$M$4453,構想区域別必要量との比較!$P$4453:$Q$4453)</c:f>
              <c:numCache>
                <c:formatCode>#,##0_);[Red]\(#,##0\)</c:formatCode>
                <c:ptCount val="9"/>
                <c:pt idx="0" formatCode="#,##0;[Red]\-#,##0;">
                  <c:v>384</c:v>
                </c:pt>
                <c:pt idx="1">
                  <c:v>286</c:v>
                </c:pt>
                <c:pt idx="2">
                  <c:v>302</c:v>
                </c:pt>
                <c:pt idx="3">
                  <c:v>294</c:v>
                </c:pt>
                <c:pt idx="4">
                  <c:v>294</c:v>
                </c:pt>
                <c:pt idx="5">
                  <c:v>155</c:v>
                </c:pt>
                <c:pt idx="6" formatCode="#,##0;[Red]\-#,##0;">
                  <c:v>294</c:v>
                </c:pt>
                <c:pt idx="7" formatCode="#,##0;[Red]\-#,##0;">
                  <c:v>294</c:v>
                </c:pt>
                <c:pt idx="8" formatCode="#,##0;[Red]\-#,##0;">
                  <c:v>359</c:v>
                </c:pt>
              </c:numCache>
            </c:numRef>
          </c:val>
          <c:extLst>
            <c:ext xmlns:c16="http://schemas.microsoft.com/office/drawing/2014/chart" uri="{C3380CC4-5D6E-409C-BE32-E72D297353CC}">
              <c16:uniqueId val="{00000007-E919-4D78-87A7-55E437E6BDA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(構想区域別必要量との比較!$F$4451,構想区域別必要量との比較!$H$4451:$M$4451,構想区域別必要量との比較!$P$4451:$Q$4451)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(構想区域別必要量との比較!$F$4452,構想区域別必要量との比較!$H$4452:$M$4452,構想区域別必要量との比較!$P$4452:$Q$4452)</c:f>
              <c:numCache>
                <c:formatCode>#,##0_);[Red]\(#,##0\)</c:formatCode>
                <c:ptCount val="9"/>
                <c:pt idx="0" formatCode="#,##0;[Red]\-#,##0;">
                  <c:v>4462</c:v>
                </c:pt>
                <c:pt idx="1">
                  <c:v>4423</c:v>
                </c:pt>
                <c:pt idx="2">
                  <c:v>4363</c:v>
                </c:pt>
                <c:pt idx="3">
                  <c:v>4231</c:v>
                </c:pt>
                <c:pt idx="4">
                  <c:v>4123</c:v>
                </c:pt>
                <c:pt idx="5">
                  <c:v>4040</c:v>
                </c:pt>
                <c:pt idx="6" formatCode="#,##0;[Red]\-#,##0;">
                  <c:v>3986</c:v>
                </c:pt>
                <c:pt idx="7" formatCode="#,##0;[Red]\-#,##0;">
                  <c:v>3967</c:v>
                </c:pt>
                <c:pt idx="8" formatCode="#,##0;[Red]\-#,##0;">
                  <c:v>3560</c:v>
                </c:pt>
              </c:numCache>
            </c:numRef>
          </c:val>
          <c:smooth val="0"/>
          <c:extLst>
            <c:ext xmlns:c16="http://schemas.microsoft.com/office/drawing/2014/chart" uri="{C3380CC4-5D6E-409C-BE32-E72D297353CC}">
              <c16:uniqueId val="{00000008-E919-4D78-87A7-55E437E6BDA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(構想区域別必要量との比較!$F$4466,構想区域別必要量との比較!$H$4466:$M$4466,構想区域別必要量との比較!$P$4466:$Q$4466)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(構想区域別必要量との比較!$F$4471,構想区域別必要量との比較!$H$4471:$M$4471,構想区域別必要量との比較!$P$4471:$Q$4471)</c:f>
              <c:numCache>
                <c:formatCode>#,##0_);[Red]\(#,##0\)</c:formatCode>
                <c:ptCount val="9"/>
                <c:pt idx="0" formatCode="#,##0;[Red]\-#,##0;">
                  <c:v>647</c:v>
                </c:pt>
                <c:pt idx="1">
                  <c:v>654</c:v>
                </c:pt>
                <c:pt idx="2">
                  <c:v>672</c:v>
                </c:pt>
                <c:pt idx="3">
                  <c:v>662</c:v>
                </c:pt>
                <c:pt idx="4">
                  <c:v>650</c:v>
                </c:pt>
                <c:pt idx="5">
                  <c:v>506</c:v>
                </c:pt>
                <c:pt idx="6" formatCode="#,##0;[Red]\-#,##0;">
                  <c:v>487</c:v>
                </c:pt>
                <c:pt idx="7" formatCode="#,##0;[Red]\-#,##0;">
                  <c:v>435</c:v>
                </c:pt>
                <c:pt idx="8" formatCode="#,##0;[Red]\-#,##0;">
                  <c:v>373</c:v>
                </c:pt>
              </c:numCache>
            </c:numRef>
          </c:val>
          <c:extLst>
            <c:ext xmlns:c16="http://schemas.microsoft.com/office/drawing/2014/chart" uri="{C3380CC4-5D6E-409C-BE32-E72D297353CC}">
              <c16:uniqueId val="{00000000-1200-4725-826A-168099549C75}"/>
            </c:ext>
          </c:extLst>
        </c:ser>
        <c:ser>
          <c:idx val="2"/>
          <c:order val="2"/>
          <c:tx>
            <c:strRef>
              <c:f>構想区域別必要量との比較!$E$4470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(構想区域別必要量との比較!$F$4466,構想区域別必要量との比較!$H$4466:$M$4466,構想区域別必要量との比較!$P$4466:$Q$4466)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(構想区域別必要量との比較!$F$4470,構想区域別必要量との比較!$H$4470:$M$4470,構想区域別必要量との比較!$P$4470:$Q$4470)</c:f>
              <c:numCache>
                <c:formatCode>#,##0_);[Red]\(#,##0\)</c:formatCode>
                <c:ptCount val="9"/>
                <c:pt idx="0" formatCode="#,##0;[Red]\-#,##0;">
                  <c:v>432</c:v>
                </c:pt>
                <c:pt idx="1">
                  <c:v>395</c:v>
                </c:pt>
                <c:pt idx="2">
                  <c:v>406</c:v>
                </c:pt>
                <c:pt idx="3">
                  <c:v>352</c:v>
                </c:pt>
                <c:pt idx="4">
                  <c:v>361</c:v>
                </c:pt>
                <c:pt idx="5">
                  <c:v>410</c:v>
                </c:pt>
                <c:pt idx="6" formatCode="#,##0;[Red]\-#,##0;">
                  <c:v>377</c:v>
                </c:pt>
                <c:pt idx="7" formatCode="#,##0;[Red]\-#,##0;">
                  <c:v>471</c:v>
                </c:pt>
                <c:pt idx="8" formatCode="#,##0;[Red]\-#,##0;">
                  <c:v>475</c:v>
                </c:pt>
              </c:numCache>
            </c:numRef>
          </c:val>
          <c:extLst>
            <c:ext xmlns:c16="http://schemas.microsoft.com/office/drawing/2014/chart" uri="{C3380CC4-5D6E-409C-BE32-E72D297353CC}">
              <c16:uniqueId val="{00000001-1200-4725-826A-168099549C75}"/>
            </c:ext>
          </c:extLst>
        </c:ser>
        <c:ser>
          <c:idx val="1"/>
          <c:order val="3"/>
          <c:tx>
            <c:strRef>
              <c:f>構想区域別必要量との比較!$E$4469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200-4725-826A-168099549C7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200-4725-826A-168099549C7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(構想区域別必要量との比較!$F$4466,構想区域別必要量との比較!$H$4466:$M$4466,構想区域別必要量との比較!$P$4466:$Q$4466)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(構想区域別必要量との比較!$F$4469,構想区域別必要量との比較!$H$4469:$M$4469,構想区域別必要量との比較!$P$4469:$Q$4469)</c:f>
              <c:numCache>
                <c:formatCode>#,##0_);[Red]\(#,##0\)</c:formatCode>
                <c:ptCount val="9"/>
                <c:pt idx="0" formatCode="#,##0;[Red]\-#,##0;">
                  <c:v>877</c:v>
                </c:pt>
                <c:pt idx="1">
                  <c:v>914</c:v>
                </c:pt>
                <c:pt idx="2">
                  <c:v>883</c:v>
                </c:pt>
                <c:pt idx="3">
                  <c:v>910</c:v>
                </c:pt>
                <c:pt idx="4">
                  <c:v>905</c:v>
                </c:pt>
                <c:pt idx="5">
                  <c:v>805</c:v>
                </c:pt>
                <c:pt idx="6" formatCode="#,##0;[Red]\-#,##0;">
                  <c:v>872</c:v>
                </c:pt>
                <c:pt idx="7" formatCode="#,##0;[Red]\-#,##0;">
                  <c:v>807</c:v>
                </c:pt>
                <c:pt idx="8" formatCode="#,##0;[Red]\-#,##0;">
                  <c:v>491</c:v>
                </c:pt>
              </c:numCache>
            </c:numRef>
          </c:val>
          <c:extLst>
            <c:ext xmlns:c16="http://schemas.microsoft.com/office/drawing/2014/chart" uri="{C3380CC4-5D6E-409C-BE32-E72D297353CC}">
              <c16:uniqueId val="{00000006-1200-4725-826A-168099549C75}"/>
            </c:ext>
          </c:extLst>
        </c:ser>
        <c:ser>
          <c:idx val="0"/>
          <c:order val="4"/>
          <c:tx>
            <c:strRef>
              <c:f>構想区域別必要量との比較!$E$4468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(構想区域別必要量との比較!$F$4466,構想区域別必要量との比較!$H$4466:$M$4466,構想区域別必要量との比較!$P$4466:$Q$4466)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(構想区域別必要量との比較!$F$4468,構想区域別必要量との比較!$H$4468:$M$4468,構想区域別必要量との比較!$P$4468:$Q$4468)</c:f>
              <c:numCache>
                <c:formatCode>#,##0_);[Red]\(#,##0\)</c:formatCode>
                <c:ptCount val="9"/>
                <c:pt idx="0" formatCode="#,##0;[Red]\-#,##0;">
                  <c:v>16</c:v>
                </c:pt>
                <c:pt idx="1">
                  <c:v>16</c:v>
                </c:pt>
                <c:pt idx="2">
                  <c:v>16</c:v>
                </c:pt>
                <c:pt idx="3">
                  <c:v>16</c:v>
                </c:pt>
                <c:pt idx="4">
                  <c:v>16</c:v>
                </c:pt>
                <c:pt idx="5">
                  <c:v>16</c:v>
                </c:pt>
                <c:pt idx="6" formatCode="#,##0;[Red]\-#,##0;">
                  <c:v>16</c:v>
                </c:pt>
                <c:pt idx="7" formatCode="#,##0;[Red]\-#,##0;">
                  <c:v>16</c:v>
                </c:pt>
                <c:pt idx="8" formatCode="#,##0;[Red]\-#,##0;">
                  <c:v>96</c:v>
                </c:pt>
              </c:numCache>
            </c:numRef>
          </c:val>
          <c:extLst>
            <c:ext xmlns:c16="http://schemas.microsoft.com/office/drawing/2014/chart" uri="{C3380CC4-5D6E-409C-BE32-E72D297353CC}">
              <c16:uniqueId val="{00000007-1200-4725-826A-168099549C7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(構想区域別必要量との比較!$F$4466,構想区域別必要量との比較!$H$4466:$M$4466,構想区域別必要量との比較!$P$4466:$Q$4466)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(構想区域別必要量との比較!$F$4467,構想区域別必要量との比較!$H$4467:$M$4467,構想区域別必要量との比較!$P$4467:$Q$4467)</c:f>
              <c:numCache>
                <c:formatCode>#,##0_);[Red]\(#,##0\)</c:formatCode>
                <c:ptCount val="9"/>
                <c:pt idx="0" formatCode="#,##0;[Red]\-#,##0;">
                  <c:v>1972</c:v>
                </c:pt>
                <c:pt idx="1">
                  <c:v>1979</c:v>
                </c:pt>
                <c:pt idx="2">
                  <c:v>1977</c:v>
                </c:pt>
                <c:pt idx="3">
                  <c:v>1940</c:v>
                </c:pt>
                <c:pt idx="4">
                  <c:v>1932</c:v>
                </c:pt>
                <c:pt idx="5">
                  <c:v>1737</c:v>
                </c:pt>
                <c:pt idx="6" formatCode="#,##0;[Red]\-#,##0;">
                  <c:v>1752</c:v>
                </c:pt>
                <c:pt idx="7" formatCode="#,##0;[Red]\-#,##0;">
                  <c:v>1729</c:v>
                </c:pt>
                <c:pt idx="8" formatCode="#,##0;[Red]\-#,##0;">
                  <c:v>1435</c:v>
                </c:pt>
              </c:numCache>
            </c:numRef>
          </c:val>
          <c:smooth val="0"/>
          <c:extLst>
            <c:ext xmlns:c16="http://schemas.microsoft.com/office/drawing/2014/chart" uri="{C3380CC4-5D6E-409C-BE32-E72D297353CC}">
              <c16:uniqueId val="{00000008-1200-4725-826A-168099549C7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(構想区域別必要量との比較!$F$4481,構想区域別必要量との比較!$H$4481:$M$4481,構想区域別必要量との比較!$P$4481:$Q$4481)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(構想区域別必要量との比較!$F$4486,構想区域別必要量との比較!$H$4486:$M$4486,構想区域別必要量との比較!$P$4486:$Q$4486)</c:f>
              <c:numCache>
                <c:formatCode>#,##0_);[Red]\(#,##0\)</c:formatCode>
                <c:ptCount val="9"/>
                <c:pt idx="0" formatCode="#,##0;[Red]\-#,##0;">
                  <c:v>92</c:v>
                </c:pt>
                <c:pt idx="1">
                  <c:v>73</c:v>
                </c:pt>
                <c:pt idx="2">
                  <c:v>73</c:v>
                </c:pt>
                <c:pt idx="3">
                  <c:v>57</c:v>
                </c:pt>
                <c:pt idx="4">
                  <c:v>57</c:v>
                </c:pt>
                <c:pt idx="5">
                  <c:v>57</c:v>
                </c:pt>
                <c:pt idx="6" formatCode="#,##0;[Red]\-#,##0;">
                  <c:v>111</c:v>
                </c:pt>
                <c:pt idx="7" formatCode="#,##0;[Red]\-#,##0;">
                  <c:v>48</c:v>
                </c:pt>
                <c:pt idx="8" formatCode="#,##0;[Red]\-#,##0;">
                  <c:v>49</c:v>
                </c:pt>
              </c:numCache>
            </c:numRef>
          </c:val>
          <c:extLst>
            <c:ext xmlns:c16="http://schemas.microsoft.com/office/drawing/2014/chart" uri="{C3380CC4-5D6E-409C-BE32-E72D297353CC}">
              <c16:uniqueId val="{00000000-1D98-41A0-B246-4289E0854909}"/>
            </c:ext>
          </c:extLst>
        </c:ser>
        <c:ser>
          <c:idx val="2"/>
          <c:order val="2"/>
          <c:tx>
            <c:strRef>
              <c:f>構想区域別必要量との比較!$E$4485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(構想区域別必要量との比較!$F$4481,構想区域別必要量との比較!$H$4481:$M$4481,構想区域別必要量との比較!$P$4481:$Q$4481)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(構想区域別必要量との比較!$F$4485,構想区域別必要量との比較!$H$4485:$M$4485,構想区域別必要量との比較!$P$4485:$Q$4485)</c:f>
              <c:numCache>
                <c:formatCode>#,##0_);[Red]\(#,##0\)</c:formatCode>
                <c:ptCount val="9"/>
                <c:pt idx="0" formatCode="#,##0;[Red]\-#,##0;">
                  <c:v>17</c:v>
                </c:pt>
                <c:pt idx="1">
                  <c:v>100</c:v>
                </c:pt>
                <c:pt idx="2">
                  <c:v>200</c:v>
                </c:pt>
                <c:pt idx="3">
                  <c:v>150</c:v>
                </c:pt>
                <c:pt idx="4">
                  <c:v>150</c:v>
                </c:pt>
                <c:pt idx="5">
                  <c:v>200</c:v>
                </c:pt>
                <c:pt idx="6" formatCode="#,##0;[Red]\-#,##0;">
                  <c:v>200</c:v>
                </c:pt>
                <c:pt idx="7" formatCode="#,##0;[Red]\-#,##0;">
                  <c:v>150</c:v>
                </c:pt>
                <c:pt idx="8" formatCode="#,##0;[Red]\-#,##0;">
                  <c:v>154</c:v>
                </c:pt>
              </c:numCache>
            </c:numRef>
          </c:val>
          <c:extLst>
            <c:ext xmlns:c16="http://schemas.microsoft.com/office/drawing/2014/chart" uri="{C3380CC4-5D6E-409C-BE32-E72D297353CC}">
              <c16:uniqueId val="{00000001-1D98-41A0-B246-4289E0854909}"/>
            </c:ext>
          </c:extLst>
        </c:ser>
        <c:ser>
          <c:idx val="1"/>
          <c:order val="3"/>
          <c:tx>
            <c:strRef>
              <c:f>構想区域別必要量との比較!$E$4484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D98-41A0-B246-4289E085490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D98-41A0-B246-4289E085490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(構想区域別必要量との比較!$F$4481,構想区域別必要量との比較!$H$4481:$M$4481,構想区域別必要量との比較!$P$4481:$Q$4481)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(構想区域別必要量との比較!$F$4484,構想区域別必要量との比較!$H$4484:$M$4484,構想区域別必要量との比較!$P$4484:$Q$4484)</c:f>
              <c:numCache>
                <c:formatCode>#,##0_);[Red]\(#,##0\)</c:formatCode>
                <c:ptCount val="9"/>
                <c:pt idx="0" formatCode="#,##0;[Red]\-#,##0;">
                  <c:v>397</c:v>
                </c:pt>
                <c:pt idx="1">
                  <c:v>317</c:v>
                </c:pt>
                <c:pt idx="2">
                  <c:v>217</c:v>
                </c:pt>
                <c:pt idx="3">
                  <c:v>267</c:v>
                </c:pt>
                <c:pt idx="4">
                  <c:v>227</c:v>
                </c:pt>
                <c:pt idx="5">
                  <c:v>177</c:v>
                </c:pt>
                <c:pt idx="6" formatCode="#,##0;[Red]\-#,##0;">
                  <c:v>174</c:v>
                </c:pt>
                <c:pt idx="7" formatCode="#,##0;[Red]\-#,##0;">
                  <c:v>274</c:v>
                </c:pt>
                <c:pt idx="8" formatCode="#,##0;[Red]\-#,##0;">
                  <c:v>116</c:v>
                </c:pt>
              </c:numCache>
            </c:numRef>
          </c:val>
          <c:extLst>
            <c:ext xmlns:c16="http://schemas.microsoft.com/office/drawing/2014/chart" uri="{C3380CC4-5D6E-409C-BE32-E72D297353CC}">
              <c16:uniqueId val="{00000006-1D98-41A0-B246-4289E0854909}"/>
            </c:ext>
          </c:extLst>
        </c:ser>
        <c:ser>
          <c:idx val="0"/>
          <c:order val="4"/>
          <c:tx>
            <c:strRef>
              <c:f>構想区域別必要量との比較!$E$4483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(構想区域別必要量との比較!$F$4481,構想区域別必要量との比較!$H$4481:$M$4481,構想区域別必要量との比較!$P$4481:$Q$4481)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(構想区域別必要量との比較!$F$4483,構想区域別必要量との比較!$H$4483:$M$4483,構想区域別必要量との比較!$P$4483:$Q$4483)</c:f>
              <c:numCache>
                <c:formatCode>#,##0_);[Red]\(#,##0\)</c:formatCode>
                <c:ptCount val="9"/>
                <c:pt idx="0" formatCode="#,##0;[Red]\-#,##0;">
                  <c:v>10</c:v>
                </c:pt>
                <c:pt idx="1">
                  <c:v>0</c:v>
                </c:pt>
                <c:pt idx="2">
                  <c:v>0</c:v>
                </c:pt>
                <c:pt idx="3">
                  <c:v>0</c:v>
                </c:pt>
                <c:pt idx="4">
                  <c:v>0</c:v>
                </c:pt>
                <c:pt idx="5">
                  <c:v>0</c:v>
                </c:pt>
                <c:pt idx="6" formatCode="#,##0;[Red]\-#,##0;">
                  <c:v>10</c:v>
                </c:pt>
                <c:pt idx="7" formatCode="#,##0;[Red]\-#,##0;">
                  <c:v>10</c:v>
                </c:pt>
                <c:pt idx="8" formatCode="#,##0;[Red]\-#,##0;">
                  <c:v>18</c:v>
                </c:pt>
              </c:numCache>
            </c:numRef>
          </c:val>
          <c:extLst>
            <c:ext xmlns:c16="http://schemas.microsoft.com/office/drawing/2014/chart" uri="{C3380CC4-5D6E-409C-BE32-E72D297353CC}">
              <c16:uniqueId val="{00000007-1D98-41A0-B246-4289E085490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(構想区域別必要量との比較!$F$4481,構想区域別必要量との比較!$H$4481:$M$4481,構想区域別必要量との比較!$P$4481:$Q$4481)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(構想区域別必要量との比較!$F$4482,構想区域別必要量との比較!$H$4482:$M$4482,構想区域別必要量との比較!$P$4482:$Q$4482)</c:f>
              <c:numCache>
                <c:formatCode>#,##0_);[Red]\(#,##0\)</c:formatCode>
                <c:ptCount val="9"/>
                <c:pt idx="0" formatCode="#,##0;[Red]\-#,##0;">
                  <c:v>516</c:v>
                </c:pt>
                <c:pt idx="1">
                  <c:v>490</c:v>
                </c:pt>
                <c:pt idx="2">
                  <c:v>490</c:v>
                </c:pt>
                <c:pt idx="3">
                  <c:v>474</c:v>
                </c:pt>
                <c:pt idx="4">
                  <c:v>434</c:v>
                </c:pt>
                <c:pt idx="5">
                  <c:v>434</c:v>
                </c:pt>
                <c:pt idx="6" formatCode="#,##0;[Red]\-#,##0;">
                  <c:v>495</c:v>
                </c:pt>
                <c:pt idx="7" formatCode="#,##0;[Red]\-#,##0;">
                  <c:v>482</c:v>
                </c:pt>
                <c:pt idx="8" formatCode="#,##0;[Red]\-#,##0;">
                  <c:v>337</c:v>
                </c:pt>
              </c:numCache>
            </c:numRef>
          </c:val>
          <c:smooth val="0"/>
          <c:extLst>
            <c:ext xmlns:c16="http://schemas.microsoft.com/office/drawing/2014/chart" uri="{C3380CC4-5D6E-409C-BE32-E72D297353CC}">
              <c16:uniqueId val="{00000008-1D98-41A0-B246-4289E085490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(構想区域別必要量との比較!$F$41,構想区域別必要量との比較!$H$41:$M$41,構想区域別必要量との比較!$P$41:$Q$41)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(構想区域別必要量との比較!$F$46,構想区域別必要量との比較!$H$46:$M$46,構想区域別必要量との比較!$P$46:$Q$46)</c:f>
              <c:numCache>
                <c:formatCode>#,##0_);[Red]\(#,##0\)</c:formatCode>
                <c:ptCount val="9"/>
                <c:pt idx="0" formatCode="#,##0;[Red]\-#,##0;">
                  <c:v>571</c:v>
                </c:pt>
                <c:pt idx="1">
                  <c:v>473</c:v>
                </c:pt>
                <c:pt idx="2">
                  <c:v>454</c:v>
                </c:pt>
                <c:pt idx="3">
                  <c:v>214</c:v>
                </c:pt>
                <c:pt idx="4">
                  <c:v>220</c:v>
                </c:pt>
                <c:pt idx="5">
                  <c:v>214</c:v>
                </c:pt>
                <c:pt idx="6" formatCode="#,##0;[Red]\-#,##0;">
                  <c:v>214</c:v>
                </c:pt>
                <c:pt idx="7" formatCode="#,##0;[Red]\-#,##0;">
                  <c:v>214</c:v>
                </c:pt>
                <c:pt idx="8" formatCode="#,##0;[Red]\-#,##0;">
                  <c:v>228</c:v>
                </c:pt>
              </c:numCache>
            </c:numRef>
          </c:val>
          <c:extLst>
            <c:ext xmlns:c16="http://schemas.microsoft.com/office/drawing/2014/chart" uri="{C3380CC4-5D6E-409C-BE32-E72D297353CC}">
              <c16:uniqueId val="{00000000-D5CD-4053-8A61-7D4F94FB7D1E}"/>
            </c:ext>
          </c:extLst>
        </c:ser>
        <c:ser>
          <c:idx val="2"/>
          <c:order val="2"/>
          <c:tx>
            <c:strRef>
              <c:f>構想区域別必要量との比較!$E$45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(構想区域別必要量との比較!$F$41,構想区域別必要量との比較!$H$41:$M$41,構想区域別必要量との比較!$P$41:$Q$41)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(構想区域別必要量との比較!$F$45,構想区域別必要量との比較!$H$45:$M$45,構想区域別必要量との比較!$P$45:$Q$45)</c:f>
              <c:numCache>
                <c:formatCode>#,##0_);[Red]\(#,##0\)</c:formatCode>
                <c:ptCount val="9"/>
                <c:pt idx="0" formatCode="#,##0;[Red]\-#,##0;">
                  <c:v>52</c:v>
                </c:pt>
                <c:pt idx="1">
                  <c:v>40</c:v>
                </c:pt>
                <c:pt idx="2">
                  <c:v>68</c:v>
                </c:pt>
                <c:pt idx="3">
                  <c:v>138</c:v>
                </c:pt>
                <c:pt idx="4">
                  <c:v>321</c:v>
                </c:pt>
                <c:pt idx="5">
                  <c:v>222</c:v>
                </c:pt>
                <c:pt idx="6" formatCode="#,##0;[Red]\-#,##0;">
                  <c:v>375</c:v>
                </c:pt>
                <c:pt idx="7" formatCode="#,##0;[Red]\-#,##0;">
                  <c:v>282</c:v>
                </c:pt>
                <c:pt idx="8" formatCode="#,##0;[Red]\-#,##0;">
                  <c:v>196</c:v>
                </c:pt>
              </c:numCache>
            </c:numRef>
          </c:val>
          <c:extLst>
            <c:ext xmlns:c16="http://schemas.microsoft.com/office/drawing/2014/chart" uri="{C3380CC4-5D6E-409C-BE32-E72D297353CC}">
              <c16:uniqueId val="{00000001-D5CD-4053-8A61-7D4F94FB7D1E}"/>
            </c:ext>
          </c:extLst>
        </c:ser>
        <c:ser>
          <c:idx val="1"/>
          <c:order val="3"/>
          <c:tx>
            <c:strRef>
              <c:f>構想区域別必要量との比較!$E$44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5CD-4053-8A61-7D4F94FB7D1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5CD-4053-8A61-7D4F94FB7D1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(構想区域別必要量との比較!$F$41,構想区域別必要量との比較!$H$41:$M$41,構想区域別必要量との比較!$P$41:$Q$41)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(構想区域別必要量との比較!$F$44,構想区域別必要量との比較!$H$44:$M$44,構想区域別必要量との比較!$P$44:$Q$44)</c:f>
              <c:numCache>
                <c:formatCode>#,##0_);[Red]\(#,##0\)</c:formatCode>
                <c:ptCount val="9"/>
                <c:pt idx="0" formatCode="#,##0;[Red]\-#,##0;">
                  <c:v>370</c:v>
                </c:pt>
                <c:pt idx="1">
                  <c:v>385</c:v>
                </c:pt>
                <c:pt idx="2">
                  <c:v>337</c:v>
                </c:pt>
                <c:pt idx="3">
                  <c:v>267</c:v>
                </c:pt>
                <c:pt idx="4">
                  <c:v>108</c:v>
                </c:pt>
                <c:pt idx="5">
                  <c:v>207</c:v>
                </c:pt>
                <c:pt idx="6" formatCode="#,##0;[Red]\-#,##0;">
                  <c:v>108</c:v>
                </c:pt>
                <c:pt idx="7" formatCode="#,##0;[Red]\-#,##0;">
                  <c:v>95</c:v>
                </c:pt>
                <c:pt idx="8" formatCode="#,##0;[Red]\-#,##0;">
                  <c:v>103</c:v>
                </c:pt>
              </c:numCache>
            </c:numRef>
          </c:val>
          <c:extLst>
            <c:ext xmlns:c16="http://schemas.microsoft.com/office/drawing/2014/chart" uri="{C3380CC4-5D6E-409C-BE32-E72D297353CC}">
              <c16:uniqueId val="{00000006-D5CD-4053-8A61-7D4F94FB7D1E}"/>
            </c:ext>
          </c:extLst>
        </c:ser>
        <c:ser>
          <c:idx val="0"/>
          <c:order val="4"/>
          <c:tx>
            <c:strRef>
              <c:f>構想区域別必要量との比較!$E$43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(構想区域別必要量との比較!$F$41,構想区域別必要量との比較!$H$41:$M$41,構想区域別必要量との比較!$P$41:$Q$41)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(構想区域別必要量との比較!$F$43,構想区域別必要量との比較!$H$43:$M$43,構想区域別必要量との比較!$P$43:$Q$43)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18</c:v>
                </c:pt>
              </c:numCache>
            </c:numRef>
          </c:val>
          <c:extLst>
            <c:ext xmlns:c16="http://schemas.microsoft.com/office/drawing/2014/chart" uri="{C3380CC4-5D6E-409C-BE32-E72D297353CC}">
              <c16:uniqueId val="{00000007-D5CD-4053-8A61-7D4F94FB7D1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(構想区域別必要量との比較!$F$41,構想区域別必要量との比較!$H$41:$M$41,構想区域別必要量との比較!$P$41:$Q$41)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(構想区域別必要量との比較!$F$42,構想区域別必要量との比較!$H$42:$M$42,構想区域別必要量との比較!$P$42:$Q$42)</c:f>
              <c:numCache>
                <c:formatCode>#,##0_);[Red]\(#,##0\)</c:formatCode>
                <c:ptCount val="9"/>
                <c:pt idx="0" formatCode="#,##0;[Red]\-#,##0;">
                  <c:v>993</c:v>
                </c:pt>
                <c:pt idx="1">
                  <c:v>898</c:v>
                </c:pt>
                <c:pt idx="2">
                  <c:v>859</c:v>
                </c:pt>
                <c:pt idx="3">
                  <c:v>619</c:v>
                </c:pt>
                <c:pt idx="4">
                  <c:v>649</c:v>
                </c:pt>
                <c:pt idx="5">
                  <c:v>643</c:v>
                </c:pt>
                <c:pt idx="6" formatCode="#,##0;[Red]\-#,##0;">
                  <c:v>697</c:v>
                </c:pt>
                <c:pt idx="7" formatCode="#,##0;[Red]\-#,##0;">
                  <c:v>591</c:v>
                </c:pt>
                <c:pt idx="8" formatCode="#,##0;[Red]\-#,##0;">
                  <c:v>545</c:v>
                </c:pt>
              </c:numCache>
            </c:numRef>
          </c:val>
          <c:smooth val="0"/>
          <c:extLst>
            <c:ext xmlns:c16="http://schemas.microsoft.com/office/drawing/2014/chart" uri="{C3380CC4-5D6E-409C-BE32-E72D297353CC}">
              <c16:uniqueId val="{00000008-D5CD-4053-8A61-7D4F94FB7D1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(構想区域別必要量との比較!$F$446,構想区域別必要量との比較!$H$446:$M$446,構想区域別必要量との比較!$P$446:$Q$446)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(構想区域別必要量との比較!$F$451,構想区域別必要量との比較!$H$451:$M$451,構想区域別必要量との比較!$P$451:$Q$451)</c:f>
              <c:numCache>
                <c:formatCode>#,##0_);[Red]\(#,##0\)</c:formatCode>
                <c:ptCount val="9"/>
                <c:pt idx="0" formatCode="#,##0;[Red]\-#,##0;">
                  <c:v>527</c:v>
                </c:pt>
                <c:pt idx="1">
                  <c:v>546</c:v>
                </c:pt>
                <c:pt idx="2">
                  <c:v>546</c:v>
                </c:pt>
                <c:pt idx="3">
                  <c:v>487</c:v>
                </c:pt>
                <c:pt idx="4">
                  <c:v>468</c:v>
                </c:pt>
                <c:pt idx="5">
                  <c:v>568</c:v>
                </c:pt>
                <c:pt idx="6" formatCode="#,##0;[Red]\-#,##0;">
                  <c:v>483</c:v>
                </c:pt>
                <c:pt idx="7" formatCode="#,##0;[Red]\-#,##0;">
                  <c:v>364</c:v>
                </c:pt>
                <c:pt idx="8" formatCode="#,##0;[Red]\-#,##0;">
                  <c:v>445</c:v>
                </c:pt>
              </c:numCache>
            </c:numRef>
          </c:val>
          <c:extLst>
            <c:ext xmlns:c16="http://schemas.microsoft.com/office/drawing/2014/chart" uri="{C3380CC4-5D6E-409C-BE32-E72D297353CC}">
              <c16:uniqueId val="{00000000-3296-4E47-A9C4-30A614128B0F}"/>
            </c:ext>
          </c:extLst>
        </c:ser>
        <c:ser>
          <c:idx val="2"/>
          <c:order val="2"/>
          <c:tx>
            <c:strRef>
              <c:f>構想区域別必要量との比較!$E$450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(構想区域別必要量との比較!$F$446,構想区域別必要量との比較!$H$446:$M$446,構想区域別必要量との比較!$P$446:$Q$446)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(構想区域別必要量との比較!$F$450,構想区域別必要量との比較!$H$450:$M$450,構想区域別必要量との比較!$P$450:$Q$450)</c:f>
              <c:numCache>
                <c:formatCode>#,##0_);[Red]\(#,##0\)</c:formatCode>
                <c:ptCount val="9"/>
                <c:pt idx="0" formatCode="#,##0;[Red]\-#,##0;">
                  <c:v>91</c:v>
                </c:pt>
                <c:pt idx="1">
                  <c:v>115</c:v>
                </c:pt>
                <c:pt idx="2">
                  <c:v>163</c:v>
                </c:pt>
                <c:pt idx="3">
                  <c:v>275</c:v>
                </c:pt>
                <c:pt idx="4">
                  <c:v>350</c:v>
                </c:pt>
                <c:pt idx="5">
                  <c:v>351</c:v>
                </c:pt>
                <c:pt idx="6" formatCode="#,##0;[Red]\-#,##0;">
                  <c:v>512</c:v>
                </c:pt>
                <c:pt idx="7" formatCode="#,##0;[Red]\-#,##0;">
                  <c:v>454</c:v>
                </c:pt>
                <c:pt idx="8" formatCode="#,##0;[Red]\-#,##0;">
                  <c:v>312</c:v>
                </c:pt>
              </c:numCache>
            </c:numRef>
          </c:val>
          <c:extLst>
            <c:ext xmlns:c16="http://schemas.microsoft.com/office/drawing/2014/chart" uri="{C3380CC4-5D6E-409C-BE32-E72D297353CC}">
              <c16:uniqueId val="{00000001-3296-4E47-A9C4-30A614128B0F}"/>
            </c:ext>
          </c:extLst>
        </c:ser>
        <c:ser>
          <c:idx val="1"/>
          <c:order val="3"/>
          <c:tx>
            <c:strRef>
              <c:f>構想区域別必要量との比較!$E$449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296-4E47-A9C4-30A614128B0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296-4E47-A9C4-30A614128B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(構想区域別必要量との比較!$F$446,構想区域別必要量との比較!$H$446:$M$446,構想区域別必要量との比較!$P$446:$Q$446)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(構想区域別必要量との比較!$F$449,構想区域別必要量との比較!$H$449:$M$449,構想区域別必要量との比較!$P$449:$Q$449)</c:f>
              <c:numCache>
                <c:formatCode>#,##0_);[Red]\(#,##0\)</c:formatCode>
                <c:ptCount val="9"/>
                <c:pt idx="0" formatCode="#,##0;[Red]\-#,##0;">
                  <c:v>816</c:v>
                </c:pt>
                <c:pt idx="1">
                  <c:v>757</c:v>
                </c:pt>
                <c:pt idx="2">
                  <c:v>651</c:v>
                </c:pt>
                <c:pt idx="3">
                  <c:v>578</c:v>
                </c:pt>
                <c:pt idx="4">
                  <c:v>517</c:v>
                </c:pt>
                <c:pt idx="5">
                  <c:v>451</c:v>
                </c:pt>
                <c:pt idx="6" formatCode="#,##0;[Red]\-#,##0;">
                  <c:v>396</c:v>
                </c:pt>
                <c:pt idx="7" formatCode="#,##0;[Red]\-#,##0;">
                  <c:v>393</c:v>
                </c:pt>
                <c:pt idx="8" formatCode="#,##0;[Red]\-#,##0;">
                  <c:v>357</c:v>
                </c:pt>
              </c:numCache>
            </c:numRef>
          </c:val>
          <c:extLst>
            <c:ext xmlns:c16="http://schemas.microsoft.com/office/drawing/2014/chart" uri="{C3380CC4-5D6E-409C-BE32-E72D297353CC}">
              <c16:uniqueId val="{00000006-3296-4E47-A9C4-30A614128B0F}"/>
            </c:ext>
          </c:extLst>
        </c:ser>
        <c:ser>
          <c:idx val="0"/>
          <c:order val="4"/>
          <c:tx>
            <c:strRef>
              <c:f>構想区域別必要量との比較!$E$448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(構想区域別必要量との比較!$F$446,構想区域別必要量との比較!$H$446:$M$446,構想区域別必要量との比較!$P$446:$Q$446)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(構想区域別必要量との比較!$F$448,構想区域別必要量との比較!$H$448:$M$448,構想区域別必要量との比較!$P$448:$Q$448)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84</c:v>
                </c:pt>
              </c:numCache>
            </c:numRef>
          </c:val>
          <c:extLst>
            <c:ext xmlns:c16="http://schemas.microsoft.com/office/drawing/2014/chart" uri="{C3380CC4-5D6E-409C-BE32-E72D297353CC}">
              <c16:uniqueId val="{00000007-3296-4E47-A9C4-30A614128B0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(構想区域別必要量との比較!$F$446,構想区域別必要量との比較!$H$446:$M$446,構想区域別必要量との比較!$P$446:$Q$446)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(構想区域別必要量との比較!$F$447,構想区域別必要量との比較!$H$447:$M$447,構想区域別必要量との比較!$P$447:$Q$447)</c:f>
              <c:numCache>
                <c:formatCode>#,##0_);[Red]\(#,##0\)</c:formatCode>
                <c:ptCount val="9"/>
                <c:pt idx="0" formatCode="#,##0;[Red]\-#,##0;">
                  <c:v>1434</c:v>
                </c:pt>
                <c:pt idx="1">
                  <c:v>1418</c:v>
                </c:pt>
                <c:pt idx="2">
                  <c:v>1360</c:v>
                </c:pt>
                <c:pt idx="3">
                  <c:v>1340</c:v>
                </c:pt>
                <c:pt idx="4">
                  <c:v>1335</c:v>
                </c:pt>
                <c:pt idx="5">
                  <c:v>1370</c:v>
                </c:pt>
                <c:pt idx="6" formatCode="#,##0;[Red]\-#,##0;">
                  <c:v>1391</c:v>
                </c:pt>
                <c:pt idx="7" formatCode="#,##0;[Red]\-#,##0;">
                  <c:v>1211</c:v>
                </c:pt>
                <c:pt idx="8" formatCode="#,##0;[Red]\-#,##0;">
                  <c:v>1198</c:v>
                </c:pt>
              </c:numCache>
            </c:numRef>
          </c:val>
          <c:smooth val="0"/>
          <c:extLst>
            <c:ext xmlns:c16="http://schemas.microsoft.com/office/drawing/2014/chart" uri="{C3380CC4-5D6E-409C-BE32-E72D297353CC}">
              <c16:uniqueId val="{00000008-3296-4E47-A9C4-30A614128B0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(構想区域別必要量との比較!$F$4496,構想区域別必要量との比較!$H$4496:$M$4496,構想区域別必要量との比較!$P$4496:$Q$4496)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(構想区域別必要量との比較!$F$4501,構想区域別必要量との比較!$H$4501:$M$4501,構想区域別必要量との比較!$P$4501:$Q$4501)</c:f>
              <c:numCache>
                <c:formatCode>#,##0_);[Red]\(#,##0\)</c:formatCode>
                <c:ptCount val="9"/>
                <c:pt idx="0" formatCode="#,##0;[Red]\-#,##0;">
                  <c:v>50</c:v>
                </c:pt>
                <c:pt idx="1">
                  <c:v>50</c:v>
                </c:pt>
                <c:pt idx="2">
                  <c:v>50</c:v>
                </c:pt>
                <c:pt idx="3">
                  <c:v>0</c:v>
                </c:pt>
                <c:pt idx="4">
                  <c:v>0</c:v>
                </c:pt>
                <c:pt idx="5">
                  <c:v>0</c:v>
                </c:pt>
                <c:pt idx="6" formatCode="#,##0;[Red]\-#,##0;">
                  <c:v>0</c:v>
                </c:pt>
                <c:pt idx="7" formatCode="#,##0;[Red]\-#,##0;">
                  <c:v>0</c:v>
                </c:pt>
                <c:pt idx="8" formatCode="#,##0;[Red]\-#,##0;">
                  <c:v>25</c:v>
                </c:pt>
              </c:numCache>
            </c:numRef>
          </c:val>
          <c:extLst>
            <c:ext xmlns:c16="http://schemas.microsoft.com/office/drawing/2014/chart" uri="{C3380CC4-5D6E-409C-BE32-E72D297353CC}">
              <c16:uniqueId val="{00000000-0B01-477E-9942-7C2364AF50D5}"/>
            </c:ext>
          </c:extLst>
        </c:ser>
        <c:ser>
          <c:idx val="2"/>
          <c:order val="2"/>
          <c:tx>
            <c:strRef>
              <c:f>構想区域別必要量との比較!$E$4500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(構想区域別必要量との比較!$F$4496,構想区域別必要量との比較!$H$4496:$M$4496,構想区域別必要量との比較!$P$4496:$Q$4496)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(構想区域別必要量との比較!$F$4500,構想区域別必要量との比較!$H$4500:$M$4500,構想区域別必要量との比較!$P$4500:$Q$4500)</c:f>
              <c:numCache>
                <c:formatCode>#,##0_);[Red]\(#,##0\)</c:formatCode>
                <c:ptCount val="9"/>
                <c:pt idx="0" formatCode="#,##0;[Red]\-#,##0;">
                  <c:v>0</c:v>
                </c:pt>
                <c:pt idx="1">
                  <c:v>0</c:v>
                </c:pt>
                <c:pt idx="2">
                  <c:v>0</c:v>
                </c:pt>
                <c:pt idx="3">
                  <c:v>50</c:v>
                </c:pt>
                <c:pt idx="4">
                  <c:v>50</c:v>
                </c:pt>
                <c:pt idx="5">
                  <c:v>50</c:v>
                </c:pt>
                <c:pt idx="6" formatCode="#,##0;[Red]\-#,##0;">
                  <c:v>50</c:v>
                </c:pt>
                <c:pt idx="7" formatCode="#,##0;[Red]\-#,##0;">
                  <c:v>50</c:v>
                </c:pt>
                <c:pt idx="8" formatCode="#,##0;[Red]\-#,##0;">
                  <c:v>54</c:v>
                </c:pt>
              </c:numCache>
            </c:numRef>
          </c:val>
          <c:extLst>
            <c:ext xmlns:c16="http://schemas.microsoft.com/office/drawing/2014/chart" uri="{C3380CC4-5D6E-409C-BE32-E72D297353CC}">
              <c16:uniqueId val="{00000001-0B01-477E-9942-7C2364AF50D5}"/>
            </c:ext>
          </c:extLst>
        </c:ser>
        <c:ser>
          <c:idx val="1"/>
          <c:order val="3"/>
          <c:tx>
            <c:strRef>
              <c:f>構想区域別必要量との比較!$E$4499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B01-477E-9942-7C2364AF50D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B01-477E-9942-7C2364AF50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(構想区域別必要量との比較!$F$4496,構想区域別必要量との比較!$H$4496:$M$4496,構想区域別必要量との比較!$P$4496:$Q$4496)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(構想区域別必要量との比較!$F$4499,構想区域別必要量との比較!$H$4499:$M$4499,構想区域別必要量との比較!$P$4499:$Q$4499)</c:f>
              <c:numCache>
                <c:formatCode>#,##0_);[Red]\(#,##0\)</c:formatCode>
                <c:ptCount val="9"/>
                <c:pt idx="0" formatCode="#,##0;[Red]\-#,##0;">
                  <c:v>153</c:v>
                </c:pt>
                <c:pt idx="1">
                  <c:v>149</c:v>
                </c:pt>
                <c:pt idx="2">
                  <c:v>149</c:v>
                </c:pt>
                <c:pt idx="3">
                  <c:v>146</c:v>
                </c:pt>
                <c:pt idx="4">
                  <c:v>149</c:v>
                </c:pt>
                <c:pt idx="5">
                  <c:v>149</c:v>
                </c:pt>
                <c:pt idx="6" formatCode="#,##0;[Red]\-#,##0;">
                  <c:v>100</c:v>
                </c:pt>
                <c:pt idx="7" formatCode="#,##0;[Red]\-#,##0;">
                  <c:v>140</c:v>
                </c:pt>
                <c:pt idx="8" formatCode="#,##0;[Red]\-#,##0;">
                  <c:v>51</c:v>
                </c:pt>
              </c:numCache>
            </c:numRef>
          </c:val>
          <c:extLst>
            <c:ext xmlns:c16="http://schemas.microsoft.com/office/drawing/2014/chart" uri="{C3380CC4-5D6E-409C-BE32-E72D297353CC}">
              <c16:uniqueId val="{00000006-0B01-477E-9942-7C2364AF50D5}"/>
            </c:ext>
          </c:extLst>
        </c:ser>
        <c:ser>
          <c:idx val="0"/>
          <c:order val="4"/>
          <c:tx>
            <c:strRef>
              <c:f>構想区域別必要量との比較!$E$4498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(構想区域別必要量との比較!$F$4496,構想区域別必要量との比較!$H$4496:$M$4496,構想区域別必要量との比較!$P$4496:$Q$4496)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(構想区域別必要量との比較!$F$4498,構想区域別必要量との比較!$H$4498:$M$4498,構想区域別必要量との比較!$P$4498:$Q$4498)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0</c:v>
                </c:pt>
              </c:numCache>
            </c:numRef>
          </c:val>
          <c:extLst>
            <c:ext xmlns:c16="http://schemas.microsoft.com/office/drawing/2014/chart" uri="{C3380CC4-5D6E-409C-BE32-E72D297353CC}">
              <c16:uniqueId val="{00000007-0B01-477E-9942-7C2364AF50D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(構想区域別必要量との比較!$F$4496,構想区域別必要量との比較!$H$4496:$M$4496,構想区域別必要量との比較!$P$4496:$Q$4496)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(構想区域別必要量との比較!$F$4497,構想区域別必要量との比較!$H$4497:$M$4497,構想区域別必要量との比較!$P$4497:$Q$4497)</c:f>
              <c:numCache>
                <c:formatCode>#,##0_);[Red]\(#,##0\)</c:formatCode>
                <c:ptCount val="9"/>
                <c:pt idx="0" formatCode="#,##0;[Red]\-#,##0;">
                  <c:v>203</c:v>
                </c:pt>
                <c:pt idx="1">
                  <c:v>199</c:v>
                </c:pt>
                <c:pt idx="2">
                  <c:v>199</c:v>
                </c:pt>
                <c:pt idx="3">
                  <c:v>196</c:v>
                </c:pt>
                <c:pt idx="4">
                  <c:v>199</c:v>
                </c:pt>
                <c:pt idx="5">
                  <c:v>199</c:v>
                </c:pt>
                <c:pt idx="6" formatCode="#,##0;[Red]\-#,##0;">
                  <c:v>150</c:v>
                </c:pt>
                <c:pt idx="7" formatCode="#,##0;[Red]\-#,##0;">
                  <c:v>190</c:v>
                </c:pt>
                <c:pt idx="8" formatCode="#,##0;[Red]\-#,##0;">
                  <c:v>130</c:v>
                </c:pt>
              </c:numCache>
            </c:numRef>
          </c:val>
          <c:smooth val="0"/>
          <c:extLst>
            <c:ext xmlns:c16="http://schemas.microsoft.com/office/drawing/2014/chart" uri="{C3380CC4-5D6E-409C-BE32-E72D297353CC}">
              <c16:uniqueId val="{00000008-0B01-477E-9942-7C2364AF50D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(構想区域別必要量との比較!$F$4511,構想区域別必要量との比較!$H$4511:$M$4511,構想区域別必要量との比較!$P$4511:$Q$4511)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(構想区域別必要量との比較!$F$4516,構想区域別必要量との比較!$H$4516:$M$4516,構想区域別必要量との比較!$P$4516:$Q$4516)</c:f>
              <c:numCache>
                <c:formatCode>#,##0_);[Red]\(#,##0\)</c:formatCode>
                <c:ptCount val="9"/>
                <c:pt idx="0" formatCode="#,##0;[Red]\-#,##0;">
                  <c:v>208</c:v>
                </c:pt>
                <c:pt idx="1">
                  <c:v>170</c:v>
                </c:pt>
                <c:pt idx="2">
                  <c:v>149</c:v>
                </c:pt>
                <c:pt idx="3">
                  <c:v>149</c:v>
                </c:pt>
                <c:pt idx="4">
                  <c:v>149</c:v>
                </c:pt>
                <c:pt idx="5">
                  <c:v>149</c:v>
                </c:pt>
                <c:pt idx="6" formatCode="#,##0;[Red]\-#,##0;">
                  <c:v>149</c:v>
                </c:pt>
                <c:pt idx="7" formatCode="#,##0;[Red]\-#,##0;">
                  <c:v>96</c:v>
                </c:pt>
                <c:pt idx="8" formatCode="#,##0;[Red]\-#,##0;">
                  <c:v>97</c:v>
                </c:pt>
              </c:numCache>
            </c:numRef>
          </c:val>
          <c:extLst>
            <c:ext xmlns:c16="http://schemas.microsoft.com/office/drawing/2014/chart" uri="{C3380CC4-5D6E-409C-BE32-E72D297353CC}">
              <c16:uniqueId val="{00000000-B5E2-4235-B9E8-7E3688165C46}"/>
            </c:ext>
          </c:extLst>
        </c:ser>
        <c:ser>
          <c:idx val="2"/>
          <c:order val="2"/>
          <c:tx>
            <c:strRef>
              <c:f>構想区域別必要量との比較!$E$4515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(構想区域別必要量との比較!$F$4511,構想区域別必要量との比較!$H$4511:$M$4511,構想区域別必要量との比較!$P$4511:$Q$4511)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(構想区域別必要量との比較!$F$4515,構想区域別必要量との比較!$H$4515:$M$4515,構想区域別必要量との比較!$P$4515:$Q$4515)</c:f>
              <c:numCache>
                <c:formatCode>#,##0_);[Red]\(#,##0\)</c:formatCode>
                <c:ptCount val="9"/>
                <c:pt idx="0" formatCode="#,##0;[Red]\-#,##0;">
                  <c:v>43</c:v>
                </c:pt>
                <c:pt idx="1">
                  <c:v>72</c:v>
                </c:pt>
                <c:pt idx="2">
                  <c:v>72</c:v>
                </c:pt>
                <c:pt idx="3">
                  <c:v>72</c:v>
                </c:pt>
                <c:pt idx="4">
                  <c:v>112</c:v>
                </c:pt>
                <c:pt idx="5">
                  <c:v>112</c:v>
                </c:pt>
                <c:pt idx="6" formatCode="#,##0;[Red]\-#,##0;">
                  <c:v>112</c:v>
                </c:pt>
                <c:pt idx="7" formatCode="#,##0;[Red]\-#,##0;">
                  <c:v>97</c:v>
                </c:pt>
                <c:pt idx="8" formatCode="#,##0;[Red]\-#,##0;">
                  <c:v>94</c:v>
                </c:pt>
              </c:numCache>
            </c:numRef>
          </c:val>
          <c:extLst>
            <c:ext xmlns:c16="http://schemas.microsoft.com/office/drawing/2014/chart" uri="{C3380CC4-5D6E-409C-BE32-E72D297353CC}">
              <c16:uniqueId val="{00000001-B5E2-4235-B9E8-7E3688165C46}"/>
            </c:ext>
          </c:extLst>
        </c:ser>
        <c:ser>
          <c:idx val="1"/>
          <c:order val="3"/>
          <c:tx>
            <c:strRef>
              <c:f>構想区域別必要量との比較!$E$4514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5E2-4235-B9E8-7E3688165C4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5E2-4235-B9E8-7E3688165C4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(構想区域別必要量との比較!$F$4511,構想区域別必要量との比較!$H$4511:$M$4511,構想区域別必要量との比較!$P$4511:$Q$4511)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(構想区域別必要量との比較!$F$4514,構想区域別必要量との比較!$H$4514:$M$4514,構想区域別必要量との比較!$P$4514:$Q$4514)</c:f>
              <c:numCache>
                <c:formatCode>#,##0_);[Red]\(#,##0\)</c:formatCode>
                <c:ptCount val="9"/>
                <c:pt idx="0" formatCode="#,##0;[Red]\-#,##0;">
                  <c:v>219</c:v>
                </c:pt>
                <c:pt idx="1">
                  <c:v>174</c:v>
                </c:pt>
                <c:pt idx="2">
                  <c:v>174</c:v>
                </c:pt>
                <c:pt idx="3">
                  <c:v>174</c:v>
                </c:pt>
                <c:pt idx="4">
                  <c:v>134</c:v>
                </c:pt>
                <c:pt idx="5">
                  <c:v>134</c:v>
                </c:pt>
                <c:pt idx="6" formatCode="#,##0;[Red]\-#,##0;">
                  <c:v>134</c:v>
                </c:pt>
                <c:pt idx="7" formatCode="#,##0;[Red]\-#,##0;">
                  <c:v>144</c:v>
                </c:pt>
                <c:pt idx="8" formatCode="#,##0;[Red]\-#,##0;">
                  <c:v>74</c:v>
                </c:pt>
              </c:numCache>
            </c:numRef>
          </c:val>
          <c:extLst>
            <c:ext xmlns:c16="http://schemas.microsoft.com/office/drawing/2014/chart" uri="{C3380CC4-5D6E-409C-BE32-E72D297353CC}">
              <c16:uniqueId val="{00000006-B5E2-4235-B9E8-7E3688165C46}"/>
            </c:ext>
          </c:extLst>
        </c:ser>
        <c:ser>
          <c:idx val="0"/>
          <c:order val="4"/>
          <c:tx>
            <c:strRef>
              <c:f>構想区域別必要量との比較!$E$4513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(構想区域別必要量との比較!$F$4511,構想区域別必要量との比較!$H$4511:$M$4511,構想区域別必要量との比較!$P$4511:$Q$4511)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(構想区域別必要量との比較!$F$4513,構想区域別必要量との比較!$H$4513:$M$4513,構想区域別必要量との比較!$P$4513:$Q$4513)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0</c:v>
                </c:pt>
              </c:numCache>
            </c:numRef>
          </c:val>
          <c:extLst>
            <c:ext xmlns:c16="http://schemas.microsoft.com/office/drawing/2014/chart" uri="{C3380CC4-5D6E-409C-BE32-E72D297353CC}">
              <c16:uniqueId val="{00000007-B5E2-4235-B9E8-7E3688165C4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(構想区域別必要量との比較!$F$4511,構想区域別必要量との比較!$H$4511:$M$4511,構想区域別必要量との比較!$P$4511:$Q$4511)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(構想区域別必要量との比較!$F$4512,構想区域別必要量との比較!$H$4512:$M$4512,構想区域別必要量との比較!$P$4512:$Q$4512)</c:f>
              <c:numCache>
                <c:formatCode>#,##0_);[Red]\(#,##0\)</c:formatCode>
                <c:ptCount val="9"/>
                <c:pt idx="0" formatCode="#,##0;[Red]\-#,##0;">
                  <c:v>470</c:v>
                </c:pt>
                <c:pt idx="1">
                  <c:v>416</c:v>
                </c:pt>
                <c:pt idx="2">
                  <c:v>395</c:v>
                </c:pt>
                <c:pt idx="3">
                  <c:v>395</c:v>
                </c:pt>
                <c:pt idx="4">
                  <c:v>395</c:v>
                </c:pt>
                <c:pt idx="5">
                  <c:v>395</c:v>
                </c:pt>
                <c:pt idx="6" formatCode="#,##0;[Red]\-#,##0;">
                  <c:v>395</c:v>
                </c:pt>
                <c:pt idx="7" formatCode="#,##0;[Red]\-#,##0;">
                  <c:v>337</c:v>
                </c:pt>
                <c:pt idx="8" formatCode="#,##0;[Red]\-#,##0;">
                  <c:v>265</c:v>
                </c:pt>
              </c:numCache>
            </c:numRef>
          </c:val>
          <c:smooth val="0"/>
          <c:extLst>
            <c:ext xmlns:c16="http://schemas.microsoft.com/office/drawing/2014/chart" uri="{C3380CC4-5D6E-409C-BE32-E72D297353CC}">
              <c16:uniqueId val="{00000008-B5E2-4235-B9E8-7E3688165C4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(構想区域別必要量との比較!$F$4526,構想区域別必要量との比較!$H$4526:$M$4526,構想区域別必要量との比較!$P$4526:$Q$4526)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(構想区域別必要量との比較!$F$4531,構想区域別必要量との比較!$H$4531:$M$4531,構想区域別必要量との比較!$P$4531:$Q$4531)</c:f>
              <c:numCache>
                <c:formatCode>#,##0_);[Red]\(#,##0\)</c:formatCode>
                <c:ptCount val="9"/>
                <c:pt idx="0" formatCode="#,##0;[Red]\-#,##0;">
                  <c:v>0</c:v>
                </c:pt>
                <c:pt idx="1">
                  <c:v>60</c:v>
                </c:pt>
                <c:pt idx="2">
                  <c:v>60</c:v>
                </c:pt>
                <c:pt idx="3">
                  <c:v>0</c:v>
                </c:pt>
                <c:pt idx="4">
                  <c:v>0</c:v>
                </c:pt>
                <c:pt idx="5">
                  <c:v>0</c:v>
                </c:pt>
                <c:pt idx="6" formatCode="#,##0;[Red]\-#,##0;">
                  <c:v>0</c:v>
                </c:pt>
                <c:pt idx="7" formatCode="#,##0;[Red]\-#,##0;">
                  <c:v>0</c:v>
                </c:pt>
                <c:pt idx="8" formatCode="#,##0;[Red]\-#,##0;">
                  <c:v>16</c:v>
                </c:pt>
              </c:numCache>
            </c:numRef>
          </c:val>
          <c:extLst>
            <c:ext xmlns:c16="http://schemas.microsoft.com/office/drawing/2014/chart" uri="{C3380CC4-5D6E-409C-BE32-E72D297353CC}">
              <c16:uniqueId val="{00000000-13C7-451D-997F-9CBA452F66FD}"/>
            </c:ext>
          </c:extLst>
        </c:ser>
        <c:ser>
          <c:idx val="2"/>
          <c:order val="2"/>
          <c:tx>
            <c:strRef>
              <c:f>構想区域別必要量との比較!$E$4530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(構想区域別必要量との比較!$F$4526,構想区域別必要量との比較!$H$4526:$M$4526,構想区域別必要量との比較!$P$4526:$Q$4526)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(構想区域別必要量との比較!$F$4530,構想区域別必要量との比較!$H$4530:$M$4530,構想区域別必要量との比較!$P$4530:$Q$4530)</c:f>
              <c:numCache>
                <c:formatCode>#,##0_);[Red]\(#,##0\)</c:formatCode>
                <c:ptCount val="9"/>
                <c:pt idx="0" formatCode="#,##0;[Red]\-#,##0;">
                  <c:v>60</c:v>
                </c:pt>
                <c:pt idx="1">
                  <c:v>50</c:v>
                </c:pt>
                <c:pt idx="2">
                  <c:v>98</c:v>
                </c:pt>
                <c:pt idx="3">
                  <c:v>100</c:v>
                </c:pt>
                <c:pt idx="4">
                  <c:v>100</c:v>
                </c:pt>
                <c:pt idx="5">
                  <c:v>98</c:v>
                </c:pt>
                <c:pt idx="6" formatCode="#,##0;[Red]\-#,##0;">
                  <c:v>52</c:v>
                </c:pt>
                <c:pt idx="7" formatCode="#,##0;[Red]\-#,##0;">
                  <c:v>200</c:v>
                </c:pt>
                <c:pt idx="8" formatCode="#,##0;[Red]\-#,##0;">
                  <c:v>111</c:v>
                </c:pt>
              </c:numCache>
            </c:numRef>
          </c:val>
          <c:extLst>
            <c:ext xmlns:c16="http://schemas.microsoft.com/office/drawing/2014/chart" uri="{C3380CC4-5D6E-409C-BE32-E72D297353CC}">
              <c16:uniqueId val="{00000001-13C7-451D-997F-9CBA452F66FD}"/>
            </c:ext>
          </c:extLst>
        </c:ser>
        <c:ser>
          <c:idx val="1"/>
          <c:order val="3"/>
          <c:tx>
            <c:strRef>
              <c:f>構想区域別必要量との比較!$E$4529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3C7-451D-997F-9CBA452F66F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3C7-451D-997F-9CBA452F66F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(構想区域別必要量との比較!$F$4526,構想区域別必要量との比較!$H$4526:$M$4526,構想区域別必要量との比較!$P$4526:$Q$4526)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(構想区域別必要量との比較!$F$4529,構想区域別必要量との比較!$H$4529:$M$4529,構想区域別必要量との比較!$P$4529:$Q$4529)</c:f>
              <c:numCache>
                <c:formatCode>#,##0_);[Red]\(#,##0\)</c:formatCode>
                <c:ptCount val="9"/>
                <c:pt idx="0" formatCode="#,##0;[Red]\-#,##0;">
                  <c:v>230</c:v>
                </c:pt>
                <c:pt idx="1">
                  <c:v>164</c:v>
                </c:pt>
                <c:pt idx="2">
                  <c:v>124</c:v>
                </c:pt>
                <c:pt idx="3">
                  <c:v>182</c:v>
                </c:pt>
                <c:pt idx="4">
                  <c:v>182</c:v>
                </c:pt>
                <c:pt idx="5">
                  <c:v>184</c:v>
                </c:pt>
                <c:pt idx="6" formatCode="#,##0;[Red]\-#,##0;">
                  <c:v>184</c:v>
                </c:pt>
                <c:pt idx="7" formatCode="#,##0;[Red]\-#,##0;">
                  <c:v>182</c:v>
                </c:pt>
                <c:pt idx="8" formatCode="#,##0;[Red]\-#,##0;">
                  <c:v>82</c:v>
                </c:pt>
              </c:numCache>
            </c:numRef>
          </c:val>
          <c:extLst>
            <c:ext xmlns:c16="http://schemas.microsoft.com/office/drawing/2014/chart" uri="{C3380CC4-5D6E-409C-BE32-E72D297353CC}">
              <c16:uniqueId val="{00000006-13C7-451D-997F-9CBA452F66FD}"/>
            </c:ext>
          </c:extLst>
        </c:ser>
        <c:ser>
          <c:idx val="0"/>
          <c:order val="4"/>
          <c:tx>
            <c:strRef>
              <c:f>構想区域別必要量との比較!$E$4528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(構想区域別必要量との比較!$F$4526,構想区域別必要量との比較!$H$4526:$M$4526,構想区域別必要量との比較!$P$4526:$Q$4526)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(構想区域別必要量との比較!$F$4528,構想区域別必要量との比較!$H$4528:$M$4528,構想区域別必要量との比較!$P$4528:$Q$4528)</c:f>
              <c:numCache>
                <c:formatCode>#,##0_);[Red]\(#,##0\)</c:formatCode>
                <c:ptCount val="9"/>
                <c:pt idx="0" formatCode="#,##0;[Red]\-#,##0;">
                  <c:v>0</c:v>
                </c:pt>
                <c:pt idx="1">
                  <c:v>8</c:v>
                </c:pt>
                <c:pt idx="2">
                  <c:v>0</c:v>
                </c:pt>
                <c:pt idx="3">
                  <c:v>0</c:v>
                </c:pt>
                <c:pt idx="4">
                  <c:v>0</c:v>
                </c:pt>
                <c:pt idx="5">
                  <c:v>0</c:v>
                </c:pt>
                <c:pt idx="6" formatCode="#,##0;[Red]\-#,##0;">
                  <c:v>0</c:v>
                </c:pt>
                <c:pt idx="7" formatCode="#,##0;[Red]\-#,##0;">
                  <c:v>0</c:v>
                </c:pt>
                <c:pt idx="8" formatCode="#,##0;[Red]\-#,##0;">
                  <c:v>14</c:v>
                </c:pt>
              </c:numCache>
            </c:numRef>
          </c:val>
          <c:extLst>
            <c:ext xmlns:c16="http://schemas.microsoft.com/office/drawing/2014/chart" uri="{C3380CC4-5D6E-409C-BE32-E72D297353CC}">
              <c16:uniqueId val="{00000007-13C7-451D-997F-9CBA452F66F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(構想区域別必要量との比較!$F$4526,構想区域別必要量との比較!$H$4526:$M$4526,構想区域別必要量との比較!$P$4526:$Q$4526)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(構想区域別必要量との比較!$F$4527,構想区域別必要量との比較!$H$4527:$M$4527,構想区域別必要量との比較!$P$4527:$Q$4527)</c:f>
              <c:numCache>
                <c:formatCode>#,##0_);[Red]\(#,##0\)</c:formatCode>
                <c:ptCount val="9"/>
                <c:pt idx="0" formatCode="#,##0;[Red]\-#,##0;">
                  <c:v>290</c:v>
                </c:pt>
                <c:pt idx="1">
                  <c:v>282</c:v>
                </c:pt>
                <c:pt idx="2">
                  <c:v>282</c:v>
                </c:pt>
                <c:pt idx="3">
                  <c:v>282</c:v>
                </c:pt>
                <c:pt idx="4">
                  <c:v>282</c:v>
                </c:pt>
                <c:pt idx="5">
                  <c:v>282</c:v>
                </c:pt>
                <c:pt idx="6" formatCode="#,##0;[Red]\-#,##0;">
                  <c:v>236</c:v>
                </c:pt>
                <c:pt idx="7" formatCode="#,##0;[Red]\-#,##0;">
                  <c:v>382</c:v>
                </c:pt>
                <c:pt idx="8" formatCode="#,##0;[Red]\-#,##0;">
                  <c:v>223</c:v>
                </c:pt>
              </c:numCache>
            </c:numRef>
          </c:val>
          <c:smooth val="0"/>
          <c:extLst>
            <c:ext xmlns:c16="http://schemas.microsoft.com/office/drawing/2014/chart" uri="{C3380CC4-5D6E-409C-BE32-E72D297353CC}">
              <c16:uniqueId val="{00000008-13C7-451D-997F-9CBA452F66F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(構想区域別必要量との比較!$F$4541,構想区域別必要量との比較!$H$4541:$M$4541,構想区域別必要量との比較!$P$4541:$Q$4541)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(構想区域別必要量との比較!$F$4546,構想区域別必要量との比較!$H$4546:$M$4546,構想区域別必要量との比較!$P$4546:$Q$4546)</c:f>
              <c:numCache>
                <c:formatCode>#,##0_);[Red]\(#,##0\)</c:formatCode>
                <c:ptCount val="9"/>
                <c:pt idx="0" formatCode="#,##0;[Red]\-#,##0;">
                  <c:v>713</c:v>
                </c:pt>
                <c:pt idx="1">
                  <c:v>703</c:v>
                </c:pt>
                <c:pt idx="2">
                  <c:v>525</c:v>
                </c:pt>
                <c:pt idx="3">
                  <c:v>428</c:v>
                </c:pt>
                <c:pt idx="4">
                  <c:v>484</c:v>
                </c:pt>
                <c:pt idx="5">
                  <c:v>491</c:v>
                </c:pt>
                <c:pt idx="6" formatCode="#,##0;[Red]\-#,##0;">
                  <c:v>420</c:v>
                </c:pt>
                <c:pt idx="7" formatCode="#,##0;[Red]\-#,##0;">
                  <c:v>401</c:v>
                </c:pt>
                <c:pt idx="8" formatCode="#,##0;[Red]\-#,##0;">
                  <c:v>402</c:v>
                </c:pt>
              </c:numCache>
            </c:numRef>
          </c:val>
          <c:extLst>
            <c:ext xmlns:c16="http://schemas.microsoft.com/office/drawing/2014/chart" uri="{C3380CC4-5D6E-409C-BE32-E72D297353CC}">
              <c16:uniqueId val="{00000000-FEFB-4FC5-B198-2E53A653CCBF}"/>
            </c:ext>
          </c:extLst>
        </c:ser>
        <c:ser>
          <c:idx val="2"/>
          <c:order val="2"/>
          <c:tx>
            <c:strRef>
              <c:f>構想区域別必要量との比較!$E$4545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(構想区域別必要量との比較!$F$4541,構想区域別必要量との比較!$H$4541:$M$4541,構想区域別必要量との比較!$P$4541:$Q$4541)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(構想区域別必要量との比較!$F$4545,構想区域別必要量との比較!$H$4545:$M$4545,構想区域別必要量との比較!$P$4545:$Q$4545)</c:f>
              <c:numCache>
                <c:formatCode>#,##0_);[Red]\(#,##0\)</c:formatCode>
                <c:ptCount val="9"/>
                <c:pt idx="0" formatCode="#,##0;[Red]\-#,##0;">
                  <c:v>203</c:v>
                </c:pt>
                <c:pt idx="1">
                  <c:v>311</c:v>
                </c:pt>
                <c:pt idx="2">
                  <c:v>356</c:v>
                </c:pt>
                <c:pt idx="3">
                  <c:v>375</c:v>
                </c:pt>
                <c:pt idx="4">
                  <c:v>334</c:v>
                </c:pt>
                <c:pt idx="5">
                  <c:v>315</c:v>
                </c:pt>
                <c:pt idx="6" formatCode="#,##0;[Red]\-#,##0;">
                  <c:v>367</c:v>
                </c:pt>
                <c:pt idx="7" formatCode="#,##0;[Red]\-#,##0;">
                  <c:v>367</c:v>
                </c:pt>
                <c:pt idx="8" formatCode="#,##0;[Red]\-#,##0;">
                  <c:v>356</c:v>
                </c:pt>
              </c:numCache>
            </c:numRef>
          </c:val>
          <c:extLst>
            <c:ext xmlns:c16="http://schemas.microsoft.com/office/drawing/2014/chart" uri="{C3380CC4-5D6E-409C-BE32-E72D297353CC}">
              <c16:uniqueId val="{00000001-FEFB-4FC5-B198-2E53A653CCBF}"/>
            </c:ext>
          </c:extLst>
        </c:ser>
        <c:ser>
          <c:idx val="1"/>
          <c:order val="3"/>
          <c:tx>
            <c:strRef>
              <c:f>構想区域別必要量との比較!$E$4544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EFB-4FC5-B198-2E53A653CCB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EFB-4FC5-B198-2E53A653CCB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(構想区域別必要量との比較!$F$4541,構想区域別必要量との比較!$H$4541:$M$4541,構想区域別必要量との比較!$P$4541:$Q$4541)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(構想区域別必要量との比較!$F$4544,構想区域別必要量との比較!$H$4544:$M$4544,構想区域別必要量との比較!$P$4544:$Q$4544)</c:f>
              <c:numCache>
                <c:formatCode>#,##0_);[Red]\(#,##0\)</c:formatCode>
                <c:ptCount val="9"/>
                <c:pt idx="0" formatCode="#,##0;[Red]\-#,##0;">
                  <c:v>530</c:v>
                </c:pt>
                <c:pt idx="1">
                  <c:v>420</c:v>
                </c:pt>
                <c:pt idx="2">
                  <c:v>401</c:v>
                </c:pt>
                <c:pt idx="3">
                  <c:v>382</c:v>
                </c:pt>
                <c:pt idx="4">
                  <c:v>363</c:v>
                </c:pt>
                <c:pt idx="5">
                  <c:v>307</c:v>
                </c:pt>
                <c:pt idx="6" formatCode="#,##0;[Red]\-#,##0;">
                  <c:v>318</c:v>
                </c:pt>
                <c:pt idx="7" formatCode="#,##0;[Red]\-#,##0;">
                  <c:v>332</c:v>
                </c:pt>
                <c:pt idx="8" formatCode="#,##0;[Red]\-#,##0;">
                  <c:v>214</c:v>
                </c:pt>
              </c:numCache>
            </c:numRef>
          </c:val>
          <c:extLst>
            <c:ext xmlns:c16="http://schemas.microsoft.com/office/drawing/2014/chart" uri="{C3380CC4-5D6E-409C-BE32-E72D297353CC}">
              <c16:uniqueId val="{00000006-FEFB-4FC5-B198-2E53A653CCBF}"/>
            </c:ext>
          </c:extLst>
        </c:ser>
        <c:ser>
          <c:idx val="0"/>
          <c:order val="4"/>
          <c:tx>
            <c:strRef>
              <c:f>構想区域別必要量との比較!$E$4543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(構想区域別必要量との比較!$F$4541,構想区域別必要量との比較!$H$4541:$M$4541,構想区域別必要量との比較!$P$4541:$Q$4541)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(構想区域別必要量との比較!$F$4543,構想区域別必要量との比較!$H$4543:$M$4543,構想区域別必要量との比較!$P$4543:$Q$4543)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25</c:v>
                </c:pt>
              </c:numCache>
            </c:numRef>
          </c:val>
          <c:extLst>
            <c:ext xmlns:c16="http://schemas.microsoft.com/office/drawing/2014/chart" uri="{C3380CC4-5D6E-409C-BE32-E72D297353CC}">
              <c16:uniqueId val="{00000007-FEFB-4FC5-B198-2E53A653CCB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(構想区域別必要量との比較!$F$4541,構想区域別必要量との比較!$H$4541:$M$4541,構想区域別必要量との比較!$P$4541:$Q$4541)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(構想区域別必要量との比較!$F$4542,構想区域別必要量との比較!$H$4542:$M$4542,構想区域別必要量との比較!$P$4542:$Q$4542)</c:f>
              <c:numCache>
                <c:formatCode>#,##0_);[Red]\(#,##0\)</c:formatCode>
                <c:ptCount val="9"/>
                <c:pt idx="0" formatCode="#,##0;[Red]\-#,##0;">
                  <c:v>1446</c:v>
                </c:pt>
                <c:pt idx="1">
                  <c:v>1434</c:v>
                </c:pt>
                <c:pt idx="2">
                  <c:v>1282</c:v>
                </c:pt>
                <c:pt idx="3">
                  <c:v>1185</c:v>
                </c:pt>
                <c:pt idx="4">
                  <c:v>1181</c:v>
                </c:pt>
                <c:pt idx="5">
                  <c:v>1113</c:v>
                </c:pt>
                <c:pt idx="6" formatCode="#,##0;[Red]\-#,##0;">
                  <c:v>1105</c:v>
                </c:pt>
                <c:pt idx="7" formatCode="#,##0;[Red]\-#,##0;">
                  <c:v>1100</c:v>
                </c:pt>
                <c:pt idx="8" formatCode="#,##0;[Red]\-#,##0;">
                  <c:v>997</c:v>
                </c:pt>
              </c:numCache>
            </c:numRef>
          </c:val>
          <c:smooth val="0"/>
          <c:extLst>
            <c:ext xmlns:c16="http://schemas.microsoft.com/office/drawing/2014/chart" uri="{C3380CC4-5D6E-409C-BE32-E72D297353CC}">
              <c16:uniqueId val="{00000008-FEFB-4FC5-B198-2E53A653CCB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(構想区域別必要量との比較!$F$4556,構想区域別必要量との比較!$H$4556:$M$4556,構想区域別必要量との比較!$P$4556:$Q$4556)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(構想区域別必要量との比較!$F$4561,構想区域別必要量との比較!$H$4561:$M$4561,構想区域別必要量との比較!$P$4561:$Q$4561)</c:f>
              <c:numCache>
                <c:formatCode>#,##0_);[Red]\(#,##0\)</c:formatCode>
                <c:ptCount val="9"/>
                <c:pt idx="0" formatCode="#,##0;[Red]\-#,##0;">
                  <c:v>562</c:v>
                </c:pt>
                <c:pt idx="1">
                  <c:v>802</c:v>
                </c:pt>
                <c:pt idx="2">
                  <c:v>786</c:v>
                </c:pt>
                <c:pt idx="3">
                  <c:v>640</c:v>
                </c:pt>
                <c:pt idx="4">
                  <c:v>659</c:v>
                </c:pt>
                <c:pt idx="5">
                  <c:v>601</c:v>
                </c:pt>
                <c:pt idx="6" formatCode="#,##0;[Red]\-#,##0;">
                  <c:v>584</c:v>
                </c:pt>
                <c:pt idx="7" formatCode="#,##0;[Red]\-#,##0;">
                  <c:v>569</c:v>
                </c:pt>
                <c:pt idx="8" formatCode="#,##0;[Red]\-#,##0;">
                  <c:v>455</c:v>
                </c:pt>
              </c:numCache>
            </c:numRef>
          </c:val>
          <c:extLst>
            <c:ext xmlns:c16="http://schemas.microsoft.com/office/drawing/2014/chart" uri="{C3380CC4-5D6E-409C-BE32-E72D297353CC}">
              <c16:uniqueId val="{00000000-E5D8-4698-B651-1DC044995402}"/>
            </c:ext>
          </c:extLst>
        </c:ser>
        <c:ser>
          <c:idx val="2"/>
          <c:order val="2"/>
          <c:tx>
            <c:strRef>
              <c:f>構想区域別必要量との比較!$E$4560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(構想区域別必要量との比較!$F$4556,構想区域別必要量との比較!$H$4556:$M$4556,構想区域別必要量との比較!$P$4556:$Q$4556)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(構想区域別必要量との比較!$F$4560,構想区域別必要量との比較!$H$4560:$M$4560,構想区域別必要量との比較!$P$4560:$Q$4560)</c:f>
              <c:numCache>
                <c:formatCode>#,##0_);[Red]\(#,##0\)</c:formatCode>
                <c:ptCount val="9"/>
                <c:pt idx="0" formatCode="#,##0;[Red]\-#,##0;">
                  <c:v>593</c:v>
                </c:pt>
                <c:pt idx="1">
                  <c:v>388</c:v>
                </c:pt>
                <c:pt idx="2">
                  <c:v>334</c:v>
                </c:pt>
                <c:pt idx="3">
                  <c:v>372</c:v>
                </c:pt>
                <c:pt idx="4">
                  <c:v>292</c:v>
                </c:pt>
                <c:pt idx="5">
                  <c:v>296</c:v>
                </c:pt>
                <c:pt idx="6" formatCode="#,##0;[Red]\-#,##0;">
                  <c:v>341</c:v>
                </c:pt>
                <c:pt idx="7" formatCode="#,##0;[Red]\-#,##0;">
                  <c:v>343</c:v>
                </c:pt>
                <c:pt idx="8" formatCode="#,##0;[Red]\-#,##0;">
                  <c:v>399</c:v>
                </c:pt>
              </c:numCache>
            </c:numRef>
          </c:val>
          <c:extLst>
            <c:ext xmlns:c16="http://schemas.microsoft.com/office/drawing/2014/chart" uri="{C3380CC4-5D6E-409C-BE32-E72D297353CC}">
              <c16:uniqueId val="{00000001-E5D8-4698-B651-1DC044995402}"/>
            </c:ext>
          </c:extLst>
        </c:ser>
        <c:ser>
          <c:idx val="1"/>
          <c:order val="3"/>
          <c:tx>
            <c:strRef>
              <c:f>構想区域別必要量との比較!$E$4559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5D8-4698-B651-1DC04499540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5D8-4698-B651-1DC04499540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(構想区域別必要量との比較!$F$4556,構想区域別必要量との比較!$H$4556:$M$4556,構想区域別必要量との比較!$P$4556:$Q$4556)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(構想区域別必要量との比較!$F$4559,構想区域別必要量との比較!$H$4559:$M$4559,構想区域別必要量との比較!$P$4559:$Q$4559)</c:f>
              <c:numCache>
                <c:formatCode>#,##0_);[Red]\(#,##0\)</c:formatCode>
                <c:ptCount val="9"/>
                <c:pt idx="0" formatCode="#,##0;[Red]\-#,##0;">
                  <c:v>775</c:v>
                </c:pt>
                <c:pt idx="1">
                  <c:v>769</c:v>
                </c:pt>
                <c:pt idx="2">
                  <c:v>769</c:v>
                </c:pt>
                <c:pt idx="3">
                  <c:v>722</c:v>
                </c:pt>
                <c:pt idx="4">
                  <c:v>770</c:v>
                </c:pt>
                <c:pt idx="5">
                  <c:v>804</c:v>
                </c:pt>
                <c:pt idx="6" formatCode="#,##0;[Red]\-#,##0;">
                  <c:v>716</c:v>
                </c:pt>
                <c:pt idx="7" formatCode="#,##0;[Red]\-#,##0;">
                  <c:v>699</c:v>
                </c:pt>
                <c:pt idx="8" formatCode="#,##0;[Red]\-#,##0;">
                  <c:v>359</c:v>
                </c:pt>
              </c:numCache>
            </c:numRef>
          </c:val>
          <c:extLst>
            <c:ext xmlns:c16="http://schemas.microsoft.com/office/drawing/2014/chart" uri="{C3380CC4-5D6E-409C-BE32-E72D297353CC}">
              <c16:uniqueId val="{00000006-E5D8-4698-B651-1DC044995402}"/>
            </c:ext>
          </c:extLst>
        </c:ser>
        <c:ser>
          <c:idx val="0"/>
          <c:order val="4"/>
          <c:tx>
            <c:strRef>
              <c:f>構想区域別必要量との比較!$E$4558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(構想区域別必要量との比較!$F$4556,構想区域別必要量との比較!$H$4556:$M$4556,構想区域別必要量との比較!$P$4556:$Q$4556)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(構想区域別必要量との比較!$F$4558,構想区域別必要量との比較!$H$4558:$M$4558,構想区域別必要量との比較!$P$4558:$Q$4558)</c:f>
              <c:numCache>
                <c:formatCode>#,##0_);[Red]\(#,##0\)</c:formatCode>
                <c:ptCount val="9"/>
                <c:pt idx="0" formatCode="#,##0;[Red]\-#,##0;">
                  <c:v>18</c:v>
                </c:pt>
                <c:pt idx="1">
                  <c:v>18</c:v>
                </c:pt>
                <c:pt idx="2">
                  <c:v>18</c:v>
                </c:pt>
                <c:pt idx="3">
                  <c:v>18</c:v>
                </c:pt>
                <c:pt idx="4">
                  <c:v>37</c:v>
                </c:pt>
                <c:pt idx="5">
                  <c:v>18</c:v>
                </c:pt>
                <c:pt idx="6" formatCode="#,##0;[Red]\-#,##0;">
                  <c:v>36</c:v>
                </c:pt>
                <c:pt idx="7" formatCode="#,##0;[Red]\-#,##0;">
                  <c:v>38</c:v>
                </c:pt>
                <c:pt idx="8" formatCode="#,##0;[Red]\-#,##0;">
                  <c:v>83</c:v>
                </c:pt>
              </c:numCache>
            </c:numRef>
          </c:val>
          <c:extLst>
            <c:ext xmlns:c16="http://schemas.microsoft.com/office/drawing/2014/chart" uri="{C3380CC4-5D6E-409C-BE32-E72D297353CC}">
              <c16:uniqueId val="{00000007-E5D8-4698-B651-1DC04499540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(構想区域別必要量との比較!$F$4556,構想区域別必要量との比較!$H$4556:$M$4556,構想区域別必要量との比較!$P$4556:$Q$4556)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(構想区域別必要量との比較!$F$4557,構想区域別必要量との比較!$H$4557:$M$4557,構想区域別必要量との比較!$P$4557:$Q$4557)</c:f>
              <c:numCache>
                <c:formatCode>#,##0_);[Red]\(#,##0\)</c:formatCode>
                <c:ptCount val="9"/>
                <c:pt idx="0" formatCode="#,##0;[Red]\-#,##0;">
                  <c:v>1948</c:v>
                </c:pt>
                <c:pt idx="1">
                  <c:v>1977</c:v>
                </c:pt>
                <c:pt idx="2">
                  <c:v>1907</c:v>
                </c:pt>
                <c:pt idx="3">
                  <c:v>1752</c:v>
                </c:pt>
                <c:pt idx="4">
                  <c:v>1758</c:v>
                </c:pt>
                <c:pt idx="5">
                  <c:v>1719</c:v>
                </c:pt>
                <c:pt idx="6" formatCode="#,##0;[Red]\-#,##0;">
                  <c:v>1677</c:v>
                </c:pt>
                <c:pt idx="7" formatCode="#,##0;[Red]\-#,##0;">
                  <c:v>1649</c:v>
                </c:pt>
                <c:pt idx="8" formatCode="#,##0;[Red]\-#,##0;">
                  <c:v>1296</c:v>
                </c:pt>
              </c:numCache>
            </c:numRef>
          </c:val>
          <c:smooth val="0"/>
          <c:extLst>
            <c:ext xmlns:c16="http://schemas.microsoft.com/office/drawing/2014/chart" uri="{C3380CC4-5D6E-409C-BE32-E72D297353CC}">
              <c16:uniqueId val="{00000008-E5D8-4698-B651-1DC04499540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(構想区域別必要量との比較!$F$4571,構想区域別必要量との比較!$H$4571:$M$4571,構想区域別必要量との比較!$P$4571:$Q$4571)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(構想区域別必要量との比較!$F$4576,構想区域別必要量との比較!$H$4576:$M$4576,構想区域別必要量との比較!$P$4576:$Q$4576)</c:f>
              <c:numCache>
                <c:formatCode>#,##0_);[Red]\(#,##0\)</c:formatCode>
                <c:ptCount val="9"/>
                <c:pt idx="0" formatCode="#,##0;[Red]\-#,##0;">
                  <c:v>298</c:v>
                </c:pt>
                <c:pt idx="1">
                  <c:v>219</c:v>
                </c:pt>
                <c:pt idx="2">
                  <c:v>200</c:v>
                </c:pt>
                <c:pt idx="3">
                  <c:v>205</c:v>
                </c:pt>
                <c:pt idx="4">
                  <c:v>205</c:v>
                </c:pt>
                <c:pt idx="5">
                  <c:v>182</c:v>
                </c:pt>
                <c:pt idx="6" formatCode="#,##0;[Red]\-#,##0;">
                  <c:v>201</c:v>
                </c:pt>
                <c:pt idx="7" formatCode="#,##0;[Red]\-#,##0;">
                  <c:v>224</c:v>
                </c:pt>
                <c:pt idx="8" formatCode="#,##0;[Red]\-#,##0;">
                  <c:v>99</c:v>
                </c:pt>
              </c:numCache>
            </c:numRef>
          </c:val>
          <c:extLst>
            <c:ext xmlns:c16="http://schemas.microsoft.com/office/drawing/2014/chart" uri="{C3380CC4-5D6E-409C-BE32-E72D297353CC}">
              <c16:uniqueId val="{00000000-418E-4CC7-833D-090971C2E271}"/>
            </c:ext>
          </c:extLst>
        </c:ser>
        <c:ser>
          <c:idx val="2"/>
          <c:order val="2"/>
          <c:tx>
            <c:strRef>
              <c:f>構想区域別必要量との比較!$E$4575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(構想区域別必要量との比較!$F$4571,構想区域別必要量との比較!$H$4571:$M$4571,構想区域別必要量との比較!$P$4571:$Q$4571)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(構想区域別必要量との比較!$F$4575,構想区域別必要量との比較!$H$4575:$M$4575,構想区域別必要量との比較!$P$4575:$Q$4575)</c:f>
              <c:numCache>
                <c:formatCode>#,##0_);[Red]\(#,##0\)</c:formatCode>
                <c:ptCount val="9"/>
                <c:pt idx="0" formatCode="#,##0;[Red]\-#,##0;">
                  <c:v>151</c:v>
                </c:pt>
                <c:pt idx="1">
                  <c:v>156</c:v>
                </c:pt>
                <c:pt idx="2">
                  <c:v>157</c:v>
                </c:pt>
                <c:pt idx="3">
                  <c:v>188</c:v>
                </c:pt>
                <c:pt idx="4">
                  <c:v>150</c:v>
                </c:pt>
                <c:pt idx="5">
                  <c:v>116</c:v>
                </c:pt>
                <c:pt idx="6" formatCode="#,##0;[Red]\-#,##0;">
                  <c:v>97</c:v>
                </c:pt>
                <c:pt idx="7" formatCode="#,##0;[Red]\-#,##0;">
                  <c:v>152</c:v>
                </c:pt>
                <c:pt idx="8" formatCode="#,##0;[Red]\-#,##0;">
                  <c:v>207</c:v>
                </c:pt>
              </c:numCache>
            </c:numRef>
          </c:val>
          <c:extLst>
            <c:ext xmlns:c16="http://schemas.microsoft.com/office/drawing/2014/chart" uri="{C3380CC4-5D6E-409C-BE32-E72D297353CC}">
              <c16:uniqueId val="{00000001-418E-4CC7-833D-090971C2E271}"/>
            </c:ext>
          </c:extLst>
        </c:ser>
        <c:ser>
          <c:idx val="1"/>
          <c:order val="3"/>
          <c:tx>
            <c:strRef>
              <c:f>構想区域別必要量との比較!$E$4574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18E-4CC7-833D-090971C2E27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18E-4CC7-833D-090971C2E27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(構想区域別必要量との比較!$F$4571,構想区域別必要量との比較!$H$4571:$M$4571,構想区域別必要量との比較!$P$4571:$Q$4571)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(構想区域別必要量との比較!$F$4574,構想区域別必要量との比較!$H$4574:$M$4574,構想区域別必要量との比較!$P$4574:$Q$4574)</c:f>
              <c:numCache>
                <c:formatCode>#,##0_);[Red]\(#,##0\)</c:formatCode>
                <c:ptCount val="9"/>
                <c:pt idx="0" formatCode="#,##0;[Red]\-#,##0;">
                  <c:v>373</c:v>
                </c:pt>
                <c:pt idx="1">
                  <c:v>411</c:v>
                </c:pt>
                <c:pt idx="2">
                  <c:v>411</c:v>
                </c:pt>
                <c:pt idx="3">
                  <c:v>361</c:v>
                </c:pt>
                <c:pt idx="4">
                  <c:v>372</c:v>
                </c:pt>
                <c:pt idx="5">
                  <c:v>410</c:v>
                </c:pt>
                <c:pt idx="6" formatCode="#,##0;[Red]\-#,##0;">
                  <c:v>410</c:v>
                </c:pt>
                <c:pt idx="7" formatCode="#,##0;[Red]\-#,##0;">
                  <c:v>334</c:v>
                </c:pt>
                <c:pt idx="8" formatCode="#,##0;[Red]\-#,##0;">
                  <c:v>147</c:v>
                </c:pt>
              </c:numCache>
            </c:numRef>
          </c:val>
          <c:extLst>
            <c:ext xmlns:c16="http://schemas.microsoft.com/office/drawing/2014/chart" uri="{C3380CC4-5D6E-409C-BE32-E72D297353CC}">
              <c16:uniqueId val="{00000006-418E-4CC7-833D-090971C2E271}"/>
            </c:ext>
          </c:extLst>
        </c:ser>
        <c:ser>
          <c:idx val="0"/>
          <c:order val="4"/>
          <c:tx>
            <c:strRef>
              <c:f>構想区域別必要量との比較!$E$4573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(構想区域別必要量との比較!$F$4571,構想区域別必要量との比較!$H$4571:$M$4571,構想区域別必要量との比較!$P$4571:$Q$4571)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(構想区域別必要量との比較!$F$4573,構想区域別必要量との比較!$H$4573:$M$4573,構想区域別必要量との比較!$P$4573:$Q$4573)</c:f>
              <c:numCache>
                <c:formatCode>#,##0_);[Red]\(#,##0\)</c:formatCode>
                <c:ptCount val="9"/>
                <c:pt idx="0" formatCode="#,##0;[Red]\-#,##0;">
                  <c:v>6</c:v>
                </c:pt>
                <c:pt idx="1">
                  <c:v>6</c:v>
                </c:pt>
                <c:pt idx="2">
                  <c:v>6</c:v>
                </c:pt>
                <c:pt idx="3">
                  <c:v>6</c:v>
                </c:pt>
                <c:pt idx="4">
                  <c:v>6</c:v>
                </c:pt>
                <c:pt idx="5">
                  <c:v>6</c:v>
                </c:pt>
                <c:pt idx="6" formatCode="#,##0;[Red]\-#,##0;">
                  <c:v>6</c:v>
                </c:pt>
                <c:pt idx="7" formatCode="#,##0;[Red]\-#,##0;">
                  <c:v>6</c:v>
                </c:pt>
                <c:pt idx="8" formatCode="#,##0;[Red]\-#,##0;">
                  <c:v>33</c:v>
                </c:pt>
              </c:numCache>
            </c:numRef>
          </c:val>
          <c:extLst>
            <c:ext xmlns:c16="http://schemas.microsoft.com/office/drawing/2014/chart" uri="{C3380CC4-5D6E-409C-BE32-E72D297353CC}">
              <c16:uniqueId val="{00000007-418E-4CC7-833D-090971C2E27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(構想区域別必要量との比較!$F$4571,構想区域別必要量との比較!$H$4571:$M$4571,構想区域別必要量との比較!$P$4571:$Q$4571)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(構想区域別必要量との比較!$F$4572,構想区域別必要量との比較!$H$4572:$M$4572,構想区域別必要量との比較!$P$4572:$Q$4572)</c:f>
              <c:numCache>
                <c:formatCode>#,##0_);[Red]\(#,##0\)</c:formatCode>
                <c:ptCount val="9"/>
                <c:pt idx="0" formatCode="#,##0;[Red]\-#,##0;">
                  <c:v>828</c:v>
                </c:pt>
                <c:pt idx="1">
                  <c:v>792</c:v>
                </c:pt>
                <c:pt idx="2">
                  <c:v>774</c:v>
                </c:pt>
                <c:pt idx="3">
                  <c:v>760</c:v>
                </c:pt>
                <c:pt idx="4">
                  <c:v>733</c:v>
                </c:pt>
                <c:pt idx="5">
                  <c:v>714</c:v>
                </c:pt>
                <c:pt idx="6" formatCode="#,##0;[Red]\-#,##0;">
                  <c:v>714</c:v>
                </c:pt>
                <c:pt idx="7" formatCode="#,##0;[Red]\-#,##0;">
                  <c:v>716</c:v>
                </c:pt>
                <c:pt idx="8" formatCode="#,##0;[Red]\-#,##0;">
                  <c:v>486</c:v>
                </c:pt>
              </c:numCache>
            </c:numRef>
          </c:val>
          <c:smooth val="0"/>
          <c:extLst>
            <c:ext xmlns:c16="http://schemas.microsoft.com/office/drawing/2014/chart" uri="{C3380CC4-5D6E-409C-BE32-E72D297353CC}">
              <c16:uniqueId val="{00000008-418E-4CC7-833D-090971C2E27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(構想区域別必要量との比較!$F$4586,構想区域別必要量との比較!$H$4586:$M$4586,構想区域別必要量との比較!$P$4586:$Q$4586)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(構想区域別必要量との比較!$F$4591,構想区域別必要量との比較!$H$4591:$M$4591,構想区域別必要量との比較!$P$4591:$Q$4591)</c:f>
              <c:numCache>
                <c:formatCode>#,##0_);[Red]\(#,##0\)</c:formatCode>
                <c:ptCount val="9"/>
                <c:pt idx="0" formatCode="#,##0;[Red]\-#,##0;">
                  <c:v>1524</c:v>
                </c:pt>
                <c:pt idx="1">
                  <c:v>1439</c:v>
                </c:pt>
                <c:pt idx="2">
                  <c:v>1356</c:v>
                </c:pt>
                <c:pt idx="3">
                  <c:v>1108</c:v>
                </c:pt>
                <c:pt idx="4">
                  <c:v>1108</c:v>
                </c:pt>
                <c:pt idx="5">
                  <c:v>1164</c:v>
                </c:pt>
                <c:pt idx="6" formatCode="#,##0;[Red]\-#,##0;">
                  <c:v>1105</c:v>
                </c:pt>
                <c:pt idx="7" formatCode="#,##0;[Red]\-#,##0;">
                  <c:v>1055</c:v>
                </c:pt>
                <c:pt idx="8" formatCode="#,##0;[Red]\-#,##0;">
                  <c:v>589</c:v>
                </c:pt>
              </c:numCache>
            </c:numRef>
          </c:val>
          <c:extLst>
            <c:ext xmlns:c16="http://schemas.microsoft.com/office/drawing/2014/chart" uri="{C3380CC4-5D6E-409C-BE32-E72D297353CC}">
              <c16:uniqueId val="{00000000-ACCF-48AB-A4F7-F27F734DA289}"/>
            </c:ext>
          </c:extLst>
        </c:ser>
        <c:ser>
          <c:idx val="2"/>
          <c:order val="2"/>
          <c:tx>
            <c:strRef>
              <c:f>構想区域別必要量との比較!$E$4590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(構想区域別必要量との比較!$F$4586,構想区域別必要量との比較!$H$4586:$M$4586,構想区域別必要量との比較!$P$4586:$Q$4586)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(構想区域別必要量との比較!$F$4590,構想区域別必要量との比較!$H$4590:$M$4590,構想区域別必要量との比較!$P$4590:$Q$4590)</c:f>
              <c:numCache>
                <c:formatCode>#,##0_);[Red]\(#,##0\)</c:formatCode>
                <c:ptCount val="9"/>
                <c:pt idx="0" formatCode="#,##0;[Red]\-#,##0;">
                  <c:v>411</c:v>
                </c:pt>
                <c:pt idx="1">
                  <c:v>478</c:v>
                </c:pt>
                <c:pt idx="2">
                  <c:v>514</c:v>
                </c:pt>
                <c:pt idx="3">
                  <c:v>560</c:v>
                </c:pt>
                <c:pt idx="4">
                  <c:v>518</c:v>
                </c:pt>
                <c:pt idx="5">
                  <c:v>545</c:v>
                </c:pt>
                <c:pt idx="6" formatCode="#,##0;[Red]\-#,##0;">
                  <c:v>521</c:v>
                </c:pt>
                <c:pt idx="7" formatCode="#,##0;[Red]\-#,##0;">
                  <c:v>582</c:v>
                </c:pt>
                <c:pt idx="8" formatCode="#,##0;[Red]\-#,##0;">
                  <c:v>578</c:v>
                </c:pt>
              </c:numCache>
            </c:numRef>
          </c:val>
          <c:extLst>
            <c:ext xmlns:c16="http://schemas.microsoft.com/office/drawing/2014/chart" uri="{C3380CC4-5D6E-409C-BE32-E72D297353CC}">
              <c16:uniqueId val="{00000001-ACCF-48AB-A4F7-F27F734DA289}"/>
            </c:ext>
          </c:extLst>
        </c:ser>
        <c:ser>
          <c:idx val="1"/>
          <c:order val="3"/>
          <c:tx>
            <c:strRef>
              <c:f>構想区域別必要量との比較!$E$4589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CCF-48AB-A4F7-F27F734DA28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CCF-48AB-A4F7-F27F734DA28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(構想区域別必要量との比較!$F$4586,構想区域別必要量との比較!$H$4586:$M$4586,構想区域別必要量との比較!$P$4586:$Q$4586)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(構想区域別必要量との比較!$F$4589,構想区域別必要量との比較!$H$4589:$M$4589,構想区域別必要量との比較!$P$4589:$Q$4589)</c:f>
              <c:numCache>
                <c:formatCode>#,##0_);[Red]\(#,##0\)</c:formatCode>
                <c:ptCount val="9"/>
                <c:pt idx="0" formatCode="#,##0;[Red]\-#,##0;">
                  <c:v>954</c:v>
                </c:pt>
                <c:pt idx="1">
                  <c:v>876</c:v>
                </c:pt>
                <c:pt idx="2">
                  <c:v>836</c:v>
                </c:pt>
                <c:pt idx="3">
                  <c:v>706</c:v>
                </c:pt>
                <c:pt idx="4">
                  <c:v>719</c:v>
                </c:pt>
                <c:pt idx="5">
                  <c:v>659</c:v>
                </c:pt>
                <c:pt idx="6" formatCode="#,##0;[Red]\-#,##0;">
                  <c:v>679</c:v>
                </c:pt>
                <c:pt idx="7" formatCode="#,##0;[Red]\-#,##0;">
                  <c:v>618</c:v>
                </c:pt>
                <c:pt idx="8" formatCode="#,##0;[Red]\-#,##0;">
                  <c:v>453</c:v>
                </c:pt>
              </c:numCache>
            </c:numRef>
          </c:val>
          <c:extLst>
            <c:ext xmlns:c16="http://schemas.microsoft.com/office/drawing/2014/chart" uri="{C3380CC4-5D6E-409C-BE32-E72D297353CC}">
              <c16:uniqueId val="{00000006-ACCF-48AB-A4F7-F27F734DA289}"/>
            </c:ext>
          </c:extLst>
        </c:ser>
        <c:ser>
          <c:idx val="0"/>
          <c:order val="4"/>
          <c:tx>
            <c:strRef>
              <c:f>構想区域別必要量との比較!$E$4588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(構想区域別必要量との比較!$F$4586,構想区域別必要量との比較!$H$4586:$M$4586,構想区域別必要量との比較!$P$4586:$Q$4586)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(構想区域別必要量との比較!$F$4588,構想区域別必要量との比較!$H$4588:$M$4588,構想区域別必要量との比較!$P$4588:$Q$4588)</c:f>
              <c:numCache>
                <c:formatCode>#,##0_);[Red]\(#,##0\)</c:formatCode>
                <c:ptCount val="9"/>
                <c:pt idx="0" formatCode="#,##0;[Red]\-#,##0;">
                  <c:v>0</c:v>
                </c:pt>
                <c:pt idx="1">
                  <c:v>0</c:v>
                </c:pt>
                <c:pt idx="2">
                  <c:v>0</c:v>
                </c:pt>
                <c:pt idx="3">
                  <c:v>16</c:v>
                </c:pt>
                <c:pt idx="4">
                  <c:v>16</c:v>
                </c:pt>
                <c:pt idx="5">
                  <c:v>0</c:v>
                </c:pt>
                <c:pt idx="6" formatCode="#,##0;[Red]\-#,##0;">
                  <c:v>0</c:v>
                </c:pt>
                <c:pt idx="7" formatCode="#,##0;[Red]\-#,##0;">
                  <c:v>0</c:v>
                </c:pt>
                <c:pt idx="8" formatCode="#,##0;[Red]\-#,##0;">
                  <c:v>64</c:v>
                </c:pt>
              </c:numCache>
            </c:numRef>
          </c:val>
          <c:extLst>
            <c:ext xmlns:c16="http://schemas.microsoft.com/office/drawing/2014/chart" uri="{C3380CC4-5D6E-409C-BE32-E72D297353CC}">
              <c16:uniqueId val="{00000007-ACCF-48AB-A4F7-F27F734DA28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(構想区域別必要量との比較!$F$4586,構想区域別必要量との比較!$H$4586:$M$4586,構想区域別必要量との比較!$P$4586:$Q$4586)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(構想区域別必要量との比較!$F$4587,構想区域別必要量との比較!$H$4587:$M$4587,構想区域別必要量との比較!$P$4587:$Q$4587)</c:f>
              <c:numCache>
                <c:formatCode>#,##0_);[Red]\(#,##0\)</c:formatCode>
                <c:ptCount val="9"/>
                <c:pt idx="0" formatCode="#,##0;[Red]\-#,##0;">
                  <c:v>2889</c:v>
                </c:pt>
                <c:pt idx="1">
                  <c:v>2793</c:v>
                </c:pt>
                <c:pt idx="2">
                  <c:v>2706</c:v>
                </c:pt>
                <c:pt idx="3">
                  <c:v>2390</c:v>
                </c:pt>
                <c:pt idx="4">
                  <c:v>2361</c:v>
                </c:pt>
                <c:pt idx="5">
                  <c:v>2368</c:v>
                </c:pt>
                <c:pt idx="6" formatCode="#,##0;[Red]\-#,##0;">
                  <c:v>2305</c:v>
                </c:pt>
                <c:pt idx="7" formatCode="#,##0;[Red]\-#,##0;">
                  <c:v>2255</c:v>
                </c:pt>
                <c:pt idx="8" formatCode="#,##0;[Red]\-#,##0;">
                  <c:v>1684</c:v>
                </c:pt>
              </c:numCache>
            </c:numRef>
          </c:val>
          <c:smooth val="0"/>
          <c:extLst>
            <c:ext xmlns:c16="http://schemas.microsoft.com/office/drawing/2014/chart" uri="{C3380CC4-5D6E-409C-BE32-E72D297353CC}">
              <c16:uniqueId val="{00000008-ACCF-48AB-A4F7-F27F734DA28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(構想区域別必要量との比較!$F$4601,構想区域別必要量との比較!$H$4601:$M$4601,構想区域別必要量との比較!$P$4601:$Q$4601)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(構想区域別必要量との比較!$F$4606,構想区域別必要量との比較!$H$4606:$M$4606,構想区域別必要量との比較!$P$4606:$Q$4606)</c:f>
              <c:numCache>
                <c:formatCode>#,##0_);[Red]\(#,##0\)</c:formatCode>
                <c:ptCount val="9"/>
                <c:pt idx="0" formatCode="#,##0;[Red]\-#,##0;">
                  <c:v>398</c:v>
                </c:pt>
                <c:pt idx="1">
                  <c:v>365</c:v>
                </c:pt>
                <c:pt idx="2">
                  <c:v>341</c:v>
                </c:pt>
                <c:pt idx="3">
                  <c:v>327</c:v>
                </c:pt>
                <c:pt idx="4">
                  <c:v>331</c:v>
                </c:pt>
                <c:pt idx="5">
                  <c:v>375</c:v>
                </c:pt>
                <c:pt idx="6" formatCode="#,##0;[Red]\-#,##0;">
                  <c:v>429</c:v>
                </c:pt>
                <c:pt idx="7" formatCode="#,##0;[Red]\-#,##0;">
                  <c:v>342</c:v>
                </c:pt>
                <c:pt idx="8" formatCode="#,##0;[Red]\-#,##0;">
                  <c:v>198</c:v>
                </c:pt>
              </c:numCache>
            </c:numRef>
          </c:val>
          <c:extLst>
            <c:ext xmlns:c16="http://schemas.microsoft.com/office/drawing/2014/chart" uri="{C3380CC4-5D6E-409C-BE32-E72D297353CC}">
              <c16:uniqueId val="{00000000-ACE6-4EB7-869E-ED503F460E67}"/>
            </c:ext>
          </c:extLst>
        </c:ser>
        <c:ser>
          <c:idx val="2"/>
          <c:order val="2"/>
          <c:tx>
            <c:strRef>
              <c:f>構想区域別必要量との比較!$E$4605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(構想区域別必要量との比較!$F$4601,構想区域別必要量との比較!$H$4601:$M$4601,構想区域別必要量との比較!$P$4601:$Q$4601)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(構想区域別必要量との比較!$F$4605,構想区域別必要量との比較!$H$4605:$M$4605,構想区域別必要量との比較!$P$4605:$Q$4605)</c:f>
              <c:numCache>
                <c:formatCode>#,##0_);[Red]\(#,##0\)</c:formatCode>
                <c:ptCount val="9"/>
                <c:pt idx="0" formatCode="#,##0;[Red]\-#,##0;">
                  <c:v>94</c:v>
                </c:pt>
                <c:pt idx="1">
                  <c:v>58</c:v>
                </c:pt>
                <c:pt idx="2">
                  <c:v>101</c:v>
                </c:pt>
                <c:pt idx="3">
                  <c:v>101</c:v>
                </c:pt>
                <c:pt idx="4">
                  <c:v>133</c:v>
                </c:pt>
                <c:pt idx="5">
                  <c:v>131</c:v>
                </c:pt>
                <c:pt idx="6" formatCode="#,##0;[Red]\-#,##0;">
                  <c:v>80</c:v>
                </c:pt>
                <c:pt idx="7" formatCode="#,##0;[Red]\-#,##0;">
                  <c:v>84</c:v>
                </c:pt>
                <c:pt idx="8" formatCode="#,##0;[Red]\-#,##0;">
                  <c:v>110</c:v>
                </c:pt>
              </c:numCache>
            </c:numRef>
          </c:val>
          <c:extLst>
            <c:ext xmlns:c16="http://schemas.microsoft.com/office/drawing/2014/chart" uri="{C3380CC4-5D6E-409C-BE32-E72D297353CC}">
              <c16:uniqueId val="{00000001-ACE6-4EB7-869E-ED503F460E67}"/>
            </c:ext>
          </c:extLst>
        </c:ser>
        <c:ser>
          <c:idx val="1"/>
          <c:order val="3"/>
          <c:tx>
            <c:strRef>
              <c:f>構想区域別必要量との比較!$E$4604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CE6-4EB7-869E-ED503F460E6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CE6-4EB7-869E-ED503F460E6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(構想区域別必要量との比較!$F$4601,構想区域別必要量との比較!$H$4601:$M$4601,構想区域別必要量との比較!$P$4601:$Q$4601)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(構想区域別必要量との比較!$F$4604,構想区域別必要量との比較!$H$4604:$M$4604,構想区域別必要量との比較!$P$4604:$Q$4604)</c:f>
              <c:numCache>
                <c:formatCode>#,##0_);[Red]\(#,##0\)</c:formatCode>
                <c:ptCount val="9"/>
                <c:pt idx="0" formatCode="#,##0;[Red]\-#,##0;">
                  <c:v>361</c:v>
                </c:pt>
                <c:pt idx="1">
                  <c:v>313</c:v>
                </c:pt>
                <c:pt idx="2">
                  <c:v>294</c:v>
                </c:pt>
                <c:pt idx="3">
                  <c:v>292</c:v>
                </c:pt>
                <c:pt idx="4">
                  <c:v>292</c:v>
                </c:pt>
                <c:pt idx="5">
                  <c:v>278</c:v>
                </c:pt>
                <c:pt idx="6" formatCode="#,##0;[Red]\-#,##0;">
                  <c:v>276</c:v>
                </c:pt>
                <c:pt idx="7" formatCode="#,##0;[Red]\-#,##0;">
                  <c:v>276</c:v>
                </c:pt>
                <c:pt idx="8" formatCode="#,##0;[Red]\-#,##0;">
                  <c:v>119</c:v>
                </c:pt>
              </c:numCache>
            </c:numRef>
          </c:val>
          <c:extLst>
            <c:ext xmlns:c16="http://schemas.microsoft.com/office/drawing/2014/chart" uri="{C3380CC4-5D6E-409C-BE32-E72D297353CC}">
              <c16:uniqueId val="{00000006-ACE6-4EB7-869E-ED503F460E67}"/>
            </c:ext>
          </c:extLst>
        </c:ser>
        <c:ser>
          <c:idx val="0"/>
          <c:order val="4"/>
          <c:tx>
            <c:strRef>
              <c:f>構想区域別必要量との比較!$E$4603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(構想区域別必要量との比較!$F$4601,構想区域別必要量との比較!$H$4601:$M$4601,構想区域別必要量との比較!$P$4601:$Q$4601)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(構想区域別必要量との比較!$F$4603,構想区域別必要量との比較!$H$4603:$M$4603,構想区域別必要量との比較!$P$4603:$Q$4603)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20</c:v>
                </c:pt>
              </c:numCache>
            </c:numRef>
          </c:val>
          <c:extLst>
            <c:ext xmlns:c16="http://schemas.microsoft.com/office/drawing/2014/chart" uri="{C3380CC4-5D6E-409C-BE32-E72D297353CC}">
              <c16:uniqueId val="{00000007-ACE6-4EB7-869E-ED503F460E6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(構想区域別必要量との比較!$F$4601,構想区域別必要量との比較!$H$4601:$M$4601,構想区域別必要量との比較!$P$4601:$Q$4601)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(構想区域別必要量との比較!$F$4602,構想区域別必要量との比較!$H$4602:$M$4602,構想区域別必要量との比較!$P$4602:$Q$4602)</c:f>
              <c:numCache>
                <c:formatCode>#,##0_);[Red]\(#,##0\)</c:formatCode>
                <c:ptCount val="9"/>
                <c:pt idx="0" formatCode="#,##0;[Red]\-#,##0;">
                  <c:v>853</c:v>
                </c:pt>
                <c:pt idx="1">
                  <c:v>736</c:v>
                </c:pt>
                <c:pt idx="2">
                  <c:v>736</c:v>
                </c:pt>
                <c:pt idx="3">
                  <c:v>720</c:v>
                </c:pt>
                <c:pt idx="4">
                  <c:v>756</c:v>
                </c:pt>
                <c:pt idx="5">
                  <c:v>784</c:v>
                </c:pt>
                <c:pt idx="6" formatCode="#,##0;[Red]\-#,##0;">
                  <c:v>785</c:v>
                </c:pt>
                <c:pt idx="7" formatCode="#,##0;[Red]\-#,##0;">
                  <c:v>702</c:v>
                </c:pt>
                <c:pt idx="8" formatCode="#,##0;[Red]\-#,##0;">
                  <c:v>447</c:v>
                </c:pt>
              </c:numCache>
            </c:numRef>
          </c:val>
          <c:smooth val="0"/>
          <c:extLst>
            <c:ext xmlns:c16="http://schemas.microsoft.com/office/drawing/2014/chart" uri="{C3380CC4-5D6E-409C-BE32-E72D297353CC}">
              <c16:uniqueId val="{00000008-ACE6-4EB7-869E-ED503F460E6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(構想区域別必要量との比較!$F$4616,構想区域別必要量との比較!$H$4616:$M$4616,構想区域別必要量との比較!$P$4616:$Q$4616)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(構想区域別必要量との比較!$F$4621,構想区域別必要量との比較!$H$4621:$M$4621,構想区域別必要量との比較!$P$4621:$Q$4621)</c:f>
              <c:numCache>
                <c:formatCode>#,##0_);[Red]\(#,##0\)</c:formatCode>
                <c:ptCount val="9"/>
                <c:pt idx="0" formatCode="#,##0;[Red]\-#,##0;">
                  <c:v>613</c:v>
                </c:pt>
                <c:pt idx="1">
                  <c:v>591</c:v>
                </c:pt>
                <c:pt idx="2">
                  <c:v>520</c:v>
                </c:pt>
                <c:pt idx="3">
                  <c:v>476</c:v>
                </c:pt>
                <c:pt idx="4">
                  <c:v>420</c:v>
                </c:pt>
                <c:pt idx="5">
                  <c:v>423</c:v>
                </c:pt>
                <c:pt idx="6" formatCode="#,##0;[Red]\-#,##0;">
                  <c:v>401</c:v>
                </c:pt>
                <c:pt idx="7" formatCode="#,##0;[Red]\-#,##0;">
                  <c:v>388</c:v>
                </c:pt>
                <c:pt idx="8" formatCode="#,##0;[Red]\-#,##0;">
                  <c:v>382</c:v>
                </c:pt>
              </c:numCache>
            </c:numRef>
          </c:val>
          <c:extLst>
            <c:ext xmlns:c16="http://schemas.microsoft.com/office/drawing/2014/chart" uri="{C3380CC4-5D6E-409C-BE32-E72D297353CC}">
              <c16:uniqueId val="{00000000-BC29-4672-82FA-6E9C9438E49C}"/>
            </c:ext>
          </c:extLst>
        </c:ser>
        <c:ser>
          <c:idx val="2"/>
          <c:order val="2"/>
          <c:tx>
            <c:strRef>
              <c:f>構想区域別必要量との比較!$E$4620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(構想区域別必要量との比較!$F$4616,構想区域別必要量との比較!$H$4616:$M$4616,構想区域別必要量との比較!$P$4616:$Q$4616)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(構想区域別必要量との比較!$F$4620,構想区域別必要量との比較!$H$4620:$M$4620,構想区域別必要量との比較!$P$4620:$Q$4620)</c:f>
              <c:numCache>
                <c:formatCode>#,##0_);[Red]\(#,##0\)</c:formatCode>
                <c:ptCount val="9"/>
                <c:pt idx="0" formatCode="#,##0;[Red]\-#,##0;">
                  <c:v>342</c:v>
                </c:pt>
                <c:pt idx="1">
                  <c:v>211</c:v>
                </c:pt>
                <c:pt idx="2">
                  <c:v>377</c:v>
                </c:pt>
                <c:pt idx="3">
                  <c:v>326</c:v>
                </c:pt>
                <c:pt idx="4">
                  <c:v>341</c:v>
                </c:pt>
                <c:pt idx="5">
                  <c:v>355</c:v>
                </c:pt>
                <c:pt idx="6" formatCode="#,##0;[Red]\-#,##0;">
                  <c:v>408</c:v>
                </c:pt>
                <c:pt idx="7" formatCode="#,##0;[Red]\-#,##0;">
                  <c:v>422</c:v>
                </c:pt>
                <c:pt idx="8" formatCode="#,##0;[Red]\-#,##0;">
                  <c:v>419</c:v>
                </c:pt>
              </c:numCache>
            </c:numRef>
          </c:val>
          <c:extLst>
            <c:ext xmlns:c16="http://schemas.microsoft.com/office/drawing/2014/chart" uri="{C3380CC4-5D6E-409C-BE32-E72D297353CC}">
              <c16:uniqueId val="{00000001-BC29-4672-82FA-6E9C9438E49C}"/>
            </c:ext>
          </c:extLst>
        </c:ser>
        <c:ser>
          <c:idx val="1"/>
          <c:order val="3"/>
          <c:tx>
            <c:strRef>
              <c:f>構想区域別必要量との比較!$E$4619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C29-4672-82FA-6E9C9438E49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C29-4672-82FA-6E9C9438E49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(構想区域別必要量との比較!$F$4616,構想区域別必要量との比較!$H$4616:$M$4616,構想区域別必要量との比較!$P$4616:$Q$4616)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(構想区域別必要量との比較!$F$4619,構想区域別必要量との比較!$H$4619:$M$4619,構想区域別必要量との比較!$P$4619:$Q$4619)</c:f>
              <c:numCache>
                <c:formatCode>#,##0_);[Red]\(#,##0\)</c:formatCode>
                <c:ptCount val="9"/>
                <c:pt idx="0" formatCode="#,##0;[Red]\-#,##0;">
                  <c:v>1011</c:v>
                </c:pt>
                <c:pt idx="1">
                  <c:v>928</c:v>
                </c:pt>
                <c:pt idx="2">
                  <c:v>837</c:v>
                </c:pt>
                <c:pt idx="3">
                  <c:v>879</c:v>
                </c:pt>
                <c:pt idx="4">
                  <c:v>943</c:v>
                </c:pt>
                <c:pt idx="5">
                  <c:v>897</c:v>
                </c:pt>
                <c:pt idx="6" formatCode="#,##0;[Red]\-#,##0;">
                  <c:v>877</c:v>
                </c:pt>
                <c:pt idx="7" formatCode="#,##0;[Red]\-#,##0;">
                  <c:v>886</c:v>
                </c:pt>
                <c:pt idx="8" formatCode="#,##0;[Red]\-#,##0;">
                  <c:v>440</c:v>
                </c:pt>
              </c:numCache>
            </c:numRef>
          </c:val>
          <c:extLst>
            <c:ext xmlns:c16="http://schemas.microsoft.com/office/drawing/2014/chart" uri="{C3380CC4-5D6E-409C-BE32-E72D297353CC}">
              <c16:uniqueId val="{00000006-BC29-4672-82FA-6E9C9438E49C}"/>
            </c:ext>
          </c:extLst>
        </c:ser>
        <c:ser>
          <c:idx val="0"/>
          <c:order val="4"/>
          <c:tx>
            <c:strRef>
              <c:f>構想区域別必要量との比較!$E$4618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(構想区域別必要量との比較!$F$4616,構想区域別必要量との比較!$H$4616:$M$4616,構想区域別必要量との比較!$P$4616:$Q$4616)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(構想区域別必要量との比較!$F$4618,構想区域別必要量との比較!$H$4618:$M$4618,構想区域別必要量との比較!$P$4618:$Q$4618)</c:f>
              <c:numCache>
                <c:formatCode>#,##0_);[Red]\(#,##0\)</c:formatCode>
                <c:ptCount val="9"/>
                <c:pt idx="0" formatCode="#,##0;[Red]\-#,##0;">
                  <c:v>60</c:v>
                </c:pt>
                <c:pt idx="1">
                  <c:v>111</c:v>
                </c:pt>
                <c:pt idx="2">
                  <c:v>111</c:v>
                </c:pt>
                <c:pt idx="3">
                  <c:v>111</c:v>
                </c:pt>
                <c:pt idx="4">
                  <c:v>111</c:v>
                </c:pt>
                <c:pt idx="5">
                  <c:v>114</c:v>
                </c:pt>
                <c:pt idx="6" formatCode="#,##0;[Red]\-#,##0;">
                  <c:v>114</c:v>
                </c:pt>
                <c:pt idx="7" formatCode="#,##0;[Red]\-#,##0;">
                  <c:v>114</c:v>
                </c:pt>
                <c:pt idx="8" formatCode="#,##0;[Red]\-#,##0;">
                  <c:v>113</c:v>
                </c:pt>
              </c:numCache>
            </c:numRef>
          </c:val>
          <c:extLst>
            <c:ext xmlns:c16="http://schemas.microsoft.com/office/drawing/2014/chart" uri="{C3380CC4-5D6E-409C-BE32-E72D297353CC}">
              <c16:uniqueId val="{00000007-BC29-4672-82FA-6E9C9438E49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(構想区域別必要量との比較!$F$4616,構想区域別必要量との比較!$H$4616:$M$4616,構想区域別必要量との比較!$P$4616:$Q$4616)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(構想区域別必要量との比較!$F$4617,構想区域別必要量との比較!$H$4617:$M$4617,構想区域別必要量との比較!$P$4617:$Q$4617)</c:f>
              <c:numCache>
                <c:formatCode>#,##0_);[Red]\(#,##0\)</c:formatCode>
                <c:ptCount val="9"/>
                <c:pt idx="0" formatCode="#,##0;[Red]\-#,##0;">
                  <c:v>2026</c:v>
                </c:pt>
                <c:pt idx="1">
                  <c:v>1841</c:v>
                </c:pt>
                <c:pt idx="2">
                  <c:v>1845</c:v>
                </c:pt>
                <c:pt idx="3">
                  <c:v>1792</c:v>
                </c:pt>
                <c:pt idx="4">
                  <c:v>1815</c:v>
                </c:pt>
                <c:pt idx="5">
                  <c:v>1789</c:v>
                </c:pt>
                <c:pt idx="6" formatCode="#,##0;[Red]\-#,##0;">
                  <c:v>1800</c:v>
                </c:pt>
                <c:pt idx="7" formatCode="#,##0;[Red]\-#,##0;">
                  <c:v>1810</c:v>
                </c:pt>
                <c:pt idx="8" formatCode="#,##0;[Red]\-#,##0;">
                  <c:v>1354</c:v>
                </c:pt>
              </c:numCache>
            </c:numRef>
          </c:val>
          <c:smooth val="0"/>
          <c:extLst>
            <c:ext xmlns:c16="http://schemas.microsoft.com/office/drawing/2014/chart" uri="{C3380CC4-5D6E-409C-BE32-E72D297353CC}">
              <c16:uniqueId val="{00000008-BC29-4672-82FA-6E9C9438E49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(構想区域別必要量との比較!$F$4631,構想区域別必要量との比較!$H$4631:$M$4631,構想区域別必要量との比較!$P$4631:$Q$4631)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(構想区域別必要量との比較!$F$4636,構想区域別必要量との比較!$H$4636:$M$4636,構想区域別必要量との比較!$P$4636:$Q$4636)</c:f>
              <c:numCache>
                <c:formatCode>#,##0_);[Red]\(#,##0\)</c:formatCode>
                <c:ptCount val="9"/>
                <c:pt idx="0" formatCode="#,##0;[Red]\-#,##0;">
                  <c:v>777</c:v>
                </c:pt>
                <c:pt idx="1">
                  <c:v>633</c:v>
                </c:pt>
                <c:pt idx="2">
                  <c:v>598</c:v>
                </c:pt>
                <c:pt idx="3">
                  <c:v>555</c:v>
                </c:pt>
                <c:pt idx="4">
                  <c:v>538</c:v>
                </c:pt>
                <c:pt idx="5">
                  <c:v>524</c:v>
                </c:pt>
                <c:pt idx="6" formatCode="#,##0;[Red]\-#,##0;">
                  <c:v>505</c:v>
                </c:pt>
                <c:pt idx="7" formatCode="#,##0;[Red]\-#,##0;">
                  <c:v>457</c:v>
                </c:pt>
                <c:pt idx="8" formatCode="#,##0;[Red]\-#,##0;">
                  <c:v>352</c:v>
                </c:pt>
              </c:numCache>
            </c:numRef>
          </c:val>
          <c:extLst>
            <c:ext xmlns:c16="http://schemas.microsoft.com/office/drawing/2014/chart" uri="{C3380CC4-5D6E-409C-BE32-E72D297353CC}">
              <c16:uniqueId val="{00000000-5D03-487F-B773-3C7506CF9210}"/>
            </c:ext>
          </c:extLst>
        </c:ser>
        <c:ser>
          <c:idx val="2"/>
          <c:order val="2"/>
          <c:tx>
            <c:strRef>
              <c:f>構想区域別必要量との比較!$E$4635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(構想区域別必要量との比較!$F$4631,構想区域別必要量との比較!$H$4631:$M$4631,構想区域別必要量との比較!$P$4631:$Q$4631)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(構想区域別必要量との比較!$F$4635,構想区域別必要量との比較!$H$4635:$M$4635,構想区域別必要量との比較!$P$4635:$Q$4635)</c:f>
              <c:numCache>
                <c:formatCode>#,##0_);[Red]\(#,##0\)</c:formatCode>
                <c:ptCount val="9"/>
                <c:pt idx="0" formatCode="#,##0;[Red]\-#,##0;">
                  <c:v>191</c:v>
                </c:pt>
                <c:pt idx="1">
                  <c:v>210</c:v>
                </c:pt>
                <c:pt idx="2">
                  <c:v>260</c:v>
                </c:pt>
                <c:pt idx="3">
                  <c:v>243</c:v>
                </c:pt>
                <c:pt idx="4">
                  <c:v>260</c:v>
                </c:pt>
                <c:pt idx="5">
                  <c:v>260</c:v>
                </c:pt>
                <c:pt idx="6" formatCode="#,##0;[Red]\-#,##0;">
                  <c:v>279</c:v>
                </c:pt>
                <c:pt idx="7" formatCode="#,##0;[Red]\-#,##0;">
                  <c:v>279</c:v>
                </c:pt>
                <c:pt idx="8" formatCode="#,##0;[Red]\-#,##0;">
                  <c:v>199</c:v>
                </c:pt>
              </c:numCache>
            </c:numRef>
          </c:val>
          <c:extLst>
            <c:ext xmlns:c16="http://schemas.microsoft.com/office/drawing/2014/chart" uri="{C3380CC4-5D6E-409C-BE32-E72D297353CC}">
              <c16:uniqueId val="{00000001-5D03-487F-B773-3C7506CF9210}"/>
            </c:ext>
          </c:extLst>
        </c:ser>
        <c:ser>
          <c:idx val="1"/>
          <c:order val="3"/>
          <c:tx>
            <c:strRef>
              <c:f>構想区域別必要量との比較!$E$4634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D03-487F-B773-3C7506CF921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D03-487F-B773-3C7506CF921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(構想区域別必要量との比較!$F$4631,構想区域別必要量との比較!$H$4631:$M$4631,構想区域別必要量との比較!$P$4631:$Q$4631)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(構想区域別必要量との比較!$F$4634,構想区域別必要量との比較!$H$4634:$M$4634,構想区域別必要量との比較!$P$4634:$Q$4634)</c:f>
              <c:numCache>
                <c:formatCode>#,##0_);[Red]\(#,##0\)</c:formatCode>
                <c:ptCount val="9"/>
                <c:pt idx="0" formatCode="#,##0;[Red]\-#,##0;">
                  <c:v>435</c:v>
                </c:pt>
                <c:pt idx="1">
                  <c:v>435</c:v>
                </c:pt>
                <c:pt idx="2">
                  <c:v>385</c:v>
                </c:pt>
                <c:pt idx="3">
                  <c:v>385</c:v>
                </c:pt>
                <c:pt idx="4">
                  <c:v>385</c:v>
                </c:pt>
                <c:pt idx="5">
                  <c:v>385</c:v>
                </c:pt>
                <c:pt idx="6" formatCode="#,##0;[Red]\-#,##0;">
                  <c:v>305</c:v>
                </c:pt>
                <c:pt idx="7" formatCode="#,##0;[Red]\-#,##0;">
                  <c:v>305</c:v>
                </c:pt>
                <c:pt idx="8" formatCode="#,##0;[Red]\-#,##0;">
                  <c:v>160</c:v>
                </c:pt>
              </c:numCache>
            </c:numRef>
          </c:val>
          <c:extLst>
            <c:ext xmlns:c16="http://schemas.microsoft.com/office/drawing/2014/chart" uri="{C3380CC4-5D6E-409C-BE32-E72D297353CC}">
              <c16:uniqueId val="{00000006-5D03-487F-B773-3C7506CF9210}"/>
            </c:ext>
          </c:extLst>
        </c:ser>
        <c:ser>
          <c:idx val="0"/>
          <c:order val="4"/>
          <c:tx>
            <c:strRef>
              <c:f>構想区域別必要量との比較!$E$4633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(構想区域別必要量との比較!$F$4631,構想区域別必要量との比較!$H$4631:$M$4631,構想区域別必要量との比較!$P$4631:$Q$4631)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(構想区域別必要量との比較!$F$4633,構想区域別必要量との比較!$H$4633:$M$4633,構想区域別必要量との比較!$P$4633:$Q$4633)</c:f>
              <c:numCache>
                <c:formatCode>#,##0_);[Red]\(#,##0\)</c:formatCode>
                <c:ptCount val="9"/>
                <c:pt idx="0" formatCode="#,##0;[Red]\-#,##0;">
                  <c:v>0</c:v>
                </c:pt>
                <c:pt idx="1">
                  <c:v>0</c:v>
                </c:pt>
                <c:pt idx="2">
                  <c:v>10</c:v>
                </c:pt>
                <c:pt idx="3">
                  <c:v>10</c:v>
                </c:pt>
                <c:pt idx="4">
                  <c:v>10</c:v>
                </c:pt>
                <c:pt idx="5">
                  <c:v>10</c:v>
                </c:pt>
                <c:pt idx="6" formatCode="#,##0;[Red]\-#,##0;">
                  <c:v>10</c:v>
                </c:pt>
                <c:pt idx="7" formatCode="#,##0;[Red]\-#,##0;">
                  <c:v>10</c:v>
                </c:pt>
                <c:pt idx="8" formatCode="#,##0;[Red]\-#,##0;">
                  <c:v>35</c:v>
                </c:pt>
              </c:numCache>
            </c:numRef>
          </c:val>
          <c:extLst>
            <c:ext xmlns:c16="http://schemas.microsoft.com/office/drawing/2014/chart" uri="{C3380CC4-5D6E-409C-BE32-E72D297353CC}">
              <c16:uniqueId val="{00000007-5D03-487F-B773-3C7506CF921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(構想区域別必要量との比較!$F$4631,構想区域別必要量との比較!$H$4631:$M$4631,構想区域別必要量との比較!$P$4631:$Q$4631)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(構想区域別必要量との比較!$F$4632,構想区域別必要量との比較!$H$4632:$M$4632,構想区域別必要量との比較!$P$4632:$Q$4632)</c:f>
              <c:numCache>
                <c:formatCode>#,##0_);[Red]\(#,##0\)</c:formatCode>
                <c:ptCount val="9"/>
                <c:pt idx="0" formatCode="#,##0;[Red]\-#,##0;">
                  <c:v>1403</c:v>
                </c:pt>
                <c:pt idx="1">
                  <c:v>1278</c:v>
                </c:pt>
                <c:pt idx="2">
                  <c:v>1253</c:v>
                </c:pt>
                <c:pt idx="3">
                  <c:v>1193</c:v>
                </c:pt>
                <c:pt idx="4">
                  <c:v>1193</c:v>
                </c:pt>
                <c:pt idx="5">
                  <c:v>1179</c:v>
                </c:pt>
                <c:pt idx="6" formatCode="#,##0;[Red]\-#,##0;">
                  <c:v>1099</c:v>
                </c:pt>
                <c:pt idx="7" formatCode="#,##0;[Red]\-#,##0;">
                  <c:v>1051</c:v>
                </c:pt>
                <c:pt idx="8" formatCode="#,##0;[Red]\-#,##0;">
                  <c:v>746</c:v>
                </c:pt>
              </c:numCache>
            </c:numRef>
          </c:val>
          <c:smooth val="0"/>
          <c:extLst>
            <c:ext xmlns:c16="http://schemas.microsoft.com/office/drawing/2014/chart" uri="{C3380CC4-5D6E-409C-BE32-E72D297353CC}">
              <c16:uniqueId val="{00000008-5D03-487F-B773-3C7506CF921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(構想区域別必要量との比較!$F$461,構想区域別必要量との比較!$H$461:$M$461,構想区域別必要量との比較!$P$461:$Q$461)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(構想区域別必要量との比較!$F$466,構想区域別必要量との比較!$H$466:$M$466,構想区域別必要量との比較!$P$466:$Q$466)</c:f>
              <c:numCache>
                <c:formatCode>#,##0_);[Red]\(#,##0\)</c:formatCode>
                <c:ptCount val="9"/>
                <c:pt idx="0" formatCode="#,##0;[Red]\-#,##0;">
                  <c:v>230</c:v>
                </c:pt>
                <c:pt idx="1">
                  <c:v>326</c:v>
                </c:pt>
                <c:pt idx="2">
                  <c:v>324</c:v>
                </c:pt>
                <c:pt idx="3">
                  <c:v>260</c:v>
                </c:pt>
                <c:pt idx="4">
                  <c:v>320</c:v>
                </c:pt>
                <c:pt idx="5">
                  <c:v>320</c:v>
                </c:pt>
                <c:pt idx="6" formatCode="#,##0;[Red]\-#,##0;">
                  <c:v>200</c:v>
                </c:pt>
                <c:pt idx="7" formatCode="#,##0;[Red]\-#,##0;">
                  <c:v>200</c:v>
                </c:pt>
                <c:pt idx="8" formatCode="#,##0;[Red]\-#,##0;">
                  <c:v>237</c:v>
                </c:pt>
              </c:numCache>
            </c:numRef>
          </c:val>
          <c:extLst>
            <c:ext xmlns:c16="http://schemas.microsoft.com/office/drawing/2014/chart" uri="{C3380CC4-5D6E-409C-BE32-E72D297353CC}">
              <c16:uniqueId val="{00000000-29EE-4E47-8FB7-9E706EA5CD6A}"/>
            </c:ext>
          </c:extLst>
        </c:ser>
        <c:ser>
          <c:idx val="2"/>
          <c:order val="2"/>
          <c:tx>
            <c:strRef>
              <c:f>構想区域別必要量との比較!$E$465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(構想区域別必要量との比較!$F$461,構想区域別必要量との比較!$H$461:$M$461,構想区域別必要量との比較!$P$461:$Q$461)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(構想区域別必要量との比較!$F$465,構想区域別必要量との比較!$H$465:$M$465,構想区域別必要量との比較!$P$465:$Q$465)</c:f>
              <c:numCache>
                <c:formatCode>#,##0_);[Red]\(#,##0\)</c:formatCode>
                <c:ptCount val="9"/>
                <c:pt idx="0" formatCode="#,##0;[Red]\-#,##0;">
                  <c:v>151</c:v>
                </c:pt>
                <c:pt idx="1">
                  <c:v>135</c:v>
                </c:pt>
                <c:pt idx="2">
                  <c:v>125</c:v>
                </c:pt>
                <c:pt idx="3">
                  <c:v>262</c:v>
                </c:pt>
                <c:pt idx="4">
                  <c:v>259</c:v>
                </c:pt>
                <c:pt idx="5">
                  <c:v>194</c:v>
                </c:pt>
                <c:pt idx="6" formatCode="#,##0;[Red]\-#,##0;">
                  <c:v>314</c:v>
                </c:pt>
                <c:pt idx="7" formatCode="#,##0;[Red]\-#,##0;">
                  <c:v>254</c:v>
                </c:pt>
                <c:pt idx="8" formatCode="#,##0;[Red]\-#,##0;">
                  <c:v>290</c:v>
                </c:pt>
              </c:numCache>
            </c:numRef>
          </c:val>
          <c:extLst>
            <c:ext xmlns:c16="http://schemas.microsoft.com/office/drawing/2014/chart" uri="{C3380CC4-5D6E-409C-BE32-E72D297353CC}">
              <c16:uniqueId val="{00000001-29EE-4E47-8FB7-9E706EA5CD6A}"/>
            </c:ext>
          </c:extLst>
        </c:ser>
        <c:ser>
          <c:idx val="1"/>
          <c:order val="3"/>
          <c:tx>
            <c:strRef>
              <c:f>構想区域別必要量との比較!$E$464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9EE-4E47-8FB7-9E706EA5CD6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9EE-4E47-8FB7-9E706EA5CD6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(構想区域別必要量との比較!$F$461,構想区域別必要量との比較!$H$461:$M$461,構想区域別必要量との比較!$P$461:$Q$461)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(構想区域別必要量との比較!$F$464,構想区域別必要量との比較!$H$464:$M$464,構想区域別必要量との比較!$P$464:$Q$464)</c:f>
              <c:numCache>
                <c:formatCode>#,##0_);[Red]\(#,##0\)</c:formatCode>
                <c:ptCount val="9"/>
                <c:pt idx="0" formatCode="#,##0;[Red]\-#,##0;">
                  <c:v>855</c:v>
                </c:pt>
                <c:pt idx="1">
                  <c:v>746</c:v>
                </c:pt>
                <c:pt idx="2">
                  <c:v>746</c:v>
                </c:pt>
                <c:pt idx="3">
                  <c:v>669</c:v>
                </c:pt>
                <c:pt idx="4">
                  <c:v>656</c:v>
                </c:pt>
                <c:pt idx="5">
                  <c:v>725</c:v>
                </c:pt>
                <c:pt idx="6" formatCode="#,##0;[Red]\-#,##0;">
                  <c:v>593</c:v>
                </c:pt>
                <c:pt idx="7" formatCode="#,##0;[Red]\-#,##0;">
                  <c:v>611</c:v>
                </c:pt>
                <c:pt idx="8" formatCode="#,##0;[Red]\-#,##0;">
                  <c:v>278</c:v>
                </c:pt>
              </c:numCache>
            </c:numRef>
          </c:val>
          <c:extLst>
            <c:ext xmlns:c16="http://schemas.microsoft.com/office/drawing/2014/chart" uri="{C3380CC4-5D6E-409C-BE32-E72D297353CC}">
              <c16:uniqueId val="{00000006-29EE-4E47-8FB7-9E706EA5CD6A}"/>
            </c:ext>
          </c:extLst>
        </c:ser>
        <c:ser>
          <c:idx val="0"/>
          <c:order val="4"/>
          <c:tx>
            <c:strRef>
              <c:f>構想区域別必要量との比較!$E$463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(構想区域別必要量との比較!$F$461,構想区域別必要量との比較!$H$461:$M$461,構想区域別必要量との比較!$P$461:$Q$461)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(構想区域別必要量との比較!$F$463,構想区域別必要量との比較!$H$463:$M$463,構想区域別必要量との比較!$P$463:$Q$463)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76</c:v>
                </c:pt>
              </c:numCache>
            </c:numRef>
          </c:val>
          <c:extLst>
            <c:ext xmlns:c16="http://schemas.microsoft.com/office/drawing/2014/chart" uri="{C3380CC4-5D6E-409C-BE32-E72D297353CC}">
              <c16:uniqueId val="{00000007-29EE-4E47-8FB7-9E706EA5CD6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(構想区域別必要量との比較!$F$461,構想区域別必要量との比較!$H$461:$M$461,構想区域別必要量との比較!$P$461:$Q$461)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(構想区域別必要量との比較!$F$462,構想区域別必要量との比較!$H$462:$M$462,構想区域別必要量との比較!$P$462:$Q$462)</c:f>
              <c:numCache>
                <c:formatCode>#,##0_);[Red]\(#,##0\)</c:formatCode>
                <c:ptCount val="9"/>
                <c:pt idx="0" formatCode="#,##0;[Red]\-#,##0;">
                  <c:v>1236</c:v>
                </c:pt>
                <c:pt idx="1">
                  <c:v>1207</c:v>
                </c:pt>
                <c:pt idx="2">
                  <c:v>1195</c:v>
                </c:pt>
                <c:pt idx="3">
                  <c:v>1191</c:v>
                </c:pt>
                <c:pt idx="4">
                  <c:v>1235</c:v>
                </c:pt>
                <c:pt idx="5">
                  <c:v>1239</c:v>
                </c:pt>
                <c:pt idx="6" formatCode="#,##0;[Red]\-#,##0;">
                  <c:v>1107</c:v>
                </c:pt>
                <c:pt idx="7" formatCode="#,##0;[Red]\-#,##0;">
                  <c:v>1065</c:v>
                </c:pt>
                <c:pt idx="8" formatCode="#,##0;[Red]\-#,##0;">
                  <c:v>881</c:v>
                </c:pt>
              </c:numCache>
            </c:numRef>
          </c:val>
          <c:smooth val="0"/>
          <c:extLst>
            <c:ext xmlns:c16="http://schemas.microsoft.com/office/drawing/2014/chart" uri="{C3380CC4-5D6E-409C-BE32-E72D297353CC}">
              <c16:uniqueId val="{00000008-29EE-4E47-8FB7-9E706EA5CD6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(構想区域別必要量との比較!$F$4646,構想区域別必要量との比較!$H$4646:$M$4646,構想区域別必要量との比較!$P$4646:$Q$4646)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(構想区域別必要量との比較!$F$4651,構想区域別必要量との比較!$H$4651:$M$4651,構想区域別必要量との比較!$P$4651:$Q$4651)</c:f>
              <c:numCache>
                <c:formatCode>#,##0_);[Red]\(#,##0\)</c:formatCode>
                <c:ptCount val="9"/>
                <c:pt idx="0" formatCode="#,##0;[Red]\-#,##0;">
                  <c:v>610</c:v>
                </c:pt>
                <c:pt idx="1">
                  <c:v>520</c:v>
                </c:pt>
                <c:pt idx="2">
                  <c:v>430</c:v>
                </c:pt>
                <c:pt idx="3">
                  <c:v>309</c:v>
                </c:pt>
                <c:pt idx="4">
                  <c:v>427</c:v>
                </c:pt>
                <c:pt idx="5">
                  <c:v>312</c:v>
                </c:pt>
                <c:pt idx="6" formatCode="#,##0;[Red]\-#,##0;">
                  <c:v>366</c:v>
                </c:pt>
                <c:pt idx="7" formatCode="#,##0;[Red]\-#,##0;">
                  <c:v>353</c:v>
                </c:pt>
                <c:pt idx="8" formatCode="#,##0;[Red]\-#,##0;">
                  <c:v>292</c:v>
                </c:pt>
              </c:numCache>
            </c:numRef>
          </c:val>
          <c:extLst>
            <c:ext xmlns:c16="http://schemas.microsoft.com/office/drawing/2014/chart" uri="{C3380CC4-5D6E-409C-BE32-E72D297353CC}">
              <c16:uniqueId val="{00000000-FA31-4462-9CD5-D132363EBB22}"/>
            </c:ext>
          </c:extLst>
        </c:ser>
        <c:ser>
          <c:idx val="2"/>
          <c:order val="2"/>
          <c:tx>
            <c:strRef>
              <c:f>構想区域別必要量との比較!$E$4650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(構想区域別必要量との比較!$F$4646,構想区域別必要量との比較!$H$4646:$M$4646,構想区域別必要量との比較!$P$4646:$Q$4646)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(構想区域別必要量との比較!$F$4650,構想区域別必要量との比較!$H$4650:$M$4650,構想区域別必要量との比較!$P$4650:$Q$4650)</c:f>
              <c:numCache>
                <c:formatCode>#,##0_);[Red]\(#,##0\)</c:formatCode>
                <c:ptCount val="9"/>
                <c:pt idx="0" formatCode="#,##0;[Red]\-#,##0;">
                  <c:v>146</c:v>
                </c:pt>
                <c:pt idx="1">
                  <c:v>270</c:v>
                </c:pt>
                <c:pt idx="2">
                  <c:v>282</c:v>
                </c:pt>
                <c:pt idx="3">
                  <c:v>193</c:v>
                </c:pt>
                <c:pt idx="4">
                  <c:v>281</c:v>
                </c:pt>
                <c:pt idx="5">
                  <c:v>238</c:v>
                </c:pt>
                <c:pt idx="6" formatCode="#,##0;[Red]\-#,##0;">
                  <c:v>234</c:v>
                </c:pt>
                <c:pt idx="7" formatCode="#,##0;[Red]\-#,##0;">
                  <c:v>201</c:v>
                </c:pt>
                <c:pt idx="8" formatCode="#,##0;[Red]\-#,##0;">
                  <c:v>234</c:v>
                </c:pt>
              </c:numCache>
            </c:numRef>
          </c:val>
          <c:extLst>
            <c:ext xmlns:c16="http://schemas.microsoft.com/office/drawing/2014/chart" uri="{C3380CC4-5D6E-409C-BE32-E72D297353CC}">
              <c16:uniqueId val="{00000001-FA31-4462-9CD5-D132363EBB22}"/>
            </c:ext>
          </c:extLst>
        </c:ser>
        <c:ser>
          <c:idx val="1"/>
          <c:order val="3"/>
          <c:tx>
            <c:strRef>
              <c:f>構想区域別必要量との比較!$E$4649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A31-4462-9CD5-D132363EBB2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A31-4462-9CD5-D132363EBB2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(構想区域別必要量との比較!$F$4646,構想区域別必要量との比較!$H$4646:$M$4646,構想区域別必要量との比較!$P$4646:$Q$4646)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(構想区域別必要量との比較!$F$4649,構想区域別必要量との比較!$H$4649:$M$4649,構想区域別必要量との比較!$P$4649:$Q$4649)</c:f>
              <c:numCache>
                <c:formatCode>#,##0_);[Red]\(#,##0\)</c:formatCode>
                <c:ptCount val="9"/>
                <c:pt idx="0" formatCode="#,##0;[Red]\-#,##0;">
                  <c:v>610</c:v>
                </c:pt>
                <c:pt idx="1">
                  <c:v>568</c:v>
                </c:pt>
                <c:pt idx="2">
                  <c:v>538</c:v>
                </c:pt>
                <c:pt idx="3">
                  <c:v>521</c:v>
                </c:pt>
                <c:pt idx="4">
                  <c:v>537</c:v>
                </c:pt>
                <c:pt idx="5">
                  <c:v>540</c:v>
                </c:pt>
                <c:pt idx="6" formatCode="#,##0;[Red]\-#,##0;">
                  <c:v>541</c:v>
                </c:pt>
                <c:pt idx="7" formatCode="#,##0;[Red]\-#,##0;">
                  <c:v>567</c:v>
                </c:pt>
                <c:pt idx="8" formatCode="#,##0;[Red]\-#,##0;">
                  <c:v>240</c:v>
                </c:pt>
              </c:numCache>
            </c:numRef>
          </c:val>
          <c:extLst>
            <c:ext xmlns:c16="http://schemas.microsoft.com/office/drawing/2014/chart" uri="{C3380CC4-5D6E-409C-BE32-E72D297353CC}">
              <c16:uniqueId val="{00000006-FA31-4462-9CD5-D132363EBB22}"/>
            </c:ext>
          </c:extLst>
        </c:ser>
        <c:ser>
          <c:idx val="0"/>
          <c:order val="4"/>
          <c:tx>
            <c:strRef>
              <c:f>構想区域別必要量との比較!$E$4648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(構想区域別必要量との比較!$F$4646,構想区域別必要量との比較!$H$4646:$M$4646,構想区域別必要量との比較!$P$4646:$Q$4646)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(構想区域別必要量との比較!$F$4648,構想区域別必要量との比較!$H$4648:$M$4648,構想区域別必要量との比較!$P$4648:$Q$4648)</c:f>
              <c:numCache>
                <c:formatCode>#,##0_);[Red]\(#,##0\)</c:formatCode>
                <c:ptCount val="9"/>
                <c:pt idx="0" formatCode="#,##0;[Red]\-#,##0;">
                  <c:v>8</c:v>
                </c:pt>
                <c:pt idx="1">
                  <c:v>8</c:v>
                </c:pt>
                <c:pt idx="2">
                  <c:v>8</c:v>
                </c:pt>
                <c:pt idx="3">
                  <c:v>8</c:v>
                </c:pt>
                <c:pt idx="4">
                  <c:v>8</c:v>
                </c:pt>
                <c:pt idx="5">
                  <c:v>8</c:v>
                </c:pt>
                <c:pt idx="6" formatCode="#,##0;[Red]\-#,##0;">
                  <c:v>8</c:v>
                </c:pt>
                <c:pt idx="7" formatCode="#,##0;[Red]\-#,##0;">
                  <c:v>8</c:v>
                </c:pt>
                <c:pt idx="8" formatCode="#,##0;[Red]\-#,##0;">
                  <c:v>67</c:v>
                </c:pt>
              </c:numCache>
            </c:numRef>
          </c:val>
          <c:extLst>
            <c:ext xmlns:c16="http://schemas.microsoft.com/office/drawing/2014/chart" uri="{C3380CC4-5D6E-409C-BE32-E72D297353CC}">
              <c16:uniqueId val="{00000007-FA31-4462-9CD5-D132363EBB2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(構想区域別必要量との比較!$F$4646,構想区域別必要量との比較!$H$4646:$M$4646,構想区域別必要量との比較!$P$4646:$Q$4646)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(構想区域別必要量との比較!$F$4647,構想区域別必要量との比較!$H$4647:$M$4647,構想区域別必要量との比較!$P$4647:$Q$4647)</c:f>
              <c:numCache>
                <c:formatCode>#,##0_);[Red]\(#,##0\)</c:formatCode>
                <c:ptCount val="9"/>
                <c:pt idx="0" formatCode="#,##0;[Red]\-#,##0;">
                  <c:v>1374</c:v>
                </c:pt>
                <c:pt idx="1">
                  <c:v>1366</c:v>
                </c:pt>
                <c:pt idx="2">
                  <c:v>1258</c:v>
                </c:pt>
                <c:pt idx="3">
                  <c:v>1031</c:v>
                </c:pt>
                <c:pt idx="4">
                  <c:v>1253</c:v>
                </c:pt>
                <c:pt idx="5">
                  <c:v>1098</c:v>
                </c:pt>
                <c:pt idx="6" formatCode="#,##0;[Red]\-#,##0;">
                  <c:v>1149</c:v>
                </c:pt>
                <c:pt idx="7" formatCode="#,##0;[Red]\-#,##0;">
                  <c:v>1129</c:v>
                </c:pt>
                <c:pt idx="8" formatCode="#,##0;[Red]\-#,##0;">
                  <c:v>833</c:v>
                </c:pt>
              </c:numCache>
            </c:numRef>
          </c:val>
          <c:smooth val="0"/>
          <c:extLst>
            <c:ext xmlns:c16="http://schemas.microsoft.com/office/drawing/2014/chart" uri="{C3380CC4-5D6E-409C-BE32-E72D297353CC}">
              <c16:uniqueId val="{00000008-FA31-4462-9CD5-D132363EBB2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(構想区域別必要量との比較!$F$4661,構想区域別必要量との比較!$H$4661:$M$4661,構想区域別必要量との比較!$P$4661:$Q$4661)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(構想区域別必要量との比較!$F$4666,構想区域別必要量との比較!$H$4666:$M$4666,構想区域別必要量との比較!$P$4666:$Q$4666)</c:f>
              <c:numCache>
                <c:formatCode>#,##0_);[Red]\(#,##0\)</c:formatCode>
                <c:ptCount val="9"/>
                <c:pt idx="0" formatCode="#,##0;[Red]\-#,##0;">
                  <c:v>1378</c:v>
                </c:pt>
                <c:pt idx="1">
                  <c:v>1356</c:v>
                </c:pt>
                <c:pt idx="2">
                  <c:v>1222</c:v>
                </c:pt>
                <c:pt idx="3">
                  <c:v>1500</c:v>
                </c:pt>
                <c:pt idx="4">
                  <c:v>1111</c:v>
                </c:pt>
                <c:pt idx="5">
                  <c:v>1100</c:v>
                </c:pt>
                <c:pt idx="6" formatCode="#,##0;[Red]\-#,##0;">
                  <c:v>1104</c:v>
                </c:pt>
                <c:pt idx="7" formatCode="#,##0;[Red]\-#,##0;">
                  <c:v>1104</c:v>
                </c:pt>
                <c:pt idx="8" formatCode="#,##0;[Red]\-#,##0;">
                  <c:v>677</c:v>
                </c:pt>
              </c:numCache>
            </c:numRef>
          </c:val>
          <c:extLst>
            <c:ext xmlns:c16="http://schemas.microsoft.com/office/drawing/2014/chart" uri="{C3380CC4-5D6E-409C-BE32-E72D297353CC}">
              <c16:uniqueId val="{00000000-C811-4625-986B-2BAE88B933AF}"/>
            </c:ext>
          </c:extLst>
        </c:ser>
        <c:ser>
          <c:idx val="2"/>
          <c:order val="2"/>
          <c:tx>
            <c:strRef>
              <c:f>構想区域別必要量との比較!$E$4665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(構想区域別必要量との比較!$F$4661,構想区域別必要量との比較!$H$4661:$M$4661,構想区域別必要量との比較!$P$4661:$Q$4661)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(構想区域別必要量との比較!$F$4665,構想区域別必要量との比較!$H$4665:$M$4665,構想区域別必要量との比較!$P$4665:$Q$4665)</c:f>
              <c:numCache>
                <c:formatCode>#,##0_);[Red]\(#,##0\)</c:formatCode>
                <c:ptCount val="9"/>
                <c:pt idx="0" formatCode="#,##0;[Red]\-#,##0;">
                  <c:v>198</c:v>
                </c:pt>
                <c:pt idx="1">
                  <c:v>277</c:v>
                </c:pt>
                <c:pt idx="2">
                  <c:v>323</c:v>
                </c:pt>
                <c:pt idx="3">
                  <c:v>293</c:v>
                </c:pt>
                <c:pt idx="4">
                  <c:v>366</c:v>
                </c:pt>
                <c:pt idx="5">
                  <c:v>347</c:v>
                </c:pt>
                <c:pt idx="6" formatCode="#,##0;[Red]\-#,##0;">
                  <c:v>359</c:v>
                </c:pt>
                <c:pt idx="7" formatCode="#,##0;[Red]\-#,##0;">
                  <c:v>417</c:v>
                </c:pt>
                <c:pt idx="8" formatCode="#,##0;[Red]\-#,##0;">
                  <c:v>316</c:v>
                </c:pt>
              </c:numCache>
            </c:numRef>
          </c:val>
          <c:extLst>
            <c:ext xmlns:c16="http://schemas.microsoft.com/office/drawing/2014/chart" uri="{C3380CC4-5D6E-409C-BE32-E72D297353CC}">
              <c16:uniqueId val="{00000001-C811-4625-986B-2BAE88B933AF}"/>
            </c:ext>
          </c:extLst>
        </c:ser>
        <c:ser>
          <c:idx val="1"/>
          <c:order val="3"/>
          <c:tx>
            <c:strRef>
              <c:f>構想区域別必要量との比較!$E$4664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11-4625-986B-2BAE88B933A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11-4625-986B-2BAE88B933A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(構想区域別必要量との比較!$F$4661,構想区域別必要量との比較!$H$4661:$M$4661,構想区域別必要量との比較!$P$4661:$Q$4661)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(構想区域別必要量との比較!$F$4664,構想区域別必要量との比較!$H$4664:$M$4664,構想区域別必要量との比較!$P$4664:$Q$4664)</c:f>
              <c:numCache>
                <c:formatCode>#,##0_);[Red]\(#,##0\)</c:formatCode>
                <c:ptCount val="9"/>
                <c:pt idx="0" formatCode="#,##0;[Red]\-#,##0;">
                  <c:v>902</c:v>
                </c:pt>
                <c:pt idx="1">
                  <c:v>771</c:v>
                </c:pt>
                <c:pt idx="2">
                  <c:v>782</c:v>
                </c:pt>
                <c:pt idx="3">
                  <c:v>752</c:v>
                </c:pt>
                <c:pt idx="4">
                  <c:v>670</c:v>
                </c:pt>
                <c:pt idx="5">
                  <c:v>677</c:v>
                </c:pt>
                <c:pt idx="6" formatCode="#,##0;[Red]\-#,##0;">
                  <c:v>643</c:v>
                </c:pt>
                <c:pt idx="7" formatCode="#,##0;[Red]\-#,##0;">
                  <c:v>592</c:v>
                </c:pt>
                <c:pt idx="8" formatCode="#,##0;[Red]\-#,##0;">
                  <c:v>310</c:v>
                </c:pt>
              </c:numCache>
            </c:numRef>
          </c:val>
          <c:extLst>
            <c:ext xmlns:c16="http://schemas.microsoft.com/office/drawing/2014/chart" uri="{C3380CC4-5D6E-409C-BE32-E72D297353CC}">
              <c16:uniqueId val="{00000006-C811-4625-986B-2BAE88B933AF}"/>
            </c:ext>
          </c:extLst>
        </c:ser>
        <c:ser>
          <c:idx val="0"/>
          <c:order val="4"/>
          <c:tx>
            <c:strRef>
              <c:f>構想区域別必要量との比較!$E$4663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(構想区域別必要量との比較!$F$4661,構想区域別必要量との比較!$H$4661:$M$4661,構想区域別必要量との比較!$P$4661:$Q$4661)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(構想区域別必要量との比較!$F$4663,構想区域別必要量との比較!$H$4663:$M$4663,構想区域別必要量との比較!$P$4663:$Q$4663)</c:f>
              <c:numCache>
                <c:formatCode>#,##0_);[Red]\(#,##0\)</c:formatCode>
                <c:ptCount val="9"/>
                <c:pt idx="0" formatCode="#,##0;[Red]\-#,##0;">
                  <c:v>8</c:v>
                </c:pt>
                <c:pt idx="1">
                  <c:v>8</c:v>
                </c:pt>
                <c:pt idx="2">
                  <c:v>8</c:v>
                </c:pt>
                <c:pt idx="3">
                  <c:v>8</c:v>
                </c:pt>
                <c:pt idx="4">
                  <c:v>8</c:v>
                </c:pt>
                <c:pt idx="5">
                  <c:v>8</c:v>
                </c:pt>
                <c:pt idx="6" formatCode="#,##0;[Red]\-#,##0;">
                  <c:v>8</c:v>
                </c:pt>
                <c:pt idx="7" formatCode="#,##0;[Red]\-#,##0;">
                  <c:v>8</c:v>
                </c:pt>
                <c:pt idx="8" formatCode="#,##0;[Red]\-#,##0;">
                  <c:v>59</c:v>
                </c:pt>
              </c:numCache>
            </c:numRef>
          </c:val>
          <c:extLst>
            <c:ext xmlns:c16="http://schemas.microsoft.com/office/drawing/2014/chart" uri="{C3380CC4-5D6E-409C-BE32-E72D297353CC}">
              <c16:uniqueId val="{00000007-C811-4625-986B-2BAE88B933A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(構想区域別必要量との比較!$F$4661,構想区域別必要量との比較!$H$4661:$M$4661,構想区域別必要量との比較!$P$4661:$Q$4661)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(構想区域別必要量との比較!$F$4662,構想区域別必要量との比較!$H$4662:$M$4662,構想区域別必要量との比較!$P$4662:$Q$4662)</c:f>
              <c:numCache>
                <c:formatCode>#,##0_);[Red]\(#,##0\)</c:formatCode>
                <c:ptCount val="9"/>
                <c:pt idx="0" formatCode="#,##0;[Red]\-#,##0;">
                  <c:v>2486</c:v>
                </c:pt>
                <c:pt idx="1">
                  <c:v>2412</c:v>
                </c:pt>
                <c:pt idx="2">
                  <c:v>2335</c:v>
                </c:pt>
                <c:pt idx="3">
                  <c:v>2553</c:v>
                </c:pt>
                <c:pt idx="4">
                  <c:v>2155</c:v>
                </c:pt>
                <c:pt idx="5">
                  <c:v>2132</c:v>
                </c:pt>
                <c:pt idx="6" formatCode="#,##0;[Red]\-#,##0;">
                  <c:v>2114</c:v>
                </c:pt>
                <c:pt idx="7" formatCode="#,##0;[Red]\-#,##0;">
                  <c:v>2121</c:v>
                </c:pt>
                <c:pt idx="8" formatCode="#,##0;[Red]\-#,##0;">
                  <c:v>1362</c:v>
                </c:pt>
              </c:numCache>
            </c:numRef>
          </c:val>
          <c:smooth val="0"/>
          <c:extLst>
            <c:ext xmlns:c16="http://schemas.microsoft.com/office/drawing/2014/chart" uri="{C3380CC4-5D6E-409C-BE32-E72D297353CC}">
              <c16:uniqueId val="{00000008-C811-4625-986B-2BAE88B933A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(構想区域別必要量との比較!$F$4676,構想区域別必要量との比較!$H$4676:$M$4676,構想区域別必要量との比較!$P$4676:$Q$4676)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(構想区域別必要量との比較!$F$4681,構想区域別必要量との比較!$H$4681:$M$4681,構想区域別必要量との比較!$P$4681:$Q$4681)</c:f>
              <c:numCache>
                <c:formatCode>#,##0_);[Red]\(#,##0\)</c:formatCode>
                <c:ptCount val="9"/>
                <c:pt idx="0" formatCode="#,##0;[Red]\-#,##0;">
                  <c:v>4666</c:v>
                </c:pt>
                <c:pt idx="1">
                  <c:v>3876</c:v>
                </c:pt>
                <c:pt idx="2">
                  <c:v>3613</c:v>
                </c:pt>
                <c:pt idx="3">
                  <c:v>3381</c:v>
                </c:pt>
                <c:pt idx="4">
                  <c:v>3276</c:v>
                </c:pt>
                <c:pt idx="5">
                  <c:v>2965</c:v>
                </c:pt>
                <c:pt idx="6" formatCode="#,##0;[Red]\-#,##0;">
                  <c:v>2983</c:v>
                </c:pt>
                <c:pt idx="7" formatCode="#,##0;[Red]\-#,##0;">
                  <c:v>2837</c:v>
                </c:pt>
                <c:pt idx="8" formatCode="#,##0;[Red]\-#,##0;">
                  <c:v>2646</c:v>
                </c:pt>
              </c:numCache>
            </c:numRef>
          </c:val>
          <c:extLst>
            <c:ext xmlns:c16="http://schemas.microsoft.com/office/drawing/2014/chart" uri="{C3380CC4-5D6E-409C-BE32-E72D297353CC}">
              <c16:uniqueId val="{00000000-D616-477D-805C-D82A36D389C7}"/>
            </c:ext>
          </c:extLst>
        </c:ser>
        <c:ser>
          <c:idx val="2"/>
          <c:order val="2"/>
          <c:tx>
            <c:strRef>
              <c:f>構想区域別必要量との比較!$E$4680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(構想区域別必要量との比較!$F$4676,構想区域別必要量との比較!$H$4676:$M$4676,構想区域別必要量との比較!$P$4676:$Q$4676)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(構想区域別必要量との比較!$F$4680,構想区域別必要量との比較!$H$4680:$M$4680,構想区域別必要量との比較!$P$4680:$Q$4680)</c:f>
              <c:numCache>
                <c:formatCode>#,##0_);[Red]\(#,##0\)</c:formatCode>
                <c:ptCount val="9"/>
                <c:pt idx="0" formatCode="#,##0;[Red]\-#,##0;">
                  <c:v>2546</c:v>
                </c:pt>
                <c:pt idx="1">
                  <c:v>3589</c:v>
                </c:pt>
                <c:pt idx="2">
                  <c:v>3744</c:v>
                </c:pt>
                <c:pt idx="3">
                  <c:v>3463</c:v>
                </c:pt>
                <c:pt idx="4">
                  <c:v>3592</c:v>
                </c:pt>
                <c:pt idx="5">
                  <c:v>3592</c:v>
                </c:pt>
                <c:pt idx="6" formatCode="#,##0;[Red]\-#,##0;">
                  <c:v>3635</c:v>
                </c:pt>
                <c:pt idx="7" formatCode="#,##0;[Red]\-#,##0;">
                  <c:v>3888</c:v>
                </c:pt>
                <c:pt idx="8" formatCode="#,##0;[Red]\-#,##0;">
                  <c:v>4232</c:v>
                </c:pt>
              </c:numCache>
            </c:numRef>
          </c:val>
          <c:extLst>
            <c:ext xmlns:c16="http://schemas.microsoft.com/office/drawing/2014/chart" uri="{C3380CC4-5D6E-409C-BE32-E72D297353CC}">
              <c16:uniqueId val="{00000001-D616-477D-805C-D82A36D389C7}"/>
            </c:ext>
          </c:extLst>
        </c:ser>
        <c:ser>
          <c:idx val="1"/>
          <c:order val="3"/>
          <c:tx>
            <c:strRef>
              <c:f>構想区域別必要量との比較!$E$4679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616-477D-805C-D82A36D389C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616-477D-805C-D82A36D389C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(構想区域別必要量との比較!$F$4676,構想区域別必要量との比較!$H$4676:$M$4676,構想区域別必要量との比較!$P$4676:$Q$4676)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(構想区域別必要量との比較!$F$4679,構想区域別必要量との比較!$H$4679:$M$4679,構想区域別必要量との比較!$P$4679:$Q$4679)</c:f>
              <c:numCache>
                <c:formatCode>#,##0_);[Red]\(#,##0\)</c:formatCode>
                <c:ptCount val="9"/>
                <c:pt idx="0" formatCode="#,##0;[Red]\-#,##0;">
                  <c:v>4942</c:v>
                </c:pt>
                <c:pt idx="1">
                  <c:v>4090</c:v>
                </c:pt>
                <c:pt idx="2">
                  <c:v>3780</c:v>
                </c:pt>
                <c:pt idx="3">
                  <c:v>4013</c:v>
                </c:pt>
                <c:pt idx="4">
                  <c:v>3920</c:v>
                </c:pt>
                <c:pt idx="5">
                  <c:v>3918</c:v>
                </c:pt>
                <c:pt idx="6" formatCode="#,##0;[Red]\-#,##0;">
                  <c:v>3910</c:v>
                </c:pt>
                <c:pt idx="7" formatCode="#,##0;[Red]\-#,##0;">
                  <c:v>3797</c:v>
                </c:pt>
                <c:pt idx="8" formatCode="#,##0;[Red]\-#,##0;">
                  <c:v>3565</c:v>
                </c:pt>
              </c:numCache>
            </c:numRef>
          </c:val>
          <c:extLst>
            <c:ext xmlns:c16="http://schemas.microsoft.com/office/drawing/2014/chart" uri="{C3380CC4-5D6E-409C-BE32-E72D297353CC}">
              <c16:uniqueId val="{00000006-D616-477D-805C-D82A36D389C7}"/>
            </c:ext>
          </c:extLst>
        </c:ser>
        <c:ser>
          <c:idx val="0"/>
          <c:order val="4"/>
          <c:tx>
            <c:strRef>
              <c:f>構想区域別必要量との比較!$E$4678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(構想区域別必要量との比較!$F$4676,構想区域別必要量との比較!$H$4676:$M$4676,構想区域別必要量との比較!$P$4676:$Q$4676)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(構想区域別必要量との比較!$F$4678,構想区域別必要量との比較!$H$4678:$M$4678,構想区域別必要量との比較!$P$4678:$Q$4678)</c:f>
              <c:numCache>
                <c:formatCode>#,##0_);[Red]\(#,##0\)</c:formatCode>
                <c:ptCount val="9"/>
                <c:pt idx="0" formatCode="#,##0;[Red]\-#,##0;">
                  <c:v>2516</c:v>
                </c:pt>
                <c:pt idx="1">
                  <c:v>2426</c:v>
                </c:pt>
                <c:pt idx="2">
                  <c:v>2426</c:v>
                </c:pt>
                <c:pt idx="3">
                  <c:v>2471</c:v>
                </c:pt>
                <c:pt idx="4">
                  <c:v>2471</c:v>
                </c:pt>
                <c:pt idx="5">
                  <c:v>2471</c:v>
                </c:pt>
                <c:pt idx="6" formatCode="#,##0;[Red]\-#,##0;">
                  <c:v>2471</c:v>
                </c:pt>
                <c:pt idx="7" formatCode="#,##0;[Red]\-#,##0;">
                  <c:v>2418</c:v>
                </c:pt>
                <c:pt idx="8" formatCode="#,##0;[Red]\-#,##0;">
                  <c:v>1376</c:v>
                </c:pt>
              </c:numCache>
            </c:numRef>
          </c:val>
          <c:extLst>
            <c:ext xmlns:c16="http://schemas.microsoft.com/office/drawing/2014/chart" uri="{C3380CC4-5D6E-409C-BE32-E72D297353CC}">
              <c16:uniqueId val="{00000007-D616-477D-805C-D82A36D389C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(構想区域別必要量との比較!$F$4676,構想区域別必要量との比較!$H$4676:$M$4676,構想区域別必要量との比較!$P$4676:$Q$4676)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(構想区域別必要量との比較!$F$4677,構想区域別必要量との比較!$H$4677:$M$4677,構想区域別必要量との比較!$P$4677:$Q$4677)</c:f>
              <c:numCache>
                <c:formatCode>#,##0_);[Red]\(#,##0\)</c:formatCode>
                <c:ptCount val="9"/>
                <c:pt idx="0" formatCode="#,##0;[Red]\-#,##0;">
                  <c:v>14670</c:v>
                </c:pt>
                <c:pt idx="1">
                  <c:v>13981</c:v>
                </c:pt>
                <c:pt idx="2">
                  <c:v>13563</c:v>
                </c:pt>
                <c:pt idx="3">
                  <c:v>13328</c:v>
                </c:pt>
                <c:pt idx="4">
                  <c:v>13259</c:v>
                </c:pt>
                <c:pt idx="5">
                  <c:v>12946</c:v>
                </c:pt>
                <c:pt idx="6" formatCode="#,##0;[Red]\-#,##0;">
                  <c:v>12999</c:v>
                </c:pt>
                <c:pt idx="7" formatCode="#,##0;[Red]\-#,##0;">
                  <c:v>12940</c:v>
                </c:pt>
                <c:pt idx="8" formatCode="#,##0;[Red]\-#,##0;">
                  <c:v>11819</c:v>
                </c:pt>
              </c:numCache>
            </c:numRef>
          </c:val>
          <c:smooth val="0"/>
          <c:extLst>
            <c:ext xmlns:c16="http://schemas.microsoft.com/office/drawing/2014/chart" uri="{C3380CC4-5D6E-409C-BE32-E72D297353CC}">
              <c16:uniqueId val="{00000008-D616-477D-805C-D82A36D389C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(構想区域別必要量との比較!$F$4691,構想区域別必要量との比較!$H$4691:$M$4691,構想区域別必要量との比較!$P$4691:$Q$4691)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(構想区域別必要量との比較!$F$4696,構想区域別必要量との比較!$H$4696:$M$4696,構想区域別必要量との比較!$P$4696:$Q$4696)</c:f>
              <c:numCache>
                <c:formatCode>#,##0_);[Red]\(#,##0\)</c:formatCode>
                <c:ptCount val="9"/>
                <c:pt idx="0" formatCode="#,##0;[Red]\-#,##0;">
                  <c:v>1345</c:v>
                </c:pt>
                <c:pt idx="1">
                  <c:v>1231</c:v>
                </c:pt>
                <c:pt idx="2">
                  <c:v>1154</c:v>
                </c:pt>
                <c:pt idx="3">
                  <c:v>1101</c:v>
                </c:pt>
                <c:pt idx="4">
                  <c:v>1102</c:v>
                </c:pt>
                <c:pt idx="5">
                  <c:v>1012</c:v>
                </c:pt>
                <c:pt idx="6" formatCode="#,##0;[Red]\-#,##0;">
                  <c:v>1010</c:v>
                </c:pt>
                <c:pt idx="7" formatCode="#,##0;[Red]\-#,##0;">
                  <c:v>993</c:v>
                </c:pt>
                <c:pt idx="8" formatCode="#,##0;[Red]\-#,##0;">
                  <c:v>793</c:v>
                </c:pt>
              </c:numCache>
            </c:numRef>
          </c:val>
          <c:extLst>
            <c:ext xmlns:c16="http://schemas.microsoft.com/office/drawing/2014/chart" uri="{C3380CC4-5D6E-409C-BE32-E72D297353CC}">
              <c16:uniqueId val="{00000000-F2FE-4EB0-BCDB-2FB802C6BD58}"/>
            </c:ext>
          </c:extLst>
        </c:ser>
        <c:ser>
          <c:idx val="2"/>
          <c:order val="2"/>
          <c:tx>
            <c:strRef>
              <c:f>構想区域別必要量との比較!$E$4695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(構想区域別必要量との比較!$F$4691,構想区域別必要量との比較!$H$4691:$M$4691,構想区域別必要量との比較!$P$4691:$Q$4691)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(構想区域別必要量との比較!$F$4695,構想区域別必要量との比較!$H$4695:$M$4695,構想区域別必要量との比較!$P$4695:$Q$4695)</c:f>
              <c:numCache>
                <c:formatCode>#,##0_);[Red]\(#,##0\)</c:formatCode>
                <c:ptCount val="9"/>
                <c:pt idx="0" formatCode="#,##0;[Red]\-#,##0;">
                  <c:v>710</c:v>
                </c:pt>
                <c:pt idx="1">
                  <c:v>756</c:v>
                </c:pt>
                <c:pt idx="2">
                  <c:v>762</c:v>
                </c:pt>
                <c:pt idx="3">
                  <c:v>697</c:v>
                </c:pt>
                <c:pt idx="4">
                  <c:v>750</c:v>
                </c:pt>
                <c:pt idx="5">
                  <c:v>803</c:v>
                </c:pt>
                <c:pt idx="6" formatCode="#,##0;[Red]\-#,##0;">
                  <c:v>785</c:v>
                </c:pt>
                <c:pt idx="7" formatCode="#,##0;[Red]\-#,##0;">
                  <c:v>779</c:v>
                </c:pt>
                <c:pt idx="8" formatCode="#,##0;[Red]\-#,##0;">
                  <c:v>1223</c:v>
                </c:pt>
              </c:numCache>
            </c:numRef>
          </c:val>
          <c:extLst>
            <c:ext xmlns:c16="http://schemas.microsoft.com/office/drawing/2014/chart" uri="{C3380CC4-5D6E-409C-BE32-E72D297353CC}">
              <c16:uniqueId val="{00000001-F2FE-4EB0-BCDB-2FB802C6BD58}"/>
            </c:ext>
          </c:extLst>
        </c:ser>
        <c:ser>
          <c:idx val="1"/>
          <c:order val="3"/>
          <c:tx>
            <c:strRef>
              <c:f>構想区域別必要量との比較!$E$4694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2FE-4EB0-BCDB-2FB802C6BD5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2FE-4EB0-BCDB-2FB802C6BD5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(構想区域別必要量との比較!$F$4691,構想区域別必要量との比較!$H$4691:$M$4691,構想区域別必要量との比較!$P$4691:$Q$4691)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(構想区域別必要量との比較!$F$4694,構想区域別必要量との比較!$H$4694:$M$4694,構想区域別必要量との比較!$P$4694:$Q$4694)</c:f>
              <c:numCache>
                <c:formatCode>#,##0_);[Red]\(#,##0\)</c:formatCode>
                <c:ptCount val="9"/>
                <c:pt idx="0" formatCode="#,##0;[Red]\-#,##0;">
                  <c:v>1756</c:v>
                </c:pt>
                <c:pt idx="1">
                  <c:v>1878</c:v>
                </c:pt>
                <c:pt idx="2">
                  <c:v>1842</c:v>
                </c:pt>
                <c:pt idx="3">
                  <c:v>1850</c:v>
                </c:pt>
                <c:pt idx="4">
                  <c:v>1787</c:v>
                </c:pt>
                <c:pt idx="5">
                  <c:v>1717</c:v>
                </c:pt>
                <c:pt idx="6" formatCode="#,##0;[Red]\-#,##0;">
                  <c:v>1657</c:v>
                </c:pt>
                <c:pt idx="7" formatCode="#,##0;[Red]\-#,##0;">
                  <c:v>1674</c:v>
                </c:pt>
                <c:pt idx="8" formatCode="#,##0;[Red]\-#,##0;">
                  <c:v>996</c:v>
                </c:pt>
              </c:numCache>
            </c:numRef>
          </c:val>
          <c:extLst>
            <c:ext xmlns:c16="http://schemas.microsoft.com/office/drawing/2014/chart" uri="{C3380CC4-5D6E-409C-BE32-E72D297353CC}">
              <c16:uniqueId val="{00000006-F2FE-4EB0-BCDB-2FB802C6BD58}"/>
            </c:ext>
          </c:extLst>
        </c:ser>
        <c:ser>
          <c:idx val="0"/>
          <c:order val="4"/>
          <c:tx>
            <c:strRef>
              <c:f>構想区域別必要量との比較!$E$4693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(構想区域別必要量との比較!$F$4691,構想区域別必要量との比較!$H$4691:$M$4691,構想区域別必要量との比較!$P$4691:$Q$4691)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(構想区域別必要量との比較!$F$4693,構想区域別必要量との比較!$H$4693:$M$4693,構想区域別必要量との比較!$P$4693:$Q$4693)</c:f>
              <c:numCache>
                <c:formatCode>#,##0_);[Red]\(#,##0\)</c:formatCode>
                <c:ptCount val="9"/>
                <c:pt idx="0" formatCode="#,##0;[Red]\-#,##0;">
                  <c:v>557</c:v>
                </c:pt>
                <c:pt idx="1">
                  <c:v>237</c:v>
                </c:pt>
                <c:pt idx="2">
                  <c:v>344</c:v>
                </c:pt>
                <c:pt idx="3">
                  <c:v>344</c:v>
                </c:pt>
                <c:pt idx="4">
                  <c:v>344</c:v>
                </c:pt>
                <c:pt idx="5">
                  <c:v>341</c:v>
                </c:pt>
                <c:pt idx="6" formatCode="#,##0;[Red]\-#,##0;">
                  <c:v>341</c:v>
                </c:pt>
                <c:pt idx="7" formatCode="#,##0;[Red]\-#,##0;">
                  <c:v>332</c:v>
                </c:pt>
                <c:pt idx="8" formatCode="#,##0;[Red]\-#,##0;">
                  <c:v>265</c:v>
                </c:pt>
              </c:numCache>
            </c:numRef>
          </c:val>
          <c:extLst>
            <c:ext xmlns:c16="http://schemas.microsoft.com/office/drawing/2014/chart" uri="{C3380CC4-5D6E-409C-BE32-E72D297353CC}">
              <c16:uniqueId val="{00000007-F2FE-4EB0-BCDB-2FB802C6BD5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(構想区域別必要量との比較!$F$4691,構想区域別必要量との比較!$H$4691:$M$4691,構想区域別必要量との比較!$P$4691:$Q$4691)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(構想区域別必要量との比較!$F$4692,構想区域別必要量との比較!$H$4692:$M$4692,構想区域別必要量との比較!$P$4692:$Q$4692)</c:f>
              <c:numCache>
                <c:formatCode>#,##0_);[Red]\(#,##0\)</c:formatCode>
                <c:ptCount val="9"/>
                <c:pt idx="0" formatCode="#,##0;[Red]\-#,##0;">
                  <c:v>4368</c:v>
                </c:pt>
                <c:pt idx="1">
                  <c:v>4102</c:v>
                </c:pt>
                <c:pt idx="2">
                  <c:v>4102</c:v>
                </c:pt>
                <c:pt idx="3">
                  <c:v>3992</c:v>
                </c:pt>
                <c:pt idx="4">
                  <c:v>3983</c:v>
                </c:pt>
                <c:pt idx="5">
                  <c:v>3873</c:v>
                </c:pt>
                <c:pt idx="6" formatCode="#,##0;[Red]\-#,##0;">
                  <c:v>3793</c:v>
                </c:pt>
                <c:pt idx="7" formatCode="#,##0;[Red]\-#,##0;">
                  <c:v>3778</c:v>
                </c:pt>
                <c:pt idx="8" formatCode="#,##0;[Red]\-#,##0;">
                  <c:v>3277</c:v>
                </c:pt>
              </c:numCache>
            </c:numRef>
          </c:val>
          <c:smooth val="0"/>
          <c:extLst>
            <c:ext xmlns:c16="http://schemas.microsoft.com/office/drawing/2014/chart" uri="{C3380CC4-5D6E-409C-BE32-E72D297353CC}">
              <c16:uniqueId val="{00000008-F2FE-4EB0-BCDB-2FB802C6BD5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(構想区域別必要量との比較!$F$4706,構想区域別必要量との比較!$H$4706:$M$4706,構想区域別必要量との比較!$P$4706:$Q$4706)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(構想区域別必要量との比較!$F$4711,構想区域別必要量との比較!$H$4711:$M$4711,構想区域別必要量との比較!$P$4711:$Q$4711)</c:f>
              <c:numCache>
                <c:formatCode>#,##0_);[Red]\(#,##0\)</c:formatCode>
                <c:ptCount val="9"/>
                <c:pt idx="0" formatCode="#,##0;[Red]\-#,##0;">
                  <c:v>1283</c:v>
                </c:pt>
                <c:pt idx="1">
                  <c:v>1095</c:v>
                </c:pt>
                <c:pt idx="2">
                  <c:v>1157</c:v>
                </c:pt>
                <c:pt idx="3">
                  <c:v>1138</c:v>
                </c:pt>
                <c:pt idx="4">
                  <c:v>1219</c:v>
                </c:pt>
                <c:pt idx="5">
                  <c:v>1220</c:v>
                </c:pt>
                <c:pt idx="6" formatCode="#,##0;[Red]\-#,##0;">
                  <c:v>1158</c:v>
                </c:pt>
                <c:pt idx="7" formatCode="#,##0;[Red]\-#,##0;">
                  <c:v>1177</c:v>
                </c:pt>
                <c:pt idx="8" formatCode="#,##0;[Red]\-#,##0;">
                  <c:v>1463</c:v>
                </c:pt>
              </c:numCache>
            </c:numRef>
          </c:val>
          <c:extLst>
            <c:ext xmlns:c16="http://schemas.microsoft.com/office/drawing/2014/chart" uri="{C3380CC4-5D6E-409C-BE32-E72D297353CC}">
              <c16:uniqueId val="{00000000-1C85-49C5-AFAB-F22C8CF4C6F2}"/>
            </c:ext>
          </c:extLst>
        </c:ser>
        <c:ser>
          <c:idx val="2"/>
          <c:order val="2"/>
          <c:tx>
            <c:strRef>
              <c:f>構想区域別必要量との比較!$E$4710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(構想区域別必要量との比較!$F$4706,構想区域別必要量との比較!$H$4706:$M$4706,構想区域別必要量との比較!$P$4706:$Q$4706)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(構想区域別必要量との比較!$F$4710,構想区域別必要量との比較!$H$4710:$M$4710,構想区域別必要量との比較!$P$4710:$Q$4710)</c:f>
              <c:numCache>
                <c:formatCode>#,##0_);[Red]\(#,##0\)</c:formatCode>
                <c:ptCount val="9"/>
                <c:pt idx="0" formatCode="#,##0;[Red]\-#,##0;">
                  <c:v>1044</c:v>
                </c:pt>
                <c:pt idx="1">
                  <c:v>1218</c:v>
                </c:pt>
                <c:pt idx="2">
                  <c:v>1191</c:v>
                </c:pt>
                <c:pt idx="3">
                  <c:v>1191</c:v>
                </c:pt>
                <c:pt idx="4">
                  <c:v>1200</c:v>
                </c:pt>
                <c:pt idx="5">
                  <c:v>1290</c:v>
                </c:pt>
                <c:pt idx="6" formatCode="#,##0;[Red]\-#,##0;">
                  <c:v>1469</c:v>
                </c:pt>
                <c:pt idx="7" formatCode="#,##0;[Red]\-#,##0;">
                  <c:v>1695</c:v>
                </c:pt>
                <c:pt idx="8" formatCode="#,##0;[Red]\-#,##0;">
                  <c:v>2571</c:v>
                </c:pt>
              </c:numCache>
            </c:numRef>
          </c:val>
          <c:extLst>
            <c:ext xmlns:c16="http://schemas.microsoft.com/office/drawing/2014/chart" uri="{C3380CC4-5D6E-409C-BE32-E72D297353CC}">
              <c16:uniqueId val="{00000001-1C85-49C5-AFAB-F22C8CF4C6F2}"/>
            </c:ext>
          </c:extLst>
        </c:ser>
        <c:ser>
          <c:idx val="1"/>
          <c:order val="3"/>
          <c:tx>
            <c:strRef>
              <c:f>構想区域別必要量との比較!$E$4709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C85-49C5-AFAB-F22C8CF4C6F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C85-49C5-AFAB-F22C8CF4C6F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(構想区域別必要量との比較!$F$4706,構想区域別必要量との比較!$H$4706:$M$4706,構想区域別必要量との比較!$P$4706:$Q$4706)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(構想区域別必要量との比較!$F$4709,構想区域別必要量との比較!$H$4709:$M$4709,構想区域別必要量との比較!$P$4709:$Q$4709)</c:f>
              <c:numCache>
                <c:formatCode>#,##0_);[Red]\(#,##0\)</c:formatCode>
                <c:ptCount val="9"/>
                <c:pt idx="0" formatCode="#,##0;[Red]\-#,##0;">
                  <c:v>4338</c:v>
                </c:pt>
                <c:pt idx="1">
                  <c:v>4186</c:v>
                </c:pt>
                <c:pt idx="2">
                  <c:v>4126</c:v>
                </c:pt>
                <c:pt idx="3">
                  <c:v>4015</c:v>
                </c:pt>
                <c:pt idx="4">
                  <c:v>4037</c:v>
                </c:pt>
                <c:pt idx="5">
                  <c:v>3897</c:v>
                </c:pt>
                <c:pt idx="6" formatCode="#,##0;[Red]\-#,##0;">
                  <c:v>3751</c:v>
                </c:pt>
                <c:pt idx="7" formatCode="#,##0;[Red]\-#,##0;">
                  <c:v>3625</c:v>
                </c:pt>
                <c:pt idx="8" formatCode="#,##0;[Red]\-#,##0;">
                  <c:v>2545</c:v>
                </c:pt>
              </c:numCache>
            </c:numRef>
          </c:val>
          <c:extLst>
            <c:ext xmlns:c16="http://schemas.microsoft.com/office/drawing/2014/chart" uri="{C3380CC4-5D6E-409C-BE32-E72D297353CC}">
              <c16:uniqueId val="{00000006-1C85-49C5-AFAB-F22C8CF4C6F2}"/>
            </c:ext>
          </c:extLst>
        </c:ser>
        <c:ser>
          <c:idx val="0"/>
          <c:order val="4"/>
          <c:tx>
            <c:strRef>
              <c:f>構想区域別必要量との比較!$E$4708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(構想区域別必要量との比較!$F$4706,構想区域別必要量との比較!$H$4706:$M$4706,構想区域別必要量との比較!$P$4706:$Q$4706)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(構想区域別必要量との比較!$F$4708,構想区域別必要量との比較!$H$4708:$M$4708,構想区域別必要量との比較!$P$4708:$Q$4708)</c:f>
              <c:numCache>
                <c:formatCode>#,##0_);[Red]\(#,##0\)</c:formatCode>
                <c:ptCount val="9"/>
                <c:pt idx="0" formatCode="#,##0;[Red]\-#,##0;">
                  <c:v>823</c:v>
                </c:pt>
                <c:pt idx="1">
                  <c:v>857</c:v>
                </c:pt>
                <c:pt idx="2">
                  <c:v>857</c:v>
                </c:pt>
                <c:pt idx="3">
                  <c:v>854</c:v>
                </c:pt>
                <c:pt idx="4">
                  <c:v>903</c:v>
                </c:pt>
                <c:pt idx="5">
                  <c:v>903</c:v>
                </c:pt>
                <c:pt idx="6" formatCode="#,##0;[Red]\-#,##0;">
                  <c:v>897</c:v>
                </c:pt>
                <c:pt idx="7" formatCode="#,##0;[Red]\-#,##0;">
                  <c:v>877</c:v>
                </c:pt>
                <c:pt idx="8" formatCode="#,##0;[Red]\-#,##0;">
                  <c:v>759</c:v>
                </c:pt>
              </c:numCache>
            </c:numRef>
          </c:val>
          <c:extLst>
            <c:ext xmlns:c16="http://schemas.microsoft.com/office/drawing/2014/chart" uri="{C3380CC4-5D6E-409C-BE32-E72D297353CC}">
              <c16:uniqueId val="{00000007-1C85-49C5-AFAB-F22C8CF4C6F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(構想区域別必要量との比較!$F$4706,構想区域別必要量との比較!$H$4706:$M$4706,構想区域別必要量との比較!$P$4706:$Q$4706)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(構想区域別必要量との比較!$F$4707,構想区域別必要量との比較!$H$4707:$M$4707,構想区域別必要量との比較!$P$4707:$Q$4707)</c:f>
              <c:numCache>
                <c:formatCode>#,##0_);[Red]\(#,##0\)</c:formatCode>
                <c:ptCount val="9"/>
                <c:pt idx="0" formatCode="#,##0;[Red]\-#,##0;">
                  <c:v>7488</c:v>
                </c:pt>
                <c:pt idx="1">
                  <c:v>7356</c:v>
                </c:pt>
                <c:pt idx="2">
                  <c:v>7331</c:v>
                </c:pt>
                <c:pt idx="3">
                  <c:v>7198</c:v>
                </c:pt>
                <c:pt idx="4">
                  <c:v>7359</c:v>
                </c:pt>
                <c:pt idx="5">
                  <c:v>7310</c:v>
                </c:pt>
                <c:pt idx="6" formatCode="#,##0;[Red]\-#,##0;">
                  <c:v>7275</c:v>
                </c:pt>
                <c:pt idx="7" formatCode="#,##0;[Red]\-#,##0;">
                  <c:v>7374</c:v>
                </c:pt>
                <c:pt idx="8" formatCode="#,##0;[Red]\-#,##0;">
                  <c:v>7338</c:v>
                </c:pt>
              </c:numCache>
            </c:numRef>
          </c:val>
          <c:smooth val="0"/>
          <c:extLst>
            <c:ext xmlns:c16="http://schemas.microsoft.com/office/drawing/2014/chart" uri="{C3380CC4-5D6E-409C-BE32-E72D297353CC}">
              <c16:uniqueId val="{00000008-1C85-49C5-AFAB-F22C8CF4C6F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(構想区域別必要量との比較!$F$4721,構想区域別必要量との比較!$H$4721:$M$4721,構想区域別必要量との比較!$P$4721:$Q$4721)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(構想区域別必要量との比較!$F$4726,構想区域別必要量との比較!$H$4726:$M$4726,構想区域別必要量との比較!$P$4726:$Q$4726)</c:f>
              <c:numCache>
                <c:formatCode>#,##0_);[Red]\(#,##0\)</c:formatCode>
                <c:ptCount val="9"/>
                <c:pt idx="0" formatCode="#,##0;[Red]\-#,##0;">
                  <c:v>119</c:v>
                </c:pt>
                <c:pt idx="1">
                  <c:v>119</c:v>
                </c:pt>
                <c:pt idx="2">
                  <c:v>119</c:v>
                </c:pt>
                <c:pt idx="3">
                  <c:v>119</c:v>
                </c:pt>
                <c:pt idx="4">
                  <c:v>102</c:v>
                </c:pt>
                <c:pt idx="5">
                  <c:v>102</c:v>
                </c:pt>
                <c:pt idx="6" formatCode="#,##0;[Red]\-#,##0;">
                  <c:v>121</c:v>
                </c:pt>
                <c:pt idx="7" formatCode="#,##0;[Red]\-#,##0;">
                  <c:v>89</c:v>
                </c:pt>
                <c:pt idx="8" formatCode="#,##0;[Red]\-#,##0;">
                  <c:v>128</c:v>
                </c:pt>
              </c:numCache>
            </c:numRef>
          </c:val>
          <c:extLst>
            <c:ext xmlns:c16="http://schemas.microsoft.com/office/drawing/2014/chart" uri="{C3380CC4-5D6E-409C-BE32-E72D297353CC}">
              <c16:uniqueId val="{00000000-76E1-443E-9D7E-821C975864AE}"/>
            </c:ext>
          </c:extLst>
        </c:ser>
        <c:ser>
          <c:idx val="2"/>
          <c:order val="2"/>
          <c:tx>
            <c:strRef>
              <c:f>構想区域別必要量との比較!$E$4725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(構想区域別必要量との比較!$F$4721,構想区域別必要量との比較!$H$4721:$M$4721,構想区域別必要量との比較!$P$4721:$Q$4721)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(構想区域別必要量との比較!$F$4725,構想区域別必要量との比較!$H$4725:$M$4725,構想区域別必要量との比較!$P$4725:$Q$4725)</c:f>
              <c:numCache>
                <c:formatCode>#,##0_);[Red]\(#,##0\)</c:formatCode>
                <c:ptCount val="9"/>
                <c:pt idx="0" formatCode="#,##0;[Red]\-#,##0;">
                  <c:v>136</c:v>
                </c:pt>
                <c:pt idx="1">
                  <c:v>128</c:v>
                </c:pt>
                <c:pt idx="2">
                  <c:v>171</c:v>
                </c:pt>
                <c:pt idx="3">
                  <c:v>171</c:v>
                </c:pt>
                <c:pt idx="4">
                  <c:v>194</c:v>
                </c:pt>
                <c:pt idx="5">
                  <c:v>171</c:v>
                </c:pt>
                <c:pt idx="6" formatCode="#,##0;[Red]\-#,##0;">
                  <c:v>171</c:v>
                </c:pt>
                <c:pt idx="7" formatCode="#,##0;[Red]\-#,##0;">
                  <c:v>224</c:v>
                </c:pt>
                <c:pt idx="8" formatCode="#,##0;[Red]\-#,##0;">
                  <c:v>447</c:v>
                </c:pt>
              </c:numCache>
            </c:numRef>
          </c:val>
          <c:extLst>
            <c:ext xmlns:c16="http://schemas.microsoft.com/office/drawing/2014/chart" uri="{C3380CC4-5D6E-409C-BE32-E72D297353CC}">
              <c16:uniqueId val="{00000001-76E1-443E-9D7E-821C975864AE}"/>
            </c:ext>
          </c:extLst>
        </c:ser>
        <c:ser>
          <c:idx val="1"/>
          <c:order val="3"/>
          <c:tx>
            <c:strRef>
              <c:f>構想区域別必要量との比較!$E$4724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6E1-443E-9D7E-821C975864A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6E1-443E-9D7E-821C975864A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(構想区域別必要量との比較!$F$4721,構想区域別必要量との比較!$H$4721:$M$4721,構想区域別必要量との比較!$P$4721:$Q$4721)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(構想区域別必要量との比較!$F$4724,構想区域別必要量との比較!$H$4724:$M$4724,構想区域別必要量との比較!$P$4724:$Q$4724)</c:f>
              <c:numCache>
                <c:formatCode>#,##0_);[Red]\(#,##0\)</c:formatCode>
                <c:ptCount val="9"/>
                <c:pt idx="0" formatCode="#,##0;[Red]\-#,##0;">
                  <c:v>862</c:v>
                </c:pt>
                <c:pt idx="1">
                  <c:v>850</c:v>
                </c:pt>
                <c:pt idx="2">
                  <c:v>793</c:v>
                </c:pt>
                <c:pt idx="3">
                  <c:v>766</c:v>
                </c:pt>
                <c:pt idx="4">
                  <c:v>768</c:v>
                </c:pt>
                <c:pt idx="5">
                  <c:v>766</c:v>
                </c:pt>
                <c:pt idx="6" formatCode="#,##0;[Red]\-#,##0;">
                  <c:v>747</c:v>
                </c:pt>
                <c:pt idx="7" formatCode="#,##0;[Red]\-#,##0;">
                  <c:v>712</c:v>
                </c:pt>
                <c:pt idx="8" formatCode="#,##0;[Red]\-#,##0;">
                  <c:v>305</c:v>
                </c:pt>
              </c:numCache>
            </c:numRef>
          </c:val>
          <c:extLst>
            <c:ext xmlns:c16="http://schemas.microsoft.com/office/drawing/2014/chart" uri="{C3380CC4-5D6E-409C-BE32-E72D297353CC}">
              <c16:uniqueId val="{00000006-76E1-443E-9D7E-821C975864AE}"/>
            </c:ext>
          </c:extLst>
        </c:ser>
        <c:ser>
          <c:idx val="0"/>
          <c:order val="4"/>
          <c:tx>
            <c:strRef>
              <c:f>構想区域別必要量との比較!$E$4723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(構想区域別必要量との比較!$F$4721,構想区域別必要量との比較!$H$4721:$M$4721,構想区域別必要量との比較!$P$4721:$Q$4721)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(構想区域別必要量との比較!$F$4723,構想区域別必要量との比較!$H$4723:$M$4723,構想区域別必要量との比較!$P$4723:$Q$4723)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60</c:v>
                </c:pt>
              </c:numCache>
            </c:numRef>
          </c:val>
          <c:extLst>
            <c:ext xmlns:c16="http://schemas.microsoft.com/office/drawing/2014/chart" uri="{C3380CC4-5D6E-409C-BE32-E72D297353CC}">
              <c16:uniqueId val="{00000007-76E1-443E-9D7E-821C975864A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(構想区域別必要量との比較!$F$4721,構想区域別必要量との比較!$H$4721:$M$4721,構想区域別必要量との比較!$P$4721:$Q$4721)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(構想区域別必要量との比較!$F$4722,構想区域別必要量との比較!$H$4722:$M$4722,構想区域別必要量との比較!$P$4722:$Q$4722)</c:f>
              <c:numCache>
                <c:formatCode>#,##0_);[Red]\(#,##0\)</c:formatCode>
                <c:ptCount val="9"/>
                <c:pt idx="0" formatCode="#,##0;[Red]\-#,##0;">
                  <c:v>1117</c:v>
                </c:pt>
                <c:pt idx="1">
                  <c:v>1097</c:v>
                </c:pt>
                <c:pt idx="2">
                  <c:v>1083</c:v>
                </c:pt>
                <c:pt idx="3">
                  <c:v>1056</c:v>
                </c:pt>
                <c:pt idx="4">
                  <c:v>1064</c:v>
                </c:pt>
                <c:pt idx="5">
                  <c:v>1039</c:v>
                </c:pt>
                <c:pt idx="6" formatCode="#,##0;[Red]\-#,##0;">
                  <c:v>1039</c:v>
                </c:pt>
                <c:pt idx="7" formatCode="#,##0;[Red]\-#,##0;">
                  <c:v>1025</c:v>
                </c:pt>
                <c:pt idx="8" formatCode="#,##0;[Red]\-#,##0;">
                  <c:v>940</c:v>
                </c:pt>
              </c:numCache>
            </c:numRef>
          </c:val>
          <c:smooth val="0"/>
          <c:extLst>
            <c:ext xmlns:c16="http://schemas.microsoft.com/office/drawing/2014/chart" uri="{C3380CC4-5D6E-409C-BE32-E72D297353CC}">
              <c16:uniqueId val="{00000008-76E1-443E-9D7E-821C975864A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(構想区域別必要量との比較!$F$4736,構想区域別必要量との比較!$H$4736:$M$4736,構想区域別必要量との比較!$P$4736:$Q$4736)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(構想区域別必要量との比較!$F$4741,構想区域別必要量との比較!$H$4741:$M$4741,構想区域別必要量との比較!$P$4741:$Q$4741)</c:f>
              <c:numCache>
                <c:formatCode>#,##0_);[Red]\(#,##0\)</c:formatCode>
                <c:ptCount val="9"/>
                <c:pt idx="0" formatCode="#,##0;[Red]\-#,##0;">
                  <c:v>208</c:v>
                </c:pt>
                <c:pt idx="1">
                  <c:v>227</c:v>
                </c:pt>
                <c:pt idx="2">
                  <c:v>208</c:v>
                </c:pt>
                <c:pt idx="3">
                  <c:v>201</c:v>
                </c:pt>
                <c:pt idx="4">
                  <c:v>185</c:v>
                </c:pt>
                <c:pt idx="5">
                  <c:v>113</c:v>
                </c:pt>
                <c:pt idx="6" formatCode="#,##0;[Red]\-#,##0;">
                  <c:v>113</c:v>
                </c:pt>
                <c:pt idx="7" formatCode="#,##0;[Red]\-#,##0;">
                  <c:v>94</c:v>
                </c:pt>
                <c:pt idx="8" formatCode="#,##0;[Red]\-#,##0;">
                  <c:v>175</c:v>
                </c:pt>
              </c:numCache>
            </c:numRef>
          </c:val>
          <c:extLst>
            <c:ext xmlns:c16="http://schemas.microsoft.com/office/drawing/2014/chart" uri="{C3380CC4-5D6E-409C-BE32-E72D297353CC}">
              <c16:uniqueId val="{00000000-088D-45C6-B17E-39F362440C04}"/>
            </c:ext>
          </c:extLst>
        </c:ser>
        <c:ser>
          <c:idx val="2"/>
          <c:order val="2"/>
          <c:tx>
            <c:strRef>
              <c:f>構想区域別必要量との比較!$E$4740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(構想区域別必要量との比較!$F$4736,構想区域別必要量との比較!$H$4736:$M$4736,構想区域別必要量との比較!$P$4736:$Q$4736)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(構想区域別必要量との比較!$F$4740,構想区域別必要量との比較!$H$4740:$M$4740,構想区域別必要量との比較!$P$4740:$Q$4740)</c:f>
              <c:numCache>
                <c:formatCode>#,##0_);[Red]\(#,##0\)</c:formatCode>
                <c:ptCount val="9"/>
                <c:pt idx="0" formatCode="#,##0;[Red]\-#,##0;">
                  <c:v>113</c:v>
                </c:pt>
                <c:pt idx="1">
                  <c:v>57</c:v>
                </c:pt>
                <c:pt idx="2">
                  <c:v>76</c:v>
                </c:pt>
                <c:pt idx="3">
                  <c:v>117</c:v>
                </c:pt>
                <c:pt idx="4">
                  <c:v>79</c:v>
                </c:pt>
                <c:pt idx="5">
                  <c:v>235</c:v>
                </c:pt>
                <c:pt idx="6" formatCode="#,##0;[Red]\-#,##0;">
                  <c:v>192</c:v>
                </c:pt>
                <c:pt idx="7" formatCode="#,##0;[Red]\-#,##0;">
                  <c:v>192</c:v>
                </c:pt>
                <c:pt idx="8" formatCode="#,##0;[Red]\-#,##0;">
                  <c:v>223</c:v>
                </c:pt>
              </c:numCache>
            </c:numRef>
          </c:val>
          <c:extLst>
            <c:ext xmlns:c16="http://schemas.microsoft.com/office/drawing/2014/chart" uri="{C3380CC4-5D6E-409C-BE32-E72D297353CC}">
              <c16:uniqueId val="{00000001-088D-45C6-B17E-39F362440C04}"/>
            </c:ext>
          </c:extLst>
        </c:ser>
        <c:ser>
          <c:idx val="1"/>
          <c:order val="3"/>
          <c:tx>
            <c:strRef>
              <c:f>構想区域別必要量との比較!$E$4739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88D-45C6-B17E-39F362440C0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88D-45C6-B17E-39F362440C0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(構想区域別必要量との比較!$F$4736,構想区域別必要量との比較!$H$4736:$M$4736,構想区域別必要量との比較!$P$4736:$Q$4736)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(構想区域別必要量との比較!$F$4739,構想区域別必要量との比較!$H$4739:$M$4739,構想区域別必要量との比較!$P$4739:$Q$4739)</c:f>
              <c:numCache>
                <c:formatCode>#,##0_);[Red]\(#,##0\)</c:formatCode>
                <c:ptCount val="9"/>
                <c:pt idx="0" formatCode="#,##0;[Red]\-#,##0;">
                  <c:v>527</c:v>
                </c:pt>
                <c:pt idx="1">
                  <c:v>582</c:v>
                </c:pt>
                <c:pt idx="2">
                  <c:v>523</c:v>
                </c:pt>
                <c:pt idx="3">
                  <c:v>534</c:v>
                </c:pt>
                <c:pt idx="4">
                  <c:v>556</c:v>
                </c:pt>
                <c:pt idx="5">
                  <c:v>589</c:v>
                </c:pt>
                <c:pt idx="6" formatCode="#,##0;[Red]\-#,##0;">
                  <c:v>457</c:v>
                </c:pt>
                <c:pt idx="7" formatCode="#,##0;[Red]\-#,##0;">
                  <c:v>450</c:v>
                </c:pt>
                <c:pt idx="8" formatCode="#,##0;[Red]\-#,##0;">
                  <c:v>177</c:v>
                </c:pt>
              </c:numCache>
            </c:numRef>
          </c:val>
          <c:extLst>
            <c:ext xmlns:c16="http://schemas.microsoft.com/office/drawing/2014/chart" uri="{C3380CC4-5D6E-409C-BE32-E72D297353CC}">
              <c16:uniqueId val="{00000006-088D-45C6-B17E-39F362440C04}"/>
            </c:ext>
          </c:extLst>
        </c:ser>
        <c:ser>
          <c:idx val="0"/>
          <c:order val="4"/>
          <c:tx>
            <c:strRef>
              <c:f>構想区域別必要量との比較!$E$4738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(構想区域別必要量との比較!$F$4736,構想区域別必要量との比較!$H$4736:$M$4736,構想区域別必要量との比較!$P$4736:$Q$4736)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(構想区域別必要量との比較!$F$4738,構想区域別必要量との比較!$H$4738:$M$4738,構想区域別必要量との比較!$P$4738:$Q$4738)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33</c:v>
                </c:pt>
              </c:numCache>
            </c:numRef>
          </c:val>
          <c:extLst>
            <c:ext xmlns:c16="http://schemas.microsoft.com/office/drawing/2014/chart" uri="{C3380CC4-5D6E-409C-BE32-E72D297353CC}">
              <c16:uniqueId val="{00000007-088D-45C6-B17E-39F362440C0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(構想区域別必要量との比較!$F$4736,構想区域別必要量との比較!$H$4736:$M$4736,構想区域別必要量との比較!$P$4736:$Q$4736)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(構想区域別必要量との比較!$F$4737,構想区域別必要量との比較!$H$4737:$M$4737,構想区域別必要量との比較!$P$4737:$Q$4737)</c:f>
              <c:numCache>
                <c:formatCode>#,##0_);[Red]\(#,##0\)</c:formatCode>
                <c:ptCount val="9"/>
                <c:pt idx="0" formatCode="#,##0;[Red]\-#,##0;">
                  <c:v>848</c:v>
                </c:pt>
                <c:pt idx="1">
                  <c:v>866</c:v>
                </c:pt>
                <c:pt idx="2">
                  <c:v>807</c:v>
                </c:pt>
                <c:pt idx="3">
                  <c:v>852</c:v>
                </c:pt>
                <c:pt idx="4">
                  <c:v>820</c:v>
                </c:pt>
                <c:pt idx="5">
                  <c:v>937</c:v>
                </c:pt>
                <c:pt idx="6" formatCode="#,##0;[Red]\-#,##0;">
                  <c:v>762</c:v>
                </c:pt>
                <c:pt idx="7" formatCode="#,##0;[Red]\-#,##0;">
                  <c:v>736</c:v>
                </c:pt>
                <c:pt idx="8" formatCode="#,##0;[Red]\-#,##0;">
                  <c:v>608</c:v>
                </c:pt>
              </c:numCache>
            </c:numRef>
          </c:val>
          <c:smooth val="0"/>
          <c:extLst>
            <c:ext xmlns:c16="http://schemas.microsoft.com/office/drawing/2014/chart" uri="{C3380CC4-5D6E-409C-BE32-E72D297353CC}">
              <c16:uniqueId val="{00000008-088D-45C6-B17E-39F362440C0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(構想区域別必要量との比較!$F$4751,構想区域別必要量との比較!$H$4751:$M$4751,構想区域別必要量との比較!$P$4751:$Q$4751)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(構想区域別必要量との比較!$F$4756,構想区域別必要量との比較!$H$4756:$M$4756,構想区域別必要量との比較!$P$4756:$Q$4756)</c:f>
              <c:numCache>
                <c:formatCode>#,##0_);[Red]\(#,##0\)</c:formatCode>
                <c:ptCount val="9"/>
                <c:pt idx="0" formatCode="#,##0;[Red]\-#,##0;">
                  <c:v>183</c:v>
                </c:pt>
                <c:pt idx="1">
                  <c:v>188</c:v>
                </c:pt>
                <c:pt idx="2">
                  <c:v>142</c:v>
                </c:pt>
                <c:pt idx="3">
                  <c:v>194</c:v>
                </c:pt>
                <c:pt idx="4">
                  <c:v>209</c:v>
                </c:pt>
                <c:pt idx="5">
                  <c:v>208</c:v>
                </c:pt>
                <c:pt idx="6" formatCode="#,##0;[Red]\-#,##0;">
                  <c:v>187</c:v>
                </c:pt>
                <c:pt idx="7" formatCode="#,##0;[Red]\-#,##0;">
                  <c:v>206</c:v>
                </c:pt>
                <c:pt idx="8" formatCode="#,##0;[Red]\-#,##0;">
                  <c:v>141</c:v>
                </c:pt>
              </c:numCache>
            </c:numRef>
          </c:val>
          <c:extLst>
            <c:ext xmlns:c16="http://schemas.microsoft.com/office/drawing/2014/chart" uri="{C3380CC4-5D6E-409C-BE32-E72D297353CC}">
              <c16:uniqueId val="{00000000-9B9A-4D9C-9B8C-82718E3D90CC}"/>
            </c:ext>
          </c:extLst>
        </c:ser>
        <c:ser>
          <c:idx val="2"/>
          <c:order val="2"/>
          <c:tx>
            <c:strRef>
              <c:f>構想区域別必要量との比較!$E$4755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(構想区域別必要量との比較!$F$4751,構想区域別必要量との比較!$H$4751:$M$4751,構想区域別必要量との比較!$P$4751:$Q$4751)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(構想区域別必要量との比較!$F$4755,構想区域別必要量との比較!$H$4755:$M$4755,構想区域別必要量との比較!$P$4755:$Q$4755)</c:f>
              <c:numCache>
                <c:formatCode>#,##0_);[Red]\(#,##0\)</c:formatCode>
                <c:ptCount val="9"/>
                <c:pt idx="0" formatCode="#,##0;[Red]\-#,##0;">
                  <c:v>162</c:v>
                </c:pt>
                <c:pt idx="1">
                  <c:v>304</c:v>
                </c:pt>
                <c:pt idx="2">
                  <c:v>492</c:v>
                </c:pt>
                <c:pt idx="3">
                  <c:v>360</c:v>
                </c:pt>
                <c:pt idx="4">
                  <c:v>409</c:v>
                </c:pt>
                <c:pt idx="5">
                  <c:v>478</c:v>
                </c:pt>
                <c:pt idx="6" formatCode="#,##0;[Red]\-#,##0;">
                  <c:v>462</c:v>
                </c:pt>
                <c:pt idx="7" formatCode="#,##0;[Red]\-#,##0;">
                  <c:v>462</c:v>
                </c:pt>
                <c:pt idx="8" formatCode="#,##0;[Red]\-#,##0;">
                  <c:v>369</c:v>
                </c:pt>
              </c:numCache>
            </c:numRef>
          </c:val>
          <c:extLst>
            <c:ext xmlns:c16="http://schemas.microsoft.com/office/drawing/2014/chart" uri="{C3380CC4-5D6E-409C-BE32-E72D297353CC}">
              <c16:uniqueId val="{00000001-9B9A-4D9C-9B8C-82718E3D90CC}"/>
            </c:ext>
          </c:extLst>
        </c:ser>
        <c:ser>
          <c:idx val="1"/>
          <c:order val="3"/>
          <c:tx>
            <c:strRef>
              <c:f>構想区域別必要量との比較!$E$4754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B9A-4D9C-9B8C-82718E3D90C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B9A-4D9C-9B8C-82718E3D90C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(構想区域別必要量との比較!$F$4751,構想区域別必要量との比較!$H$4751:$M$4751,構想区域別必要量との比較!$P$4751:$Q$4751)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(構想区域別必要量との比較!$F$4754,構想区域別必要量との比較!$H$4754:$M$4754,構想区域別必要量との比較!$P$4754:$Q$4754)</c:f>
              <c:numCache>
                <c:formatCode>#,##0_);[Red]\(#,##0\)</c:formatCode>
                <c:ptCount val="9"/>
                <c:pt idx="0" formatCode="#,##0;[Red]\-#,##0;">
                  <c:v>863</c:v>
                </c:pt>
                <c:pt idx="1">
                  <c:v>705</c:v>
                </c:pt>
                <c:pt idx="2">
                  <c:v>474</c:v>
                </c:pt>
                <c:pt idx="3">
                  <c:v>617</c:v>
                </c:pt>
                <c:pt idx="4">
                  <c:v>530</c:v>
                </c:pt>
                <c:pt idx="5">
                  <c:v>541</c:v>
                </c:pt>
                <c:pt idx="6" formatCode="#,##0;[Red]\-#,##0;">
                  <c:v>512</c:v>
                </c:pt>
                <c:pt idx="7" formatCode="#,##0;[Red]\-#,##0;">
                  <c:v>454</c:v>
                </c:pt>
                <c:pt idx="8" formatCode="#,##0;[Red]\-#,##0;">
                  <c:v>245</c:v>
                </c:pt>
              </c:numCache>
            </c:numRef>
          </c:val>
          <c:extLst>
            <c:ext xmlns:c16="http://schemas.microsoft.com/office/drawing/2014/chart" uri="{C3380CC4-5D6E-409C-BE32-E72D297353CC}">
              <c16:uniqueId val="{00000006-9B9A-4D9C-9B8C-82718E3D90CC}"/>
            </c:ext>
          </c:extLst>
        </c:ser>
        <c:ser>
          <c:idx val="0"/>
          <c:order val="4"/>
          <c:tx>
            <c:strRef>
              <c:f>構想区域別必要量との比較!$E$4753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(構想区域別必要量との比較!$F$4751,構想区域別必要量との比較!$H$4751:$M$4751,構想区域別必要量との比較!$P$4751:$Q$4751)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(構想区域別必要量との比較!$F$4753,構想区域別必要量との比較!$H$4753:$M$4753,構想区域別必要量との比較!$P$4753:$Q$4753)</c:f>
              <c:numCache>
                <c:formatCode>#,##0_);[Red]\(#,##0\)</c:formatCode>
                <c:ptCount val="9"/>
                <c:pt idx="0" formatCode="#,##0;[Red]\-#,##0;">
                  <c:v>6</c:v>
                </c:pt>
                <c:pt idx="1">
                  <c:v>6</c:v>
                </c:pt>
                <c:pt idx="2">
                  <c:v>8</c:v>
                </c:pt>
                <c:pt idx="3">
                  <c:v>8</c:v>
                </c:pt>
                <c:pt idx="4">
                  <c:v>8</c:v>
                </c:pt>
                <c:pt idx="5">
                  <c:v>8</c:v>
                </c:pt>
                <c:pt idx="6" formatCode="#,##0;[Red]\-#,##0;">
                  <c:v>8</c:v>
                </c:pt>
                <c:pt idx="7" formatCode="#,##0;[Red]\-#,##0;">
                  <c:v>8</c:v>
                </c:pt>
                <c:pt idx="8" formatCode="#,##0;[Red]\-#,##0;">
                  <c:v>55</c:v>
                </c:pt>
              </c:numCache>
            </c:numRef>
          </c:val>
          <c:extLst>
            <c:ext xmlns:c16="http://schemas.microsoft.com/office/drawing/2014/chart" uri="{C3380CC4-5D6E-409C-BE32-E72D297353CC}">
              <c16:uniqueId val="{00000007-9B9A-4D9C-9B8C-82718E3D90C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(構想区域別必要量との比較!$F$4751,構想区域別必要量との比較!$H$4751:$M$4751,構想区域別必要量との比較!$P$4751:$Q$4751)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(構想区域別必要量との比較!$F$4752,構想区域別必要量との比較!$H$4752:$M$4752,構想区域別必要量との比較!$P$4752:$Q$4752)</c:f>
              <c:numCache>
                <c:formatCode>#,##0_);[Red]\(#,##0\)</c:formatCode>
                <c:ptCount val="9"/>
                <c:pt idx="0" formatCode="#,##0;[Red]\-#,##0;">
                  <c:v>1214</c:v>
                </c:pt>
                <c:pt idx="1">
                  <c:v>1203</c:v>
                </c:pt>
                <c:pt idx="2">
                  <c:v>1116</c:v>
                </c:pt>
                <c:pt idx="3">
                  <c:v>1179</c:v>
                </c:pt>
                <c:pt idx="4">
                  <c:v>1156</c:v>
                </c:pt>
                <c:pt idx="5">
                  <c:v>1235</c:v>
                </c:pt>
                <c:pt idx="6" formatCode="#,##0;[Red]\-#,##0;">
                  <c:v>1169</c:v>
                </c:pt>
                <c:pt idx="7" formatCode="#,##0;[Red]\-#,##0;">
                  <c:v>1130</c:v>
                </c:pt>
                <c:pt idx="8" formatCode="#,##0;[Red]\-#,##0;">
                  <c:v>810</c:v>
                </c:pt>
              </c:numCache>
            </c:numRef>
          </c:val>
          <c:smooth val="0"/>
          <c:extLst>
            <c:ext xmlns:c16="http://schemas.microsoft.com/office/drawing/2014/chart" uri="{C3380CC4-5D6E-409C-BE32-E72D297353CC}">
              <c16:uniqueId val="{00000008-9B9A-4D9C-9B8C-82718E3D90C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(構想区域別必要量との比較!$F$4766,構想区域別必要量との比較!$H$4766:$M$4766,構想区域別必要量との比較!$P$4766:$Q$4766)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(構想区域別必要量との比較!$F$4771,構想区域別必要量との比較!$H$4771:$M$4771,構想区域別必要量との比較!$P$4771:$Q$4771)</c:f>
              <c:numCache>
                <c:formatCode>#,##0_);[Red]\(#,##0\)</c:formatCode>
                <c:ptCount val="9"/>
                <c:pt idx="0" formatCode="#,##0;[Red]\-#,##0;">
                  <c:v>635</c:v>
                </c:pt>
                <c:pt idx="1">
                  <c:v>516</c:v>
                </c:pt>
                <c:pt idx="2">
                  <c:v>448</c:v>
                </c:pt>
                <c:pt idx="3">
                  <c:v>513</c:v>
                </c:pt>
                <c:pt idx="4">
                  <c:v>534</c:v>
                </c:pt>
                <c:pt idx="5">
                  <c:v>508</c:v>
                </c:pt>
                <c:pt idx="6" formatCode="#,##0;[Red]\-#,##0;">
                  <c:v>424</c:v>
                </c:pt>
                <c:pt idx="7" formatCode="#,##0;[Red]\-#,##0;">
                  <c:v>454</c:v>
                </c:pt>
                <c:pt idx="8" formatCode="#,##0;[Red]\-#,##0;">
                  <c:v>355</c:v>
                </c:pt>
              </c:numCache>
            </c:numRef>
          </c:val>
          <c:extLst>
            <c:ext xmlns:c16="http://schemas.microsoft.com/office/drawing/2014/chart" uri="{C3380CC4-5D6E-409C-BE32-E72D297353CC}">
              <c16:uniqueId val="{00000000-D735-4728-BFEF-991916D4A391}"/>
            </c:ext>
          </c:extLst>
        </c:ser>
        <c:ser>
          <c:idx val="2"/>
          <c:order val="2"/>
          <c:tx>
            <c:strRef>
              <c:f>構想区域別必要量との比較!$E$4770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(構想区域別必要量との比較!$F$4766,構想区域別必要量との比較!$H$4766:$M$4766,構想区域別必要量との比較!$P$4766:$Q$4766)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(構想区域別必要量との比較!$F$4770,構想区域別必要量との比較!$H$4770:$M$4770,構想区域別必要量との比較!$P$4770:$Q$4770)</c:f>
              <c:numCache>
                <c:formatCode>#,##0_);[Red]\(#,##0\)</c:formatCode>
                <c:ptCount val="9"/>
                <c:pt idx="0" formatCode="#,##0;[Red]\-#,##0;">
                  <c:v>339</c:v>
                </c:pt>
                <c:pt idx="1">
                  <c:v>485</c:v>
                </c:pt>
                <c:pt idx="2">
                  <c:v>492</c:v>
                </c:pt>
                <c:pt idx="3">
                  <c:v>455</c:v>
                </c:pt>
                <c:pt idx="4">
                  <c:v>433</c:v>
                </c:pt>
                <c:pt idx="5">
                  <c:v>513</c:v>
                </c:pt>
                <c:pt idx="6" formatCode="#,##0;[Red]\-#,##0;">
                  <c:v>495</c:v>
                </c:pt>
                <c:pt idx="7" formatCode="#,##0;[Red]\-#,##0;">
                  <c:v>468</c:v>
                </c:pt>
                <c:pt idx="8" formatCode="#,##0;[Red]\-#,##0;">
                  <c:v>558</c:v>
                </c:pt>
              </c:numCache>
            </c:numRef>
          </c:val>
          <c:extLst>
            <c:ext xmlns:c16="http://schemas.microsoft.com/office/drawing/2014/chart" uri="{C3380CC4-5D6E-409C-BE32-E72D297353CC}">
              <c16:uniqueId val="{00000001-D735-4728-BFEF-991916D4A391}"/>
            </c:ext>
          </c:extLst>
        </c:ser>
        <c:ser>
          <c:idx val="1"/>
          <c:order val="3"/>
          <c:tx>
            <c:strRef>
              <c:f>構想区域別必要量との比較!$E$4769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735-4728-BFEF-991916D4A39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735-4728-BFEF-991916D4A39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(構想区域別必要量との比較!$F$4766,構想区域別必要量との比較!$H$4766:$M$4766,構想区域別必要量との比較!$P$4766:$Q$4766)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(構想区域別必要量との比較!$F$4769,構想区域別必要量との比較!$H$4769:$M$4769,構想区域別必要量との比較!$P$4769:$Q$4769)</c:f>
              <c:numCache>
                <c:formatCode>#,##0_);[Red]\(#,##0\)</c:formatCode>
                <c:ptCount val="9"/>
                <c:pt idx="0" formatCode="#,##0;[Red]\-#,##0;">
                  <c:v>1388</c:v>
                </c:pt>
                <c:pt idx="1">
                  <c:v>1293</c:v>
                </c:pt>
                <c:pt idx="2">
                  <c:v>1274</c:v>
                </c:pt>
                <c:pt idx="3">
                  <c:v>1233</c:v>
                </c:pt>
                <c:pt idx="4">
                  <c:v>1192</c:v>
                </c:pt>
                <c:pt idx="5">
                  <c:v>1211</c:v>
                </c:pt>
                <c:pt idx="6" formatCode="#,##0;[Red]\-#,##0;">
                  <c:v>1113</c:v>
                </c:pt>
                <c:pt idx="7" formatCode="#,##0;[Red]\-#,##0;">
                  <c:v>1058</c:v>
                </c:pt>
                <c:pt idx="8" formatCode="#,##0;[Red]\-#,##0;">
                  <c:v>640</c:v>
                </c:pt>
              </c:numCache>
            </c:numRef>
          </c:val>
          <c:extLst>
            <c:ext xmlns:c16="http://schemas.microsoft.com/office/drawing/2014/chart" uri="{C3380CC4-5D6E-409C-BE32-E72D297353CC}">
              <c16:uniqueId val="{00000006-D735-4728-BFEF-991916D4A391}"/>
            </c:ext>
          </c:extLst>
        </c:ser>
        <c:ser>
          <c:idx val="0"/>
          <c:order val="4"/>
          <c:tx>
            <c:strRef>
              <c:f>構想区域別必要量との比較!$E$4768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(構想区域別必要量との比較!$F$4766,構想区域別必要量との比較!$H$4766:$M$4766,構想区域別必要量との比較!$P$4766:$Q$4766)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(構想区域別必要量との比較!$F$4768,構想区域別必要量との比較!$H$4768:$M$4768,構想区域別必要量との比較!$P$4768:$Q$4768)</c:f>
              <c:numCache>
                <c:formatCode>#,##0_);[Red]\(#,##0\)</c:formatCode>
                <c:ptCount val="9"/>
                <c:pt idx="0" formatCode="#,##0;[Red]\-#,##0;">
                  <c:v>0</c:v>
                </c:pt>
                <c:pt idx="1">
                  <c:v>7</c:v>
                </c:pt>
                <c:pt idx="2">
                  <c:v>7</c:v>
                </c:pt>
                <c:pt idx="3">
                  <c:v>9</c:v>
                </c:pt>
                <c:pt idx="4">
                  <c:v>9</c:v>
                </c:pt>
                <c:pt idx="5">
                  <c:v>9</c:v>
                </c:pt>
                <c:pt idx="6" formatCode="#,##0;[Red]\-#,##0;">
                  <c:v>9</c:v>
                </c:pt>
                <c:pt idx="7" formatCode="#,##0;[Red]\-#,##0;">
                  <c:v>19</c:v>
                </c:pt>
                <c:pt idx="8" formatCode="#,##0;[Red]\-#,##0;">
                  <c:v>123</c:v>
                </c:pt>
              </c:numCache>
            </c:numRef>
          </c:val>
          <c:extLst>
            <c:ext xmlns:c16="http://schemas.microsoft.com/office/drawing/2014/chart" uri="{C3380CC4-5D6E-409C-BE32-E72D297353CC}">
              <c16:uniqueId val="{00000007-D735-4728-BFEF-991916D4A39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(構想区域別必要量との比較!$F$4766,構想区域別必要量との比較!$H$4766:$M$4766,構想区域別必要量との比較!$P$4766:$Q$4766)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(構想区域別必要量との比較!$F$4767,構想区域別必要量との比較!$H$4767:$M$4767,構想区域別必要量との比較!$P$4767:$Q$4767)</c:f>
              <c:numCache>
                <c:formatCode>#,##0_);[Red]\(#,##0\)</c:formatCode>
                <c:ptCount val="9"/>
                <c:pt idx="0" formatCode="#,##0;[Red]\-#,##0;">
                  <c:v>2362</c:v>
                </c:pt>
                <c:pt idx="1">
                  <c:v>2301</c:v>
                </c:pt>
                <c:pt idx="2">
                  <c:v>2221</c:v>
                </c:pt>
                <c:pt idx="3">
                  <c:v>2210</c:v>
                </c:pt>
                <c:pt idx="4">
                  <c:v>2168</c:v>
                </c:pt>
                <c:pt idx="5">
                  <c:v>2241</c:v>
                </c:pt>
                <c:pt idx="6" formatCode="#,##0;[Red]\-#,##0;">
                  <c:v>2041</c:v>
                </c:pt>
                <c:pt idx="7" formatCode="#,##0;[Red]\-#,##0;">
                  <c:v>1999</c:v>
                </c:pt>
                <c:pt idx="8" formatCode="#,##0;[Red]\-#,##0;">
                  <c:v>1676</c:v>
                </c:pt>
              </c:numCache>
            </c:numRef>
          </c:val>
          <c:smooth val="0"/>
          <c:extLst>
            <c:ext xmlns:c16="http://schemas.microsoft.com/office/drawing/2014/chart" uri="{C3380CC4-5D6E-409C-BE32-E72D297353CC}">
              <c16:uniqueId val="{00000008-D735-4728-BFEF-991916D4A39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(構想区域別必要量との比較!$F$4781,構想区域別必要量との比較!$H$4781:$M$4781,構想区域別必要量との比較!$P$4781:$Q$4781)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(構想区域別必要量との比較!$F$4786,構想区域別必要量との比較!$H$4786:$M$4786,構想区域別必要量との比較!$P$4786:$Q$4786)</c:f>
              <c:numCache>
                <c:formatCode>#,##0_);[Red]\(#,##0\)</c:formatCode>
                <c:ptCount val="9"/>
                <c:pt idx="0" formatCode="#,##0;[Red]\-#,##0;">
                  <c:v>1561</c:v>
                </c:pt>
                <c:pt idx="1">
                  <c:v>1303</c:v>
                </c:pt>
                <c:pt idx="2">
                  <c:v>1394</c:v>
                </c:pt>
                <c:pt idx="3">
                  <c:v>1242</c:v>
                </c:pt>
                <c:pt idx="4">
                  <c:v>1089</c:v>
                </c:pt>
                <c:pt idx="5">
                  <c:v>1205</c:v>
                </c:pt>
                <c:pt idx="6" formatCode="#,##0;[Red]\-#,##0;">
                  <c:v>1121</c:v>
                </c:pt>
                <c:pt idx="7" formatCode="#,##0;[Red]\-#,##0;">
                  <c:v>1091</c:v>
                </c:pt>
                <c:pt idx="8" formatCode="#,##0;[Red]\-#,##0;">
                  <c:v>962</c:v>
                </c:pt>
              </c:numCache>
            </c:numRef>
          </c:val>
          <c:extLst>
            <c:ext xmlns:c16="http://schemas.microsoft.com/office/drawing/2014/chart" uri="{C3380CC4-5D6E-409C-BE32-E72D297353CC}">
              <c16:uniqueId val="{00000000-761A-49C9-B809-B902E05FA7DA}"/>
            </c:ext>
          </c:extLst>
        </c:ser>
        <c:ser>
          <c:idx val="2"/>
          <c:order val="2"/>
          <c:tx>
            <c:strRef>
              <c:f>構想区域別必要量との比較!$E$4785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(構想区域別必要量との比較!$F$4781,構想区域別必要量との比較!$H$4781:$M$4781,構想区域別必要量との比較!$P$4781:$Q$4781)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(構想区域別必要量との比較!$F$4785,構想区域別必要量との比較!$H$4785:$M$4785,構想区域別必要量との比較!$P$4785:$Q$4785)</c:f>
              <c:numCache>
                <c:formatCode>#,##0_);[Red]\(#,##0\)</c:formatCode>
                <c:ptCount val="9"/>
                <c:pt idx="0" formatCode="#,##0;[Red]\-#,##0;">
                  <c:v>766</c:v>
                </c:pt>
                <c:pt idx="1">
                  <c:v>908</c:v>
                </c:pt>
                <c:pt idx="2">
                  <c:v>780</c:v>
                </c:pt>
                <c:pt idx="3">
                  <c:v>789</c:v>
                </c:pt>
                <c:pt idx="4">
                  <c:v>837</c:v>
                </c:pt>
                <c:pt idx="5">
                  <c:v>807</c:v>
                </c:pt>
                <c:pt idx="6" formatCode="#,##0;[Red]\-#,##0;">
                  <c:v>818</c:v>
                </c:pt>
                <c:pt idx="7" formatCode="#,##0;[Red]\-#,##0;">
                  <c:v>890</c:v>
                </c:pt>
                <c:pt idx="8" formatCode="#,##0;[Red]\-#,##0;">
                  <c:v>1324</c:v>
                </c:pt>
              </c:numCache>
            </c:numRef>
          </c:val>
          <c:extLst>
            <c:ext xmlns:c16="http://schemas.microsoft.com/office/drawing/2014/chart" uri="{C3380CC4-5D6E-409C-BE32-E72D297353CC}">
              <c16:uniqueId val="{00000001-761A-49C9-B809-B902E05FA7DA}"/>
            </c:ext>
          </c:extLst>
        </c:ser>
        <c:ser>
          <c:idx val="1"/>
          <c:order val="3"/>
          <c:tx>
            <c:strRef>
              <c:f>構想区域別必要量との比較!$E$4784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61A-49C9-B809-B902E05FA7D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61A-49C9-B809-B902E05FA7D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(構想区域別必要量との比較!$F$4781,構想区域別必要量との比較!$H$4781:$M$4781,構想区域別必要量との比較!$P$4781:$Q$4781)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(構想区域別必要量との比較!$F$4784,構想区域別必要量との比較!$H$4784:$M$4784,構想区域別必要量との比較!$P$4784:$Q$4784)</c:f>
              <c:numCache>
                <c:formatCode>#,##0_);[Red]\(#,##0\)</c:formatCode>
                <c:ptCount val="9"/>
                <c:pt idx="0" formatCode="#,##0;[Red]\-#,##0;">
                  <c:v>3036</c:v>
                </c:pt>
                <c:pt idx="1">
                  <c:v>2777</c:v>
                </c:pt>
                <c:pt idx="2">
                  <c:v>2705</c:v>
                </c:pt>
                <c:pt idx="3">
                  <c:v>2674</c:v>
                </c:pt>
                <c:pt idx="4">
                  <c:v>2673</c:v>
                </c:pt>
                <c:pt idx="5">
                  <c:v>2517</c:v>
                </c:pt>
                <c:pt idx="6" formatCode="#,##0;[Red]\-#,##0;">
                  <c:v>2492</c:v>
                </c:pt>
                <c:pt idx="7" formatCode="#,##0;[Red]\-#,##0;">
                  <c:v>2434</c:v>
                </c:pt>
                <c:pt idx="8" formatCode="#,##0;[Red]\-#,##0;">
                  <c:v>1602</c:v>
                </c:pt>
              </c:numCache>
            </c:numRef>
          </c:val>
          <c:extLst>
            <c:ext xmlns:c16="http://schemas.microsoft.com/office/drawing/2014/chart" uri="{C3380CC4-5D6E-409C-BE32-E72D297353CC}">
              <c16:uniqueId val="{00000006-761A-49C9-B809-B902E05FA7DA}"/>
            </c:ext>
          </c:extLst>
        </c:ser>
        <c:ser>
          <c:idx val="0"/>
          <c:order val="4"/>
          <c:tx>
            <c:strRef>
              <c:f>構想区域別必要量との比較!$E$4783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(構想区域別必要量との比較!$F$4781,構想区域別必要量との比較!$H$4781:$M$4781,構想区域別必要量との比較!$P$4781:$Q$4781)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(構想区域別必要量との比較!$F$4783,構想区域別必要量との比較!$H$4783:$M$4783,構想区域別必要量との比較!$P$4783:$Q$4783)</c:f>
              <c:numCache>
                <c:formatCode>#,##0_);[Red]\(#,##0\)</c:formatCode>
                <c:ptCount val="9"/>
                <c:pt idx="0" formatCode="#,##0;[Red]\-#,##0;">
                  <c:v>707</c:v>
                </c:pt>
                <c:pt idx="1">
                  <c:v>750</c:v>
                </c:pt>
                <c:pt idx="2">
                  <c:v>685</c:v>
                </c:pt>
                <c:pt idx="3">
                  <c:v>682</c:v>
                </c:pt>
                <c:pt idx="4">
                  <c:v>691</c:v>
                </c:pt>
                <c:pt idx="5">
                  <c:v>707</c:v>
                </c:pt>
                <c:pt idx="6" formatCode="#,##0;[Red]\-#,##0;">
                  <c:v>707</c:v>
                </c:pt>
                <c:pt idx="7" formatCode="#,##0;[Red]\-#,##0;">
                  <c:v>672</c:v>
                </c:pt>
                <c:pt idx="8" formatCode="#,##0;[Red]\-#,##0;">
                  <c:v>558</c:v>
                </c:pt>
              </c:numCache>
            </c:numRef>
          </c:val>
          <c:extLst>
            <c:ext xmlns:c16="http://schemas.microsoft.com/office/drawing/2014/chart" uri="{C3380CC4-5D6E-409C-BE32-E72D297353CC}">
              <c16:uniqueId val="{00000007-761A-49C9-B809-B902E05FA7D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(構想区域別必要量との比較!$F$4781,構想区域別必要量との比較!$H$4781:$M$4781,構想区域別必要量との比較!$P$4781:$Q$4781)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(構想区域別必要量との比較!$F$4782,構想区域別必要量との比較!$H$4782:$M$4782,構想区域別必要量との比較!$P$4782:$Q$4782)</c:f>
              <c:numCache>
                <c:formatCode>#,##0_);[Red]\(#,##0\)</c:formatCode>
                <c:ptCount val="9"/>
                <c:pt idx="0" formatCode="#,##0;[Red]\-#,##0;">
                  <c:v>6070</c:v>
                </c:pt>
                <c:pt idx="1">
                  <c:v>5738</c:v>
                </c:pt>
                <c:pt idx="2">
                  <c:v>5564</c:v>
                </c:pt>
                <c:pt idx="3">
                  <c:v>5387</c:v>
                </c:pt>
                <c:pt idx="4">
                  <c:v>5290</c:v>
                </c:pt>
                <c:pt idx="5">
                  <c:v>5236</c:v>
                </c:pt>
                <c:pt idx="6" formatCode="#,##0;[Red]\-#,##0;">
                  <c:v>5138</c:v>
                </c:pt>
                <c:pt idx="7" formatCode="#,##0;[Red]\-#,##0;">
                  <c:v>5087</c:v>
                </c:pt>
                <c:pt idx="8" formatCode="#,##0;[Red]\-#,##0;">
                  <c:v>4446</c:v>
                </c:pt>
              </c:numCache>
            </c:numRef>
          </c:val>
          <c:smooth val="0"/>
          <c:extLst>
            <c:ext xmlns:c16="http://schemas.microsoft.com/office/drawing/2014/chart" uri="{C3380CC4-5D6E-409C-BE32-E72D297353CC}">
              <c16:uniqueId val="{00000008-761A-49C9-B809-B902E05FA7D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(構想区域別必要量との比較!$F$476,構想区域別必要量との比較!$H$476:$M$476,構想区域別必要量との比較!$P$476:$Q$476)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(構想区域別必要量との比較!$F$481,構想区域別必要量との比較!$H$481:$M$481,構想区域別必要量との比較!$P$481:$Q$481)</c:f>
              <c:numCache>
                <c:formatCode>#,##0_);[Red]\(#,##0\)</c:formatCode>
                <c:ptCount val="9"/>
                <c:pt idx="0" formatCode="#,##0;[Red]\-#,##0;">
                  <c:v>98</c:v>
                </c:pt>
                <c:pt idx="1">
                  <c:v>98</c:v>
                </c:pt>
                <c:pt idx="2">
                  <c:v>98</c:v>
                </c:pt>
                <c:pt idx="3">
                  <c:v>98</c:v>
                </c:pt>
                <c:pt idx="4">
                  <c:v>98</c:v>
                </c:pt>
                <c:pt idx="5">
                  <c:v>98</c:v>
                </c:pt>
                <c:pt idx="6" formatCode="#,##0;[Red]\-#,##0;">
                  <c:v>98</c:v>
                </c:pt>
                <c:pt idx="7" formatCode="#,##0;[Red]\-#,##0;">
                  <c:v>98</c:v>
                </c:pt>
                <c:pt idx="8" formatCode="#,##0;[Red]\-#,##0;">
                  <c:v>69</c:v>
                </c:pt>
              </c:numCache>
            </c:numRef>
          </c:val>
          <c:extLst>
            <c:ext xmlns:c16="http://schemas.microsoft.com/office/drawing/2014/chart" uri="{C3380CC4-5D6E-409C-BE32-E72D297353CC}">
              <c16:uniqueId val="{00000000-5C0A-44C9-8808-8197F855EB42}"/>
            </c:ext>
          </c:extLst>
        </c:ser>
        <c:ser>
          <c:idx val="2"/>
          <c:order val="2"/>
          <c:tx>
            <c:strRef>
              <c:f>構想区域別必要量との比較!$E$480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(構想区域別必要量との比較!$F$476,構想区域別必要量との比較!$H$476:$M$476,構想区域別必要量との比較!$P$476:$Q$476)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(構想区域別必要量との比較!$F$480,構想区域別必要量との比較!$H$480:$M$480,構想区域別必要量との比較!$P$480:$Q$480)</c:f>
              <c:numCache>
                <c:formatCode>#,##0_);[Red]\(#,##0\)</c:formatCode>
                <c:ptCount val="9"/>
                <c:pt idx="0" formatCode="#,##0;[Red]\-#,##0;">
                  <c:v>46</c:v>
                </c:pt>
                <c:pt idx="1">
                  <c:v>60</c:v>
                </c:pt>
                <c:pt idx="2">
                  <c:v>60</c:v>
                </c:pt>
                <c:pt idx="3">
                  <c:v>120</c:v>
                </c:pt>
                <c:pt idx="4">
                  <c:v>120</c:v>
                </c:pt>
                <c:pt idx="5">
                  <c:v>120</c:v>
                </c:pt>
                <c:pt idx="6" formatCode="#,##0;[Red]\-#,##0;">
                  <c:v>120</c:v>
                </c:pt>
                <c:pt idx="7" formatCode="#,##0;[Red]\-#,##0;">
                  <c:v>105</c:v>
                </c:pt>
                <c:pt idx="8" formatCode="#,##0;[Red]\-#,##0;">
                  <c:v>93</c:v>
                </c:pt>
              </c:numCache>
            </c:numRef>
          </c:val>
          <c:extLst>
            <c:ext xmlns:c16="http://schemas.microsoft.com/office/drawing/2014/chart" uri="{C3380CC4-5D6E-409C-BE32-E72D297353CC}">
              <c16:uniqueId val="{00000001-5C0A-44C9-8808-8197F855EB42}"/>
            </c:ext>
          </c:extLst>
        </c:ser>
        <c:ser>
          <c:idx val="1"/>
          <c:order val="3"/>
          <c:tx>
            <c:strRef>
              <c:f>構想区域別必要量との比較!$E$479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C0A-44C9-8808-8197F855EB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C0A-44C9-8808-8197F855EB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(構想区域別必要量との比較!$F$476,構想区域別必要量との比較!$H$476:$M$476,構想区域別必要量との比較!$P$476:$Q$476)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(構想区域別必要量との比較!$F$479,構想区域別必要量との比較!$H$479:$M$479,構想区域別必要量との比較!$P$479:$Q$479)</c:f>
              <c:numCache>
                <c:formatCode>#,##0_);[Red]\(#,##0\)</c:formatCode>
                <c:ptCount val="9"/>
                <c:pt idx="0" formatCode="#,##0;[Red]\-#,##0;">
                  <c:v>345</c:v>
                </c:pt>
                <c:pt idx="1">
                  <c:v>227</c:v>
                </c:pt>
                <c:pt idx="2">
                  <c:v>304</c:v>
                </c:pt>
                <c:pt idx="3">
                  <c:v>244</c:v>
                </c:pt>
                <c:pt idx="4">
                  <c:v>244</c:v>
                </c:pt>
                <c:pt idx="5">
                  <c:v>244</c:v>
                </c:pt>
                <c:pt idx="6" formatCode="#,##0;[Red]\-#,##0;">
                  <c:v>244</c:v>
                </c:pt>
                <c:pt idx="7" formatCode="#,##0;[Red]\-#,##0;">
                  <c:v>224</c:v>
                </c:pt>
                <c:pt idx="8" formatCode="#,##0;[Red]\-#,##0;">
                  <c:v>164</c:v>
                </c:pt>
              </c:numCache>
            </c:numRef>
          </c:val>
          <c:extLst>
            <c:ext xmlns:c16="http://schemas.microsoft.com/office/drawing/2014/chart" uri="{C3380CC4-5D6E-409C-BE32-E72D297353CC}">
              <c16:uniqueId val="{00000006-5C0A-44C9-8808-8197F855EB42}"/>
            </c:ext>
          </c:extLst>
        </c:ser>
        <c:ser>
          <c:idx val="0"/>
          <c:order val="4"/>
          <c:tx>
            <c:strRef>
              <c:f>構想区域別必要量との比較!$E$478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(構想区域別必要量との比較!$F$476,構想区域別必要量との比較!$H$476:$M$476,構想区域別必要量との比較!$P$476:$Q$476)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(構想区域別必要量との比較!$F$478,構想区域別必要量との比較!$H$478:$M$478,構想区域別必要量との比較!$P$478:$Q$478)</c:f>
              <c:numCache>
                <c:formatCode>#,##0_);[Red]\(#,##0\)</c:formatCode>
                <c:ptCount val="9"/>
                <c:pt idx="0" formatCode="#,##0;[Red]\-#,##0;">
                  <c:v>20</c:v>
                </c:pt>
                <c:pt idx="1">
                  <c:v>20</c:v>
                </c:pt>
                <c:pt idx="2">
                  <c:v>20</c:v>
                </c:pt>
                <c:pt idx="3">
                  <c:v>20</c:v>
                </c:pt>
                <c:pt idx="4">
                  <c:v>20</c:v>
                </c:pt>
                <c:pt idx="5">
                  <c:v>20</c:v>
                </c:pt>
                <c:pt idx="6" formatCode="#,##0;[Red]\-#,##0;">
                  <c:v>20</c:v>
                </c:pt>
                <c:pt idx="7" formatCode="#,##0;[Red]\-#,##0;">
                  <c:v>20</c:v>
                </c:pt>
                <c:pt idx="8" formatCode="#,##0;[Red]\-#,##0;">
                  <c:v>44</c:v>
                </c:pt>
              </c:numCache>
            </c:numRef>
          </c:val>
          <c:extLst>
            <c:ext xmlns:c16="http://schemas.microsoft.com/office/drawing/2014/chart" uri="{C3380CC4-5D6E-409C-BE32-E72D297353CC}">
              <c16:uniqueId val="{00000007-5C0A-44C9-8808-8197F855EB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(構想区域別必要量との比較!$F$476,構想区域別必要量との比較!$H$476:$M$476,構想区域別必要量との比較!$P$476:$Q$476)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(構想区域別必要量との比較!$F$477,構想区域別必要量との比較!$H$477:$M$477,構想区域別必要量との比較!$P$477:$Q$477)</c:f>
              <c:numCache>
                <c:formatCode>#,##0_);[Red]\(#,##0\)</c:formatCode>
                <c:ptCount val="9"/>
                <c:pt idx="0" formatCode="#,##0;[Red]\-#,##0;">
                  <c:v>509</c:v>
                </c:pt>
                <c:pt idx="1">
                  <c:v>405</c:v>
                </c:pt>
                <c:pt idx="2">
                  <c:v>482</c:v>
                </c:pt>
                <c:pt idx="3">
                  <c:v>482</c:v>
                </c:pt>
                <c:pt idx="4">
                  <c:v>482</c:v>
                </c:pt>
                <c:pt idx="5">
                  <c:v>482</c:v>
                </c:pt>
                <c:pt idx="6" formatCode="#,##0;[Red]\-#,##0;">
                  <c:v>482</c:v>
                </c:pt>
                <c:pt idx="7" formatCode="#,##0;[Red]\-#,##0;">
                  <c:v>447</c:v>
                </c:pt>
                <c:pt idx="8" formatCode="#,##0;[Red]\-#,##0;">
                  <c:v>370</c:v>
                </c:pt>
              </c:numCache>
            </c:numRef>
          </c:val>
          <c:smooth val="0"/>
          <c:extLst>
            <c:ext xmlns:c16="http://schemas.microsoft.com/office/drawing/2014/chart" uri="{C3380CC4-5D6E-409C-BE32-E72D297353CC}">
              <c16:uniqueId val="{00000008-5C0A-44C9-8808-8197F855EB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(構想区域別必要量との比較!$F$4796,構想区域別必要量との比較!$H$4796:$M$4796,構想区域別必要量との比較!$P$4796:$Q$4796)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(構想区域別必要量との比較!$F$4801,構想区域別必要量との比較!$H$4801:$M$4801,構想区域別必要量との比較!$P$4801:$Q$4801)</c:f>
              <c:numCache>
                <c:formatCode>#,##0_);[Red]\(#,##0\)</c:formatCode>
                <c:ptCount val="9"/>
                <c:pt idx="0" formatCode="#,##0;[Red]\-#,##0;">
                  <c:v>529</c:v>
                </c:pt>
                <c:pt idx="1">
                  <c:v>440</c:v>
                </c:pt>
                <c:pt idx="2">
                  <c:v>491</c:v>
                </c:pt>
                <c:pt idx="3">
                  <c:v>448</c:v>
                </c:pt>
                <c:pt idx="4">
                  <c:v>327</c:v>
                </c:pt>
                <c:pt idx="5">
                  <c:v>388</c:v>
                </c:pt>
                <c:pt idx="6" formatCode="#,##0;[Red]\-#,##0;">
                  <c:v>340</c:v>
                </c:pt>
                <c:pt idx="7" formatCode="#,##0;[Red]\-#,##0;">
                  <c:v>347</c:v>
                </c:pt>
                <c:pt idx="8" formatCode="#,##0;[Red]\-#,##0;">
                  <c:v>279</c:v>
                </c:pt>
              </c:numCache>
            </c:numRef>
          </c:val>
          <c:extLst>
            <c:ext xmlns:c16="http://schemas.microsoft.com/office/drawing/2014/chart" uri="{C3380CC4-5D6E-409C-BE32-E72D297353CC}">
              <c16:uniqueId val="{00000000-CC9B-40F9-9E65-960BFB894E8A}"/>
            </c:ext>
          </c:extLst>
        </c:ser>
        <c:ser>
          <c:idx val="2"/>
          <c:order val="2"/>
          <c:tx>
            <c:strRef>
              <c:f>構想区域別必要量との比較!$E$4800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(構想区域別必要量との比較!$F$4796,構想区域別必要量との比較!$H$4796:$M$4796,構想区域別必要量との比較!$P$4796:$Q$4796)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(構想区域別必要量との比較!$F$4800,構想区域別必要量との比較!$H$4800:$M$4800,構想区域別必要量との比較!$P$4800:$Q$4800)</c:f>
              <c:numCache>
                <c:formatCode>#,##0_);[Red]\(#,##0\)</c:formatCode>
                <c:ptCount val="9"/>
                <c:pt idx="0" formatCode="#,##0;[Red]\-#,##0;">
                  <c:v>311</c:v>
                </c:pt>
                <c:pt idx="1">
                  <c:v>422</c:v>
                </c:pt>
                <c:pt idx="2">
                  <c:v>395</c:v>
                </c:pt>
                <c:pt idx="3">
                  <c:v>458</c:v>
                </c:pt>
                <c:pt idx="4">
                  <c:v>496</c:v>
                </c:pt>
                <c:pt idx="5">
                  <c:v>384</c:v>
                </c:pt>
                <c:pt idx="6" formatCode="#,##0;[Red]\-#,##0;">
                  <c:v>343</c:v>
                </c:pt>
                <c:pt idx="7" formatCode="#,##0;[Red]\-#,##0;">
                  <c:v>343</c:v>
                </c:pt>
                <c:pt idx="8" formatCode="#,##0;[Red]\-#,##0;">
                  <c:v>740</c:v>
                </c:pt>
              </c:numCache>
            </c:numRef>
          </c:val>
          <c:extLst>
            <c:ext xmlns:c16="http://schemas.microsoft.com/office/drawing/2014/chart" uri="{C3380CC4-5D6E-409C-BE32-E72D297353CC}">
              <c16:uniqueId val="{00000001-CC9B-40F9-9E65-960BFB894E8A}"/>
            </c:ext>
          </c:extLst>
        </c:ser>
        <c:ser>
          <c:idx val="1"/>
          <c:order val="3"/>
          <c:tx>
            <c:strRef>
              <c:f>構想区域別必要量との比較!$E$4799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C9B-40F9-9E65-960BFB894E8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C9B-40F9-9E65-960BFB894E8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(構想区域別必要量との比較!$F$4796,構想区域別必要量との比較!$H$4796:$M$4796,構想区域別必要量との比較!$P$4796:$Q$4796)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(構想区域別必要量との比較!$F$4799,構想区域別必要量との比較!$H$4799:$M$4799,構想区域別必要量との比較!$P$4799:$Q$4799)</c:f>
              <c:numCache>
                <c:formatCode>#,##0_);[Red]\(#,##0\)</c:formatCode>
                <c:ptCount val="9"/>
                <c:pt idx="0" formatCode="#,##0;[Red]\-#,##0;">
                  <c:v>1971</c:v>
                </c:pt>
                <c:pt idx="1">
                  <c:v>1750</c:v>
                </c:pt>
                <c:pt idx="2">
                  <c:v>1750</c:v>
                </c:pt>
                <c:pt idx="3">
                  <c:v>1712</c:v>
                </c:pt>
                <c:pt idx="4">
                  <c:v>1768</c:v>
                </c:pt>
                <c:pt idx="5">
                  <c:v>1816</c:v>
                </c:pt>
                <c:pt idx="6" formatCode="#,##0;[Red]\-#,##0;">
                  <c:v>1660</c:v>
                </c:pt>
                <c:pt idx="7" formatCode="#,##0;[Red]\-#,##0;">
                  <c:v>1681</c:v>
                </c:pt>
                <c:pt idx="8" formatCode="#,##0;[Red]\-#,##0;">
                  <c:v>676</c:v>
                </c:pt>
              </c:numCache>
            </c:numRef>
          </c:val>
          <c:extLst>
            <c:ext xmlns:c16="http://schemas.microsoft.com/office/drawing/2014/chart" uri="{C3380CC4-5D6E-409C-BE32-E72D297353CC}">
              <c16:uniqueId val="{00000006-CC9B-40F9-9E65-960BFB894E8A}"/>
            </c:ext>
          </c:extLst>
        </c:ser>
        <c:ser>
          <c:idx val="0"/>
          <c:order val="4"/>
          <c:tx>
            <c:strRef>
              <c:f>構想区域別必要量との比較!$E$4798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(構想区域別必要量との比較!$F$4796,構想区域別必要量との比較!$H$4796:$M$4796,構想区域別必要量との比較!$P$4796:$Q$4796)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(構想区域別必要量との比較!$F$4798,構想区域別必要量との比較!$H$4798:$M$4798,構想区域別必要量との比較!$P$4798:$Q$4798)</c:f>
              <c:numCache>
                <c:formatCode>#,##0_);[Red]\(#,##0\)</c:formatCode>
                <c:ptCount val="9"/>
                <c:pt idx="0" formatCode="#,##0;[Red]\-#,##0;">
                  <c:v>9</c:v>
                </c:pt>
                <c:pt idx="1">
                  <c:v>45</c:v>
                </c:pt>
                <c:pt idx="2">
                  <c:v>45</c:v>
                </c:pt>
                <c:pt idx="3">
                  <c:v>45</c:v>
                </c:pt>
                <c:pt idx="4">
                  <c:v>33</c:v>
                </c:pt>
                <c:pt idx="5">
                  <c:v>33</c:v>
                </c:pt>
                <c:pt idx="6" formatCode="#,##0;[Red]\-#,##0;">
                  <c:v>33</c:v>
                </c:pt>
                <c:pt idx="7" formatCode="#,##0;[Red]\-#,##0;">
                  <c:v>33</c:v>
                </c:pt>
                <c:pt idx="8" formatCode="#,##0;[Red]\-#,##0;">
                  <c:v>218</c:v>
                </c:pt>
              </c:numCache>
            </c:numRef>
          </c:val>
          <c:extLst>
            <c:ext xmlns:c16="http://schemas.microsoft.com/office/drawing/2014/chart" uri="{C3380CC4-5D6E-409C-BE32-E72D297353CC}">
              <c16:uniqueId val="{00000007-CC9B-40F9-9E65-960BFB894E8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(構想区域別必要量との比較!$F$4796,構想区域別必要量との比較!$H$4796:$M$4796,構想区域別必要量との比較!$P$4796:$Q$4796)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(構想区域別必要量との比較!$F$4797,構想区域別必要量との比較!$H$4797:$M$4797,構想区域別必要量との比較!$P$4797:$Q$4797)</c:f>
              <c:numCache>
                <c:formatCode>#,##0_);[Red]\(#,##0\)</c:formatCode>
                <c:ptCount val="9"/>
                <c:pt idx="0" formatCode="#,##0;[Red]\-#,##0;">
                  <c:v>2820</c:v>
                </c:pt>
                <c:pt idx="1">
                  <c:v>2657</c:v>
                </c:pt>
                <c:pt idx="2">
                  <c:v>2681</c:v>
                </c:pt>
                <c:pt idx="3">
                  <c:v>2663</c:v>
                </c:pt>
                <c:pt idx="4">
                  <c:v>2624</c:v>
                </c:pt>
                <c:pt idx="5">
                  <c:v>2621</c:v>
                </c:pt>
                <c:pt idx="6" formatCode="#,##0;[Red]\-#,##0;">
                  <c:v>2376</c:v>
                </c:pt>
                <c:pt idx="7" formatCode="#,##0;[Red]\-#,##0;">
                  <c:v>2404</c:v>
                </c:pt>
                <c:pt idx="8" formatCode="#,##0;[Red]\-#,##0;">
                  <c:v>1913</c:v>
                </c:pt>
              </c:numCache>
            </c:numRef>
          </c:val>
          <c:smooth val="0"/>
          <c:extLst>
            <c:ext xmlns:c16="http://schemas.microsoft.com/office/drawing/2014/chart" uri="{C3380CC4-5D6E-409C-BE32-E72D297353CC}">
              <c16:uniqueId val="{00000008-CC9B-40F9-9E65-960BFB894E8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(構想区域別必要量との比較!$F$4811,構想区域別必要量との比較!$H$4811:$M$4811,構想区域別必要量との比較!$P$4811:$Q$4811)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(構想区域別必要量との比較!$F$4816,構想区域別必要量との比較!$H$4816:$M$4816,構想区域別必要量との比較!$P$4816:$Q$4816)</c:f>
              <c:numCache>
                <c:formatCode>#,##0_);[Red]\(#,##0\)</c:formatCode>
                <c:ptCount val="9"/>
                <c:pt idx="0" formatCode="#,##0;[Red]\-#,##0;">
                  <c:v>518</c:v>
                </c:pt>
                <c:pt idx="1">
                  <c:v>520</c:v>
                </c:pt>
                <c:pt idx="2">
                  <c:v>539</c:v>
                </c:pt>
                <c:pt idx="3">
                  <c:v>492</c:v>
                </c:pt>
                <c:pt idx="4">
                  <c:v>514</c:v>
                </c:pt>
                <c:pt idx="5">
                  <c:v>485</c:v>
                </c:pt>
                <c:pt idx="6" formatCode="#,##0;[Red]\-#,##0;">
                  <c:v>358</c:v>
                </c:pt>
                <c:pt idx="7" formatCode="#,##0;[Red]\-#,##0;">
                  <c:v>310</c:v>
                </c:pt>
                <c:pt idx="8" formatCode="#,##0;[Red]\-#,##0;">
                  <c:v>309</c:v>
                </c:pt>
              </c:numCache>
            </c:numRef>
          </c:val>
          <c:extLst>
            <c:ext xmlns:c16="http://schemas.microsoft.com/office/drawing/2014/chart" uri="{C3380CC4-5D6E-409C-BE32-E72D297353CC}">
              <c16:uniqueId val="{00000000-B754-4987-9EB9-7086E8F6B28A}"/>
            </c:ext>
          </c:extLst>
        </c:ser>
        <c:ser>
          <c:idx val="2"/>
          <c:order val="2"/>
          <c:tx>
            <c:strRef>
              <c:f>構想区域別必要量との比較!$E$4815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(構想区域別必要量との比較!$F$4811,構想区域別必要量との比較!$H$4811:$M$4811,構想区域別必要量との比較!$P$4811:$Q$4811)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(構想区域別必要量との比較!$F$4815,構想区域別必要量との比較!$H$4815:$M$4815,構想区域別必要量との比較!$P$4815:$Q$4815)</c:f>
              <c:numCache>
                <c:formatCode>#,##0_);[Red]\(#,##0\)</c:formatCode>
                <c:ptCount val="9"/>
                <c:pt idx="0" formatCode="#,##0;[Red]\-#,##0;">
                  <c:v>244</c:v>
                </c:pt>
                <c:pt idx="1">
                  <c:v>264</c:v>
                </c:pt>
                <c:pt idx="2">
                  <c:v>281</c:v>
                </c:pt>
                <c:pt idx="3">
                  <c:v>281</c:v>
                </c:pt>
                <c:pt idx="4">
                  <c:v>276</c:v>
                </c:pt>
                <c:pt idx="5">
                  <c:v>333</c:v>
                </c:pt>
                <c:pt idx="6" formatCode="#,##0;[Red]\-#,##0;">
                  <c:v>247</c:v>
                </c:pt>
                <c:pt idx="7" formatCode="#,##0;[Red]\-#,##0;">
                  <c:v>328</c:v>
                </c:pt>
                <c:pt idx="8" formatCode="#,##0;[Red]\-#,##0;">
                  <c:v>522</c:v>
                </c:pt>
              </c:numCache>
            </c:numRef>
          </c:val>
          <c:extLst>
            <c:ext xmlns:c16="http://schemas.microsoft.com/office/drawing/2014/chart" uri="{C3380CC4-5D6E-409C-BE32-E72D297353CC}">
              <c16:uniqueId val="{00000001-B754-4987-9EB9-7086E8F6B28A}"/>
            </c:ext>
          </c:extLst>
        </c:ser>
        <c:ser>
          <c:idx val="1"/>
          <c:order val="3"/>
          <c:tx>
            <c:strRef>
              <c:f>構想区域別必要量との比較!$E$4814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754-4987-9EB9-7086E8F6B28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754-4987-9EB9-7086E8F6B28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(構想区域別必要量との比較!$F$4811,構想区域別必要量との比較!$H$4811:$M$4811,構想区域別必要量との比較!$P$4811:$Q$4811)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(構想区域別必要量との比較!$F$4814,構想区域別必要量との比較!$H$4814:$M$4814,構想区域別必要量との比較!$P$4814:$Q$4814)</c:f>
              <c:numCache>
                <c:formatCode>#,##0_);[Red]\(#,##0\)</c:formatCode>
                <c:ptCount val="9"/>
                <c:pt idx="0" formatCode="#,##0;[Red]\-#,##0;">
                  <c:v>1050</c:v>
                </c:pt>
                <c:pt idx="1">
                  <c:v>1108</c:v>
                </c:pt>
                <c:pt idx="2">
                  <c:v>1006</c:v>
                </c:pt>
                <c:pt idx="3">
                  <c:v>1028</c:v>
                </c:pt>
                <c:pt idx="4">
                  <c:v>1062</c:v>
                </c:pt>
                <c:pt idx="5">
                  <c:v>1074</c:v>
                </c:pt>
                <c:pt idx="6" formatCode="#,##0;[Red]\-#,##0;">
                  <c:v>1108</c:v>
                </c:pt>
                <c:pt idx="7" formatCode="#,##0;[Red]\-#,##0;">
                  <c:v>1026</c:v>
                </c:pt>
                <c:pt idx="8" formatCode="#,##0;[Red]\-#,##0;">
                  <c:v>418</c:v>
                </c:pt>
              </c:numCache>
            </c:numRef>
          </c:val>
          <c:extLst>
            <c:ext xmlns:c16="http://schemas.microsoft.com/office/drawing/2014/chart" uri="{C3380CC4-5D6E-409C-BE32-E72D297353CC}">
              <c16:uniqueId val="{00000006-B754-4987-9EB9-7086E8F6B28A}"/>
            </c:ext>
          </c:extLst>
        </c:ser>
        <c:ser>
          <c:idx val="0"/>
          <c:order val="4"/>
          <c:tx>
            <c:strRef>
              <c:f>構想区域別必要量との比較!$E$4813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(構想区域別必要量との比較!$F$4811,構想区域別必要量との比較!$H$4811:$M$4811,構想区域別必要量との比較!$P$4811:$Q$4811)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(構想区域別必要量との比較!$F$4813,構想区域別必要量との比較!$H$4813:$M$4813,構想区域別必要量との比較!$P$4813:$Q$4813)</c:f>
              <c:numCache>
                <c:formatCode>#,##0_);[Red]\(#,##0\)</c:formatCode>
                <c:ptCount val="9"/>
                <c:pt idx="0" formatCode="#,##0;[Red]\-#,##0;">
                  <c:v>41</c:v>
                </c:pt>
                <c:pt idx="1">
                  <c:v>41</c:v>
                </c:pt>
                <c:pt idx="2">
                  <c:v>111</c:v>
                </c:pt>
                <c:pt idx="3">
                  <c:v>42</c:v>
                </c:pt>
                <c:pt idx="4">
                  <c:v>67</c:v>
                </c:pt>
                <c:pt idx="5">
                  <c:v>67</c:v>
                </c:pt>
                <c:pt idx="6" formatCode="#,##0;[Red]\-#,##0;">
                  <c:v>42</c:v>
                </c:pt>
                <c:pt idx="7" formatCode="#,##0;[Red]\-#,##0;">
                  <c:v>92</c:v>
                </c:pt>
                <c:pt idx="8" formatCode="#,##0;[Red]\-#,##0;">
                  <c:v>108</c:v>
                </c:pt>
              </c:numCache>
            </c:numRef>
          </c:val>
          <c:extLst>
            <c:ext xmlns:c16="http://schemas.microsoft.com/office/drawing/2014/chart" uri="{C3380CC4-5D6E-409C-BE32-E72D297353CC}">
              <c16:uniqueId val="{00000007-B754-4987-9EB9-7086E8F6B28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(構想区域別必要量との比較!$F$4811,構想区域別必要量との比較!$H$4811:$M$4811,構想区域別必要量との比較!$P$4811:$Q$4811)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(構想区域別必要量との比較!$F$4812,構想区域別必要量との比較!$H$4812:$M$4812,構想区域別必要量との比較!$P$4812:$Q$4812)</c:f>
              <c:numCache>
                <c:formatCode>#,##0_);[Red]\(#,##0\)</c:formatCode>
                <c:ptCount val="9"/>
                <c:pt idx="0" formatCode="#,##0;[Red]\-#,##0;">
                  <c:v>1853</c:v>
                </c:pt>
                <c:pt idx="1">
                  <c:v>1933</c:v>
                </c:pt>
                <c:pt idx="2">
                  <c:v>1937</c:v>
                </c:pt>
                <c:pt idx="3">
                  <c:v>1843</c:v>
                </c:pt>
                <c:pt idx="4">
                  <c:v>1919</c:v>
                </c:pt>
                <c:pt idx="5">
                  <c:v>1959</c:v>
                </c:pt>
                <c:pt idx="6" formatCode="#,##0;[Red]\-#,##0;">
                  <c:v>1755</c:v>
                </c:pt>
                <c:pt idx="7" formatCode="#,##0;[Red]\-#,##0;">
                  <c:v>1756</c:v>
                </c:pt>
                <c:pt idx="8" formatCode="#,##0;[Red]\-#,##0;">
                  <c:v>1357</c:v>
                </c:pt>
              </c:numCache>
            </c:numRef>
          </c:val>
          <c:smooth val="0"/>
          <c:extLst>
            <c:ext xmlns:c16="http://schemas.microsoft.com/office/drawing/2014/chart" uri="{C3380CC4-5D6E-409C-BE32-E72D297353CC}">
              <c16:uniqueId val="{00000008-B754-4987-9EB9-7086E8F6B28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(構想区域別必要量との比較!$F$4826,構想区域別必要量との比較!$H$4826:$M$4826,構想区域別必要量との比較!$P$4826:$Q$4826)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(構想区域別必要量との比較!$F$4831,構想区域別必要量との比較!$H$4831:$M$4831,構想区域別必要量との比較!$P$4831:$Q$4831)</c:f>
              <c:numCache>
                <c:formatCode>#,##0_);[Red]\(#,##0\)</c:formatCode>
                <c:ptCount val="9"/>
                <c:pt idx="0" formatCode="#,##0;[Red]\-#,##0;">
                  <c:v>556</c:v>
                </c:pt>
                <c:pt idx="1">
                  <c:v>539</c:v>
                </c:pt>
                <c:pt idx="2">
                  <c:v>308</c:v>
                </c:pt>
                <c:pt idx="3">
                  <c:v>667</c:v>
                </c:pt>
                <c:pt idx="4">
                  <c:v>640</c:v>
                </c:pt>
                <c:pt idx="5">
                  <c:v>505</c:v>
                </c:pt>
                <c:pt idx="6" formatCode="#,##0;[Red]\-#,##0;">
                  <c:v>422</c:v>
                </c:pt>
                <c:pt idx="7" formatCode="#,##0;[Red]\-#,##0;">
                  <c:v>395</c:v>
                </c:pt>
                <c:pt idx="8" formatCode="#,##0;[Red]\-#,##0;">
                  <c:v>407</c:v>
                </c:pt>
              </c:numCache>
            </c:numRef>
          </c:val>
          <c:extLst>
            <c:ext xmlns:c16="http://schemas.microsoft.com/office/drawing/2014/chart" uri="{C3380CC4-5D6E-409C-BE32-E72D297353CC}">
              <c16:uniqueId val="{00000000-3148-443B-939C-E3FC6E47B6E8}"/>
            </c:ext>
          </c:extLst>
        </c:ser>
        <c:ser>
          <c:idx val="2"/>
          <c:order val="2"/>
          <c:tx>
            <c:strRef>
              <c:f>構想区域別必要量との比較!$E$4830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(構想区域別必要量との比較!$F$4826,構想区域別必要量との比較!$H$4826:$M$4826,構想区域別必要量との比較!$P$4826:$Q$4826)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(構想区域別必要量との比較!$F$4830,構想区域別必要量との比較!$H$4830:$M$4830,構想区域別必要量との比較!$P$4830:$Q$4830)</c:f>
              <c:numCache>
                <c:formatCode>#,##0_);[Red]\(#,##0\)</c:formatCode>
                <c:ptCount val="9"/>
                <c:pt idx="0" formatCode="#,##0;[Red]\-#,##0;">
                  <c:v>87</c:v>
                </c:pt>
                <c:pt idx="1">
                  <c:v>131</c:v>
                </c:pt>
                <c:pt idx="2">
                  <c:v>131</c:v>
                </c:pt>
                <c:pt idx="3">
                  <c:v>150</c:v>
                </c:pt>
                <c:pt idx="4">
                  <c:v>131</c:v>
                </c:pt>
                <c:pt idx="5">
                  <c:v>112</c:v>
                </c:pt>
                <c:pt idx="6" formatCode="#,##0;[Red]\-#,##0;">
                  <c:v>157</c:v>
                </c:pt>
                <c:pt idx="7" formatCode="#,##0;[Red]\-#,##0;">
                  <c:v>176</c:v>
                </c:pt>
                <c:pt idx="8" formatCode="#,##0;[Red]\-#,##0;">
                  <c:v>270</c:v>
                </c:pt>
              </c:numCache>
            </c:numRef>
          </c:val>
          <c:extLst>
            <c:ext xmlns:c16="http://schemas.microsoft.com/office/drawing/2014/chart" uri="{C3380CC4-5D6E-409C-BE32-E72D297353CC}">
              <c16:uniqueId val="{00000001-3148-443B-939C-E3FC6E47B6E8}"/>
            </c:ext>
          </c:extLst>
        </c:ser>
        <c:ser>
          <c:idx val="1"/>
          <c:order val="3"/>
          <c:tx>
            <c:strRef>
              <c:f>構想区域別必要量との比較!$E$4829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148-443B-939C-E3FC6E47B6E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148-443B-939C-E3FC6E47B6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(構想区域別必要量との比較!$F$4826,構想区域別必要量との比較!$H$4826:$M$4826,構想区域別必要量との比較!$P$4826:$Q$4826)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(構想区域別必要量との比較!$F$4829,構想区域別必要量との比較!$H$4829:$M$4829,構想区域別必要量との比較!$P$4829:$Q$4829)</c:f>
              <c:numCache>
                <c:formatCode>#,##0_);[Red]\(#,##0\)</c:formatCode>
                <c:ptCount val="9"/>
                <c:pt idx="0" formatCode="#,##0;[Red]\-#,##0;">
                  <c:v>683</c:v>
                </c:pt>
                <c:pt idx="1">
                  <c:v>576</c:v>
                </c:pt>
                <c:pt idx="2">
                  <c:v>473</c:v>
                </c:pt>
                <c:pt idx="3">
                  <c:v>392</c:v>
                </c:pt>
                <c:pt idx="4">
                  <c:v>499</c:v>
                </c:pt>
                <c:pt idx="5">
                  <c:v>497</c:v>
                </c:pt>
                <c:pt idx="6" formatCode="#,##0;[Red]\-#,##0;">
                  <c:v>451</c:v>
                </c:pt>
                <c:pt idx="7" formatCode="#,##0;[Red]\-#,##0;">
                  <c:v>451</c:v>
                </c:pt>
                <c:pt idx="8" formatCode="#,##0;[Red]\-#,##0;">
                  <c:v>165</c:v>
                </c:pt>
              </c:numCache>
            </c:numRef>
          </c:val>
          <c:extLst>
            <c:ext xmlns:c16="http://schemas.microsoft.com/office/drawing/2014/chart" uri="{C3380CC4-5D6E-409C-BE32-E72D297353CC}">
              <c16:uniqueId val="{00000006-3148-443B-939C-E3FC6E47B6E8}"/>
            </c:ext>
          </c:extLst>
        </c:ser>
        <c:ser>
          <c:idx val="0"/>
          <c:order val="4"/>
          <c:tx>
            <c:strRef>
              <c:f>構想区域別必要量との比較!$E$4828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(構想区域別必要量との比較!$F$4826,構想区域別必要量との比較!$H$4826:$M$4826,構想区域別必要量との比較!$P$4826:$Q$4826)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(構想区域別必要量との比較!$F$4828,構想区域別必要量との比較!$H$4828:$M$4828,構想区域別必要量との比較!$P$4828:$Q$4828)</c:f>
              <c:numCache>
                <c:formatCode>#,##0_);[Red]\(#,##0\)</c:formatCode>
                <c:ptCount val="9"/>
                <c:pt idx="0" formatCode="#,##0;[Red]\-#,##0;">
                  <c:v>0</c:v>
                </c:pt>
                <c:pt idx="1">
                  <c:v>4</c:v>
                </c:pt>
                <c:pt idx="2">
                  <c:v>4</c:v>
                </c:pt>
                <c:pt idx="3">
                  <c:v>4</c:v>
                </c:pt>
                <c:pt idx="4">
                  <c:v>4</c:v>
                </c:pt>
                <c:pt idx="5">
                  <c:v>4</c:v>
                </c:pt>
                <c:pt idx="6" formatCode="#,##0;[Red]\-#,##0;">
                  <c:v>4</c:v>
                </c:pt>
                <c:pt idx="7" formatCode="#,##0;[Red]\-#,##0;">
                  <c:v>4</c:v>
                </c:pt>
                <c:pt idx="8" formatCode="#,##0;[Red]\-#,##0;">
                  <c:v>37</c:v>
                </c:pt>
              </c:numCache>
            </c:numRef>
          </c:val>
          <c:extLst>
            <c:ext xmlns:c16="http://schemas.microsoft.com/office/drawing/2014/chart" uri="{C3380CC4-5D6E-409C-BE32-E72D297353CC}">
              <c16:uniqueId val="{00000007-3148-443B-939C-E3FC6E47B6E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(構想区域別必要量との比較!$F$4826,構想区域別必要量との比較!$H$4826:$M$4826,構想区域別必要量との比較!$P$4826:$Q$4826)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(構想区域別必要量との比較!$F$4827,構想区域別必要量との比較!$H$4827:$M$4827,構想区域別必要量との比較!$P$4827:$Q$4827)</c:f>
              <c:numCache>
                <c:formatCode>#,##0_);[Red]\(#,##0\)</c:formatCode>
                <c:ptCount val="9"/>
                <c:pt idx="0" formatCode="#,##0;[Red]\-#,##0;">
                  <c:v>1326</c:v>
                </c:pt>
                <c:pt idx="1">
                  <c:v>1250</c:v>
                </c:pt>
                <c:pt idx="2">
                  <c:v>916</c:v>
                </c:pt>
                <c:pt idx="3">
                  <c:v>1213</c:v>
                </c:pt>
                <c:pt idx="4">
                  <c:v>1274</c:v>
                </c:pt>
                <c:pt idx="5">
                  <c:v>1118</c:v>
                </c:pt>
                <c:pt idx="6" formatCode="#,##0;[Red]\-#,##0;">
                  <c:v>1034</c:v>
                </c:pt>
                <c:pt idx="7" formatCode="#,##0;[Red]\-#,##0;">
                  <c:v>1026</c:v>
                </c:pt>
                <c:pt idx="8" formatCode="#,##0;[Red]\-#,##0;">
                  <c:v>879</c:v>
                </c:pt>
              </c:numCache>
            </c:numRef>
          </c:val>
          <c:smooth val="0"/>
          <c:extLst>
            <c:ext xmlns:c16="http://schemas.microsoft.com/office/drawing/2014/chart" uri="{C3380CC4-5D6E-409C-BE32-E72D297353CC}">
              <c16:uniqueId val="{00000008-3148-443B-939C-E3FC6E47B6E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(構想区域別必要量との比較!$F$4841,構想区域別必要量との比較!$H$4841:$M$4841,構想区域別必要量との比較!$P$4841:$Q$4841)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(構想区域別必要量との比較!$F$4846,構想区域別必要量との比較!$H$4846:$M$4846,構想区域別必要量との比較!$P$4846:$Q$4846)</c:f>
              <c:numCache>
                <c:formatCode>#,##0_);[Red]\(#,##0\)</c:formatCode>
                <c:ptCount val="9"/>
                <c:pt idx="0" formatCode="#,##0;[Red]\-#,##0;">
                  <c:v>428</c:v>
                </c:pt>
                <c:pt idx="1">
                  <c:v>368</c:v>
                </c:pt>
                <c:pt idx="2">
                  <c:v>255</c:v>
                </c:pt>
                <c:pt idx="3">
                  <c:v>362</c:v>
                </c:pt>
                <c:pt idx="4">
                  <c:v>401</c:v>
                </c:pt>
                <c:pt idx="5">
                  <c:v>301</c:v>
                </c:pt>
                <c:pt idx="6" formatCode="#,##0;[Red]\-#,##0;">
                  <c:v>301</c:v>
                </c:pt>
                <c:pt idx="7" formatCode="#,##0;[Red]\-#,##0;">
                  <c:v>240</c:v>
                </c:pt>
                <c:pt idx="8" formatCode="#,##0;[Red]\-#,##0;">
                  <c:v>206</c:v>
                </c:pt>
              </c:numCache>
            </c:numRef>
          </c:val>
          <c:extLst>
            <c:ext xmlns:c16="http://schemas.microsoft.com/office/drawing/2014/chart" uri="{C3380CC4-5D6E-409C-BE32-E72D297353CC}">
              <c16:uniqueId val="{00000000-CF21-4E45-89B5-0C676A48903A}"/>
            </c:ext>
          </c:extLst>
        </c:ser>
        <c:ser>
          <c:idx val="2"/>
          <c:order val="2"/>
          <c:tx>
            <c:strRef>
              <c:f>構想区域別必要量との比較!$E$4845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(構想区域別必要量との比較!$F$4841,構想区域別必要量との比較!$H$4841:$M$4841,構想区域別必要量との比較!$P$4841:$Q$4841)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(構想区域別必要量との比較!$F$4845,構想区域別必要量との比較!$H$4845:$M$4845,構想区域別必要量との比較!$P$4845:$Q$4845)</c:f>
              <c:numCache>
                <c:formatCode>#,##0_);[Red]\(#,##0\)</c:formatCode>
                <c:ptCount val="9"/>
                <c:pt idx="0" formatCode="#,##0;[Red]\-#,##0;">
                  <c:v>171</c:v>
                </c:pt>
                <c:pt idx="1">
                  <c:v>208</c:v>
                </c:pt>
                <c:pt idx="2">
                  <c:v>248</c:v>
                </c:pt>
                <c:pt idx="3">
                  <c:v>250</c:v>
                </c:pt>
                <c:pt idx="4">
                  <c:v>225</c:v>
                </c:pt>
                <c:pt idx="5">
                  <c:v>256</c:v>
                </c:pt>
                <c:pt idx="6" formatCode="#,##0;[Red]\-#,##0;">
                  <c:v>275</c:v>
                </c:pt>
                <c:pt idx="7" formatCode="#,##0;[Red]\-#,##0;">
                  <c:v>263</c:v>
                </c:pt>
                <c:pt idx="8" formatCode="#,##0;[Red]\-#,##0;">
                  <c:v>399</c:v>
                </c:pt>
              </c:numCache>
            </c:numRef>
          </c:val>
          <c:extLst>
            <c:ext xmlns:c16="http://schemas.microsoft.com/office/drawing/2014/chart" uri="{C3380CC4-5D6E-409C-BE32-E72D297353CC}">
              <c16:uniqueId val="{00000001-CF21-4E45-89B5-0C676A48903A}"/>
            </c:ext>
          </c:extLst>
        </c:ser>
        <c:ser>
          <c:idx val="1"/>
          <c:order val="3"/>
          <c:tx>
            <c:strRef>
              <c:f>構想区域別必要量との比較!$E$4844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F21-4E45-89B5-0C676A48903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F21-4E45-89B5-0C676A48903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(構想区域別必要量との比較!$F$4841,構想区域別必要量との比較!$H$4841:$M$4841,構想区域別必要量との比較!$P$4841:$Q$4841)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(構想区域別必要量との比較!$F$4844,構想区域別必要量との比較!$H$4844:$M$4844,構想区域別必要量との比較!$P$4844:$Q$4844)</c:f>
              <c:numCache>
                <c:formatCode>#,##0_);[Red]\(#,##0\)</c:formatCode>
                <c:ptCount val="9"/>
                <c:pt idx="0" formatCode="#,##0;[Red]\-#,##0;">
                  <c:v>532</c:v>
                </c:pt>
                <c:pt idx="1">
                  <c:v>534</c:v>
                </c:pt>
                <c:pt idx="2">
                  <c:v>551</c:v>
                </c:pt>
                <c:pt idx="3">
                  <c:v>498</c:v>
                </c:pt>
                <c:pt idx="4">
                  <c:v>521</c:v>
                </c:pt>
                <c:pt idx="5">
                  <c:v>482</c:v>
                </c:pt>
                <c:pt idx="6" formatCode="#,##0;[Red]\-#,##0;">
                  <c:v>439</c:v>
                </c:pt>
                <c:pt idx="7" formatCode="#,##0;[Red]\-#,##0;">
                  <c:v>439</c:v>
                </c:pt>
                <c:pt idx="8" formatCode="#,##0;[Red]\-#,##0;">
                  <c:v>164</c:v>
                </c:pt>
              </c:numCache>
            </c:numRef>
          </c:val>
          <c:extLst>
            <c:ext xmlns:c16="http://schemas.microsoft.com/office/drawing/2014/chart" uri="{C3380CC4-5D6E-409C-BE32-E72D297353CC}">
              <c16:uniqueId val="{00000006-CF21-4E45-89B5-0C676A48903A}"/>
            </c:ext>
          </c:extLst>
        </c:ser>
        <c:ser>
          <c:idx val="0"/>
          <c:order val="4"/>
          <c:tx>
            <c:strRef>
              <c:f>構想区域別必要量との比較!$E$4843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(構想区域別必要量との比較!$F$4841,構想区域別必要量との比較!$H$4841:$M$4841,構想区域別必要量との比較!$P$4841:$Q$4841)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(構想区域別必要量との比較!$F$4843,構想区域別必要量との比較!$H$4843:$M$4843,構想区域別必要量との比較!$P$4843:$Q$4843)</c:f>
              <c:numCache>
                <c:formatCode>#,##0_);[Red]\(#,##0\)</c:formatCode>
                <c:ptCount val="9"/>
                <c:pt idx="0" formatCode="#,##0;[Red]\-#,##0;">
                  <c:v>51</c:v>
                </c:pt>
                <c:pt idx="1">
                  <c:v>0</c:v>
                </c:pt>
                <c:pt idx="2">
                  <c:v>0</c:v>
                </c:pt>
                <c:pt idx="3">
                  <c:v>0</c:v>
                </c:pt>
                <c:pt idx="4">
                  <c:v>0</c:v>
                </c:pt>
                <c:pt idx="5">
                  <c:v>0</c:v>
                </c:pt>
                <c:pt idx="6" formatCode="#,##0;[Red]\-#,##0;">
                  <c:v>0</c:v>
                </c:pt>
                <c:pt idx="7" formatCode="#,##0;[Red]\-#,##0;">
                  <c:v>0</c:v>
                </c:pt>
                <c:pt idx="8" formatCode="#,##0;[Red]\-#,##0;">
                  <c:v>27</c:v>
                </c:pt>
              </c:numCache>
            </c:numRef>
          </c:val>
          <c:extLst>
            <c:ext xmlns:c16="http://schemas.microsoft.com/office/drawing/2014/chart" uri="{C3380CC4-5D6E-409C-BE32-E72D297353CC}">
              <c16:uniqueId val="{00000007-CF21-4E45-89B5-0C676A48903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(構想区域別必要量との比較!$F$4841,構想区域別必要量との比較!$H$4841:$M$4841,構想区域別必要量との比較!$P$4841:$Q$4841)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(構想区域別必要量との比較!$F$4842,構想区域別必要量との比較!$H$4842:$M$4842,構想区域別必要量との比較!$P$4842:$Q$4842)</c:f>
              <c:numCache>
                <c:formatCode>#,##0_);[Red]\(#,##0\)</c:formatCode>
                <c:ptCount val="9"/>
                <c:pt idx="0" formatCode="#,##0;[Red]\-#,##0;">
                  <c:v>1182</c:v>
                </c:pt>
                <c:pt idx="1">
                  <c:v>1110</c:v>
                </c:pt>
                <c:pt idx="2">
                  <c:v>1054</c:v>
                </c:pt>
                <c:pt idx="3">
                  <c:v>1110</c:v>
                </c:pt>
                <c:pt idx="4">
                  <c:v>1147</c:v>
                </c:pt>
                <c:pt idx="5">
                  <c:v>1039</c:v>
                </c:pt>
                <c:pt idx="6" formatCode="#,##0;[Red]\-#,##0;">
                  <c:v>1015</c:v>
                </c:pt>
                <c:pt idx="7" formatCode="#,##0;[Red]\-#,##0;">
                  <c:v>942</c:v>
                </c:pt>
                <c:pt idx="8" formatCode="#,##0;[Red]\-#,##0;">
                  <c:v>796</c:v>
                </c:pt>
              </c:numCache>
            </c:numRef>
          </c:val>
          <c:smooth val="0"/>
          <c:extLst>
            <c:ext xmlns:c16="http://schemas.microsoft.com/office/drawing/2014/chart" uri="{C3380CC4-5D6E-409C-BE32-E72D297353CC}">
              <c16:uniqueId val="{00000008-CF21-4E45-89B5-0C676A48903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(構想区域別必要量との比較!$F$4856,構想区域別必要量との比較!$H$4856:$M$4856,構想区域別必要量との比較!$P$4856:$Q$4856)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(構想区域別必要量との比較!$F$4861,構想区域別必要量との比較!$H$4861:$M$4861,構想区域別必要量との比較!$P$4861:$Q$4861)</c:f>
              <c:numCache>
                <c:formatCode>#,##0_);[Red]\(#,##0\)</c:formatCode>
                <c:ptCount val="9"/>
                <c:pt idx="0" formatCode="#,##0;[Red]\-#,##0;">
                  <c:v>452</c:v>
                </c:pt>
                <c:pt idx="1">
                  <c:v>466</c:v>
                </c:pt>
                <c:pt idx="2">
                  <c:v>499</c:v>
                </c:pt>
                <c:pt idx="3">
                  <c:v>433</c:v>
                </c:pt>
                <c:pt idx="4">
                  <c:v>543</c:v>
                </c:pt>
                <c:pt idx="5">
                  <c:v>487</c:v>
                </c:pt>
                <c:pt idx="6" formatCode="#,##0;[Red]\-#,##0;">
                  <c:v>375</c:v>
                </c:pt>
                <c:pt idx="7" formatCode="#,##0;[Red]\-#,##0;">
                  <c:v>375</c:v>
                </c:pt>
                <c:pt idx="8" formatCode="#,##0;[Red]\-#,##0;">
                  <c:v>324</c:v>
                </c:pt>
              </c:numCache>
            </c:numRef>
          </c:val>
          <c:extLst>
            <c:ext xmlns:c16="http://schemas.microsoft.com/office/drawing/2014/chart" uri="{C3380CC4-5D6E-409C-BE32-E72D297353CC}">
              <c16:uniqueId val="{00000000-07B3-489B-9579-24A3B51EBB1F}"/>
            </c:ext>
          </c:extLst>
        </c:ser>
        <c:ser>
          <c:idx val="2"/>
          <c:order val="2"/>
          <c:tx>
            <c:strRef>
              <c:f>構想区域別必要量との比較!$E$4860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(構想区域別必要量との比較!$F$4856,構想区域別必要量との比較!$H$4856:$M$4856,構想区域別必要量との比較!$P$4856:$Q$4856)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(構想区域別必要量との比較!$F$4860,構想区域別必要量との比較!$H$4860:$M$4860,構想区域別必要量との比較!$P$4860:$Q$4860)</c:f>
              <c:numCache>
                <c:formatCode>#,##0_);[Red]\(#,##0\)</c:formatCode>
                <c:ptCount val="9"/>
                <c:pt idx="0" formatCode="#,##0;[Red]\-#,##0;">
                  <c:v>115</c:v>
                </c:pt>
                <c:pt idx="1">
                  <c:v>115</c:v>
                </c:pt>
                <c:pt idx="2">
                  <c:v>115</c:v>
                </c:pt>
                <c:pt idx="3">
                  <c:v>134</c:v>
                </c:pt>
                <c:pt idx="4">
                  <c:v>237</c:v>
                </c:pt>
                <c:pt idx="5">
                  <c:v>115</c:v>
                </c:pt>
                <c:pt idx="6" formatCode="#,##0;[Red]\-#,##0;">
                  <c:v>165</c:v>
                </c:pt>
                <c:pt idx="7" formatCode="#,##0;[Red]\-#,##0;">
                  <c:v>160</c:v>
                </c:pt>
                <c:pt idx="8" formatCode="#,##0;[Red]\-#,##0;">
                  <c:v>416</c:v>
                </c:pt>
              </c:numCache>
            </c:numRef>
          </c:val>
          <c:extLst>
            <c:ext xmlns:c16="http://schemas.microsoft.com/office/drawing/2014/chart" uri="{C3380CC4-5D6E-409C-BE32-E72D297353CC}">
              <c16:uniqueId val="{00000001-07B3-489B-9579-24A3B51EBB1F}"/>
            </c:ext>
          </c:extLst>
        </c:ser>
        <c:ser>
          <c:idx val="1"/>
          <c:order val="3"/>
          <c:tx>
            <c:strRef>
              <c:f>構想区域別必要量との比較!$E$4859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7B3-489B-9579-24A3B51EBB1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7B3-489B-9579-24A3B51EBB1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(構想区域別必要量との比較!$F$4856,構想区域別必要量との比較!$H$4856:$M$4856,構想区域別必要量との比較!$P$4856:$Q$4856)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(構想区域別必要量との比較!$F$4859,構想区域別必要量との比較!$H$4859:$M$4859,構想区域別必要量との比較!$P$4859:$Q$4859)</c:f>
              <c:numCache>
                <c:formatCode>#,##0_);[Red]\(#,##0\)</c:formatCode>
                <c:ptCount val="9"/>
                <c:pt idx="0" formatCode="#,##0;[Red]\-#,##0;">
                  <c:v>525</c:v>
                </c:pt>
                <c:pt idx="1">
                  <c:v>507</c:v>
                </c:pt>
                <c:pt idx="2">
                  <c:v>552</c:v>
                </c:pt>
                <c:pt idx="3">
                  <c:v>603</c:v>
                </c:pt>
                <c:pt idx="4">
                  <c:v>630</c:v>
                </c:pt>
                <c:pt idx="5">
                  <c:v>611</c:v>
                </c:pt>
                <c:pt idx="6" formatCode="#,##0;[Red]\-#,##0;">
                  <c:v>469</c:v>
                </c:pt>
                <c:pt idx="7" formatCode="#,##0;[Red]\-#,##0;">
                  <c:v>495</c:v>
                </c:pt>
                <c:pt idx="8" formatCode="#,##0;[Red]\-#,##0;">
                  <c:v>152</c:v>
                </c:pt>
              </c:numCache>
            </c:numRef>
          </c:val>
          <c:extLst>
            <c:ext xmlns:c16="http://schemas.microsoft.com/office/drawing/2014/chart" uri="{C3380CC4-5D6E-409C-BE32-E72D297353CC}">
              <c16:uniqueId val="{00000006-07B3-489B-9579-24A3B51EBB1F}"/>
            </c:ext>
          </c:extLst>
        </c:ser>
        <c:ser>
          <c:idx val="0"/>
          <c:order val="4"/>
          <c:tx>
            <c:strRef>
              <c:f>構想区域別必要量との比較!$E$4858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(構想区域別必要量との比較!$F$4856,構想区域別必要量との比較!$H$4856:$M$4856,構想区域別必要量との比較!$P$4856:$Q$4856)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(構想区域別必要量との比較!$F$4858,構想区域別必要量との比較!$H$4858:$M$4858,構想区域別必要量との比較!$P$4858:$Q$4858)</c:f>
              <c:numCache>
                <c:formatCode>#,##0_);[Red]\(#,##0\)</c:formatCode>
                <c:ptCount val="9"/>
                <c:pt idx="0" formatCode="#,##0;[Red]\-#,##0;">
                  <c:v>0</c:v>
                </c:pt>
                <c:pt idx="1">
                  <c:v>0</c:v>
                </c:pt>
                <c:pt idx="2">
                  <c:v>0</c:v>
                </c:pt>
                <c:pt idx="3">
                  <c:v>0</c:v>
                </c:pt>
                <c:pt idx="4">
                  <c:v>33</c:v>
                </c:pt>
                <c:pt idx="5">
                  <c:v>0</c:v>
                </c:pt>
                <c:pt idx="6" formatCode="#,##0;[Red]\-#,##0;">
                  <c:v>0</c:v>
                </c:pt>
                <c:pt idx="7" formatCode="#,##0;[Red]\-#,##0;">
                  <c:v>0</c:v>
                </c:pt>
                <c:pt idx="8" formatCode="#,##0;[Red]\-#,##0;">
                  <c:v>18</c:v>
                </c:pt>
              </c:numCache>
            </c:numRef>
          </c:val>
          <c:extLst>
            <c:ext xmlns:c16="http://schemas.microsoft.com/office/drawing/2014/chart" uri="{C3380CC4-5D6E-409C-BE32-E72D297353CC}">
              <c16:uniqueId val="{00000007-07B3-489B-9579-24A3B51EBB1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(構想区域別必要量との比較!$F$4856,構想区域別必要量との比較!$H$4856:$M$4856,構想区域別必要量との比較!$P$4856:$Q$4856)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(構想区域別必要量との比較!$F$4857,構想区域別必要量との比較!$H$4857:$M$4857,構想区域別必要量との比較!$P$4857:$Q$4857)</c:f>
              <c:numCache>
                <c:formatCode>#,##0_);[Red]\(#,##0\)</c:formatCode>
                <c:ptCount val="9"/>
                <c:pt idx="0" formatCode="#,##0;[Red]\-#,##0;">
                  <c:v>1092</c:v>
                </c:pt>
                <c:pt idx="1">
                  <c:v>1088</c:v>
                </c:pt>
                <c:pt idx="2">
                  <c:v>1166</c:v>
                </c:pt>
                <c:pt idx="3">
                  <c:v>1170</c:v>
                </c:pt>
                <c:pt idx="4">
                  <c:v>1443</c:v>
                </c:pt>
                <c:pt idx="5">
                  <c:v>1213</c:v>
                </c:pt>
                <c:pt idx="6" formatCode="#,##0;[Red]\-#,##0;">
                  <c:v>1009</c:v>
                </c:pt>
                <c:pt idx="7" formatCode="#,##0;[Red]\-#,##0;">
                  <c:v>1030</c:v>
                </c:pt>
                <c:pt idx="8" formatCode="#,##0;[Red]\-#,##0;">
                  <c:v>910</c:v>
                </c:pt>
              </c:numCache>
            </c:numRef>
          </c:val>
          <c:smooth val="0"/>
          <c:extLst>
            <c:ext xmlns:c16="http://schemas.microsoft.com/office/drawing/2014/chart" uri="{C3380CC4-5D6E-409C-BE32-E72D297353CC}">
              <c16:uniqueId val="{00000008-07B3-489B-9579-24A3B51EBB1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(構想区域別必要量との比較!$F$4871,構想区域別必要量との比較!$H$4871:$M$4871,構想区域別必要量との比較!$P$4871:$Q$4871)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(構想区域別必要量との比較!$F$4876,構想区域別必要量との比較!$H$4876:$M$4876,構想区域別必要量との比較!$P$4876:$Q$4876)</c:f>
              <c:numCache>
                <c:formatCode>#,##0_);[Red]\(#,##0\)</c:formatCode>
                <c:ptCount val="9"/>
                <c:pt idx="0" formatCode="#,##0;[Red]\-#,##0;">
                  <c:v>247</c:v>
                </c:pt>
                <c:pt idx="1">
                  <c:v>327</c:v>
                </c:pt>
                <c:pt idx="2">
                  <c:v>327</c:v>
                </c:pt>
                <c:pt idx="3">
                  <c:v>327</c:v>
                </c:pt>
                <c:pt idx="4">
                  <c:v>227</c:v>
                </c:pt>
                <c:pt idx="5">
                  <c:v>179</c:v>
                </c:pt>
                <c:pt idx="6" formatCode="#,##0;[Red]\-#,##0;">
                  <c:v>179</c:v>
                </c:pt>
                <c:pt idx="7" formatCode="#,##0;[Red]\-#,##0;">
                  <c:v>229</c:v>
                </c:pt>
                <c:pt idx="8" formatCode="#,##0;[Red]\-#,##0;">
                  <c:v>181</c:v>
                </c:pt>
              </c:numCache>
            </c:numRef>
          </c:val>
          <c:extLst>
            <c:ext xmlns:c16="http://schemas.microsoft.com/office/drawing/2014/chart" uri="{C3380CC4-5D6E-409C-BE32-E72D297353CC}">
              <c16:uniqueId val="{00000000-BC81-4066-8853-7F8E436E8524}"/>
            </c:ext>
          </c:extLst>
        </c:ser>
        <c:ser>
          <c:idx val="2"/>
          <c:order val="2"/>
          <c:tx>
            <c:strRef>
              <c:f>構想区域別必要量との比較!$E$4875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(構想区域別必要量との比較!$F$4871,構想区域別必要量との比較!$H$4871:$M$4871,構想区域別必要量との比較!$P$4871:$Q$4871)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(構想区域別必要量との比較!$F$4875,構想区域別必要量との比較!$H$4875:$M$4875,構想区域別必要量との比較!$P$4875:$Q$4875)</c:f>
              <c:numCache>
                <c:formatCode>#,##0_);[Red]\(#,##0\)</c:formatCode>
                <c:ptCount val="9"/>
                <c:pt idx="0" formatCode="#,##0;[Red]\-#,##0;">
                  <c:v>178</c:v>
                </c:pt>
                <c:pt idx="1">
                  <c:v>196</c:v>
                </c:pt>
                <c:pt idx="2">
                  <c:v>215</c:v>
                </c:pt>
                <c:pt idx="3">
                  <c:v>215</c:v>
                </c:pt>
                <c:pt idx="4">
                  <c:v>215</c:v>
                </c:pt>
                <c:pt idx="5">
                  <c:v>215</c:v>
                </c:pt>
                <c:pt idx="6" formatCode="#,##0;[Red]\-#,##0;">
                  <c:v>209</c:v>
                </c:pt>
                <c:pt idx="7" formatCode="#,##0;[Red]\-#,##0;">
                  <c:v>209</c:v>
                </c:pt>
                <c:pt idx="8" formatCode="#,##0;[Red]\-#,##0;">
                  <c:v>349</c:v>
                </c:pt>
              </c:numCache>
            </c:numRef>
          </c:val>
          <c:extLst>
            <c:ext xmlns:c16="http://schemas.microsoft.com/office/drawing/2014/chart" uri="{C3380CC4-5D6E-409C-BE32-E72D297353CC}">
              <c16:uniqueId val="{00000001-BC81-4066-8853-7F8E436E8524}"/>
            </c:ext>
          </c:extLst>
        </c:ser>
        <c:ser>
          <c:idx val="1"/>
          <c:order val="3"/>
          <c:tx>
            <c:strRef>
              <c:f>構想区域別必要量との比較!$E$4874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C81-4066-8853-7F8E436E852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C81-4066-8853-7F8E436E852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(構想区域別必要量との比較!$F$4871,構想区域別必要量との比較!$H$4871:$M$4871,構想区域別必要量との比較!$P$4871:$Q$4871)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(構想区域別必要量との比較!$F$4874,構想区域別必要量との比較!$H$4874:$M$4874,構想区域別必要量との比較!$P$4874:$Q$4874)</c:f>
              <c:numCache>
                <c:formatCode>#,##0_);[Red]\(#,##0\)</c:formatCode>
                <c:ptCount val="9"/>
                <c:pt idx="0" formatCode="#,##0;[Red]\-#,##0;">
                  <c:v>593</c:v>
                </c:pt>
                <c:pt idx="1">
                  <c:v>567</c:v>
                </c:pt>
                <c:pt idx="2">
                  <c:v>492</c:v>
                </c:pt>
                <c:pt idx="3">
                  <c:v>462</c:v>
                </c:pt>
                <c:pt idx="4">
                  <c:v>461</c:v>
                </c:pt>
                <c:pt idx="5">
                  <c:v>512</c:v>
                </c:pt>
                <c:pt idx="6" formatCode="#,##0;[Red]\-#,##0;">
                  <c:v>443</c:v>
                </c:pt>
                <c:pt idx="7" formatCode="#,##0;[Red]\-#,##0;">
                  <c:v>441</c:v>
                </c:pt>
                <c:pt idx="8" formatCode="#,##0;[Red]\-#,##0;">
                  <c:v>181</c:v>
                </c:pt>
              </c:numCache>
            </c:numRef>
          </c:val>
          <c:extLst>
            <c:ext xmlns:c16="http://schemas.microsoft.com/office/drawing/2014/chart" uri="{C3380CC4-5D6E-409C-BE32-E72D297353CC}">
              <c16:uniqueId val="{00000006-BC81-4066-8853-7F8E436E8524}"/>
            </c:ext>
          </c:extLst>
        </c:ser>
        <c:ser>
          <c:idx val="0"/>
          <c:order val="4"/>
          <c:tx>
            <c:strRef>
              <c:f>構想区域別必要量との比較!$E$4873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(構想区域別必要量との比較!$F$4871,構想区域別必要量との比較!$H$4871:$M$4871,構想区域別必要量との比較!$P$4871:$Q$4871)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(構想区域別必要量との比較!$F$4873,構想区域別必要量との比較!$H$4873:$M$4873,構想区域別必要量との比較!$P$4873:$Q$4873)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36</c:v>
                </c:pt>
              </c:numCache>
            </c:numRef>
          </c:val>
          <c:extLst>
            <c:ext xmlns:c16="http://schemas.microsoft.com/office/drawing/2014/chart" uri="{C3380CC4-5D6E-409C-BE32-E72D297353CC}">
              <c16:uniqueId val="{00000007-BC81-4066-8853-7F8E436E852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(構想区域別必要量との比較!$F$4871,構想区域別必要量との比較!$H$4871:$M$4871,構想区域別必要量との比較!$P$4871:$Q$4871)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(構想区域別必要量との比較!$F$4872,構想区域別必要量との比較!$H$4872:$M$4872,構想区域別必要量との比較!$P$4872:$Q$4872)</c:f>
              <c:numCache>
                <c:formatCode>#,##0_);[Red]\(#,##0\)</c:formatCode>
                <c:ptCount val="9"/>
                <c:pt idx="0" formatCode="#,##0;[Red]\-#,##0;">
                  <c:v>1018</c:v>
                </c:pt>
                <c:pt idx="1">
                  <c:v>1090</c:v>
                </c:pt>
                <c:pt idx="2">
                  <c:v>1034</c:v>
                </c:pt>
                <c:pt idx="3">
                  <c:v>1004</c:v>
                </c:pt>
                <c:pt idx="4">
                  <c:v>903</c:v>
                </c:pt>
                <c:pt idx="5">
                  <c:v>906</c:v>
                </c:pt>
                <c:pt idx="6" formatCode="#,##0;[Red]\-#,##0;">
                  <c:v>831</c:v>
                </c:pt>
                <c:pt idx="7" formatCode="#,##0;[Red]\-#,##0;">
                  <c:v>879</c:v>
                </c:pt>
                <c:pt idx="8" formatCode="#,##0;[Red]\-#,##0;">
                  <c:v>747</c:v>
                </c:pt>
              </c:numCache>
            </c:numRef>
          </c:val>
          <c:smooth val="0"/>
          <c:extLst>
            <c:ext xmlns:c16="http://schemas.microsoft.com/office/drawing/2014/chart" uri="{C3380CC4-5D6E-409C-BE32-E72D297353CC}">
              <c16:uniqueId val="{00000008-BC81-4066-8853-7F8E436E852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(構想区域別必要量との比較!$F$4886,構想区域別必要量との比較!$H$4886:$M$4886,構想区域別必要量との比較!$P$4886:$Q$4886)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(構想区域別必要量との比較!$F$4891,構想区域別必要量との比較!$H$4891:$M$4891,構想区域別必要量との比較!$P$4891:$Q$4891)</c:f>
              <c:numCache>
                <c:formatCode>#,##0_);[Red]\(#,##0\)</c:formatCode>
                <c:ptCount val="9"/>
                <c:pt idx="0" formatCode="#,##0;[Red]\-#,##0;">
                  <c:v>3080</c:v>
                </c:pt>
                <c:pt idx="1">
                  <c:v>3281</c:v>
                </c:pt>
                <c:pt idx="2">
                  <c:v>3144</c:v>
                </c:pt>
                <c:pt idx="3">
                  <c:v>3128</c:v>
                </c:pt>
                <c:pt idx="4">
                  <c:v>2897</c:v>
                </c:pt>
                <c:pt idx="5">
                  <c:v>2747</c:v>
                </c:pt>
                <c:pt idx="6" formatCode="#,##0;[Red]\-#,##0;">
                  <c:v>2826</c:v>
                </c:pt>
                <c:pt idx="7" formatCode="#,##0;[Red]\-#,##0;">
                  <c:v>2786</c:v>
                </c:pt>
                <c:pt idx="8" formatCode="#,##0;[Red]\-#,##0;">
                  <c:v>2244</c:v>
                </c:pt>
              </c:numCache>
            </c:numRef>
          </c:val>
          <c:extLst>
            <c:ext xmlns:c16="http://schemas.microsoft.com/office/drawing/2014/chart" uri="{C3380CC4-5D6E-409C-BE32-E72D297353CC}">
              <c16:uniqueId val="{00000000-1EE8-4EA4-A11B-B24DB1727C6F}"/>
            </c:ext>
          </c:extLst>
        </c:ser>
        <c:ser>
          <c:idx val="2"/>
          <c:order val="2"/>
          <c:tx>
            <c:strRef>
              <c:f>構想区域別必要量との比較!$E$4890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(構想区域別必要量との比較!$F$4886,構想区域別必要量との比較!$H$4886:$M$4886,構想区域別必要量との比較!$P$4886:$Q$4886)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(構想区域別必要量との比較!$F$4890,構想区域別必要量との比較!$H$4890:$M$4890,構想区域別必要量との比較!$P$4890:$Q$4890)</c:f>
              <c:numCache>
                <c:formatCode>#,##0_);[Red]\(#,##0\)</c:formatCode>
                <c:ptCount val="9"/>
                <c:pt idx="0" formatCode="#,##0;[Red]\-#,##0;">
                  <c:v>1499</c:v>
                </c:pt>
                <c:pt idx="1">
                  <c:v>1873</c:v>
                </c:pt>
                <c:pt idx="2">
                  <c:v>1805</c:v>
                </c:pt>
                <c:pt idx="3">
                  <c:v>2329</c:v>
                </c:pt>
                <c:pt idx="4">
                  <c:v>2186</c:v>
                </c:pt>
                <c:pt idx="5">
                  <c:v>2466</c:v>
                </c:pt>
                <c:pt idx="6" formatCode="#,##0;[Red]\-#,##0;">
                  <c:v>2499</c:v>
                </c:pt>
                <c:pt idx="7" formatCode="#,##0;[Red]\-#,##0;">
                  <c:v>2578</c:v>
                </c:pt>
                <c:pt idx="8" formatCode="#,##0;[Red]\-#,##0;">
                  <c:v>2880</c:v>
                </c:pt>
              </c:numCache>
            </c:numRef>
          </c:val>
          <c:extLst>
            <c:ext xmlns:c16="http://schemas.microsoft.com/office/drawing/2014/chart" uri="{C3380CC4-5D6E-409C-BE32-E72D297353CC}">
              <c16:uniqueId val="{00000001-1EE8-4EA4-A11B-B24DB1727C6F}"/>
            </c:ext>
          </c:extLst>
        </c:ser>
        <c:ser>
          <c:idx val="1"/>
          <c:order val="3"/>
          <c:tx>
            <c:strRef>
              <c:f>構想区域別必要量との比較!$E$4889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EE8-4EA4-A11B-B24DB1727C6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EE8-4EA4-A11B-B24DB1727C6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(構想区域別必要量との比較!$F$4886,構想区域別必要量との比較!$H$4886:$M$4886,構想区域別必要量との比較!$P$4886:$Q$4886)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(構想区域別必要量との比較!$F$4889,構想区域別必要量との比較!$H$4889:$M$4889,構想区域別必要量との比較!$P$4889:$Q$4889)</c:f>
              <c:numCache>
                <c:formatCode>#,##0_);[Red]\(#,##0\)</c:formatCode>
                <c:ptCount val="9"/>
                <c:pt idx="0" formatCode="#,##0;[Red]\-#,##0;">
                  <c:v>5117</c:v>
                </c:pt>
                <c:pt idx="1">
                  <c:v>5439</c:v>
                </c:pt>
                <c:pt idx="2">
                  <c:v>5339</c:v>
                </c:pt>
                <c:pt idx="3">
                  <c:v>4910</c:v>
                </c:pt>
                <c:pt idx="4">
                  <c:v>4755</c:v>
                </c:pt>
                <c:pt idx="5">
                  <c:v>4510</c:v>
                </c:pt>
                <c:pt idx="6" formatCode="#,##0;[Red]\-#,##0;">
                  <c:v>4249</c:v>
                </c:pt>
                <c:pt idx="7" formatCode="#,##0;[Red]\-#,##0;">
                  <c:v>4111</c:v>
                </c:pt>
                <c:pt idx="8" formatCode="#,##0;[Red]\-#,##0;">
                  <c:v>2778</c:v>
                </c:pt>
              </c:numCache>
            </c:numRef>
          </c:val>
          <c:extLst>
            <c:ext xmlns:c16="http://schemas.microsoft.com/office/drawing/2014/chart" uri="{C3380CC4-5D6E-409C-BE32-E72D297353CC}">
              <c16:uniqueId val="{00000006-1EE8-4EA4-A11B-B24DB1727C6F}"/>
            </c:ext>
          </c:extLst>
        </c:ser>
        <c:ser>
          <c:idx val="0"/>
          <c:order val="4"/>
          <c:tx>
            <c:strRef>
              <c:f>構想区域別必要量との比較!$E$4888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(構想区域別必要量との比較!$F$4886,構想区域別必要量との比較!$H$4886:$M$4886,構想区域別必要量との比較!$P$4886:$Q$4886)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(構想区域別必要量との比較!$F$4888,構想区域別必要量との比較!$H$4888:$M$4888,構想区域別必要量との比較!$P$4888:$Q$4888)</c:f>
              <c:numCache>
                <c:formatCode>#,##0_);[Red]\(#,##0\)</c:formatCode>
                <c:ptCount val="9"/>
                <c:pt idx="0" formatCode="#,##0;[Red]\-#,##0;">
                  <c:v>1392</c:v>
                </c:pt>
                <c:pt idx="1">
                  <c:v>1282</c:v>
                </c:pt>
                <c:pt idx="2">
                  <c:v>1171</c:v>
                </c:pt>
                <c:pt idx="3">
                  <c:v>1179</c:v>
                </c:pt>
                <c:pt idx="4">
                  <c:v>1274</c:v>
                </c:pt>
                <c:pt idx="5">
                  <c:v>1248</c:v>
                </c:pt>
                <c:pt idx="6" formatCode="#,##0;[Red]\-#,##0;">
                  <c:v>1486</c:v>
                </c:pt>
                <c:pt idx="7" formatCode="#,##0;[Red]\-#,##0;">
                  <c:v>1558</c:v>
                </c:pt>
                <c:pt idx="8" formatCode="#,##0;[Red]\-#,##0;">
                  <c:v>982</c:v>
                </c:pt>
              </c:numCache>
            </c:numRef>
          </c:val>
          <c:extLst>
            <c:ext xmlns:c16="http://schemas.microsoft.com/office/drawing/2014/chart" uri="{C3380CC4-5D6E-409C-BE32-E72D297353CC}">
              <c16:uniqueId val="{00000007-1EE8-4EA4-A11B-B24DB1727C6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(構想区域別必要量との比較!$F$4886,構想区域別必要量との比較!$H$4886:$M$4886,構想区域別必要量との比較!$P$4886:$Q$4886)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(構想区域別必要量との比較!$F$4887,構想区域別必要量との比較!$H$4887:$M$4887,構想区域別必要量との比較!$P$4887:$Q$4887)</c:f>
              <c:numCache>
                <c:formatCode>#,##0_);[Red]\(#,##0\)</c:formatCode>
                <c:ptCount val="9"/>
                <c:pt idx="0" formatCode="#,##0;[Red]\-#,##0;">
                  <c:v>11088</c:v>
                </c:pt>
                <c:pt idx="1">
                  <c:v>11875</c:v>
                </c:pt>
                <c:pt idx="2">
                  <c:v>11459</c:v>
                </c:pt>
                <c:pt idx="3">
                  <c:v>11546</c:v>
                </c:pt>
                <c:pt idx="4">
                  <c:v>11112</c:v>
                </c:pt>
                <c:pt idx="5">
                  <c:v>10971</c:v>
                </c:pt>
                <c:pt idx="6" formatCode="#,##0;[Red]\-#,##0;">
                  <c:v>11060</c:v>
                </c:pt>
                <c:pt idx="7" formatCode="#,##0;[Red]\-#,##0;">
                  <c:v>11033</c:v>
                </c:pt>
                <c:pt idx="8" formatCode="#,##0;[Red]\-#,##0;">
                  <c:v>8884</c:v>
                </c:pt>
              </c:numCache>
            </c:numRef>
          </c:val>
          <c:smooth val="0"/>
          <c:extLst>
            <c:ext xmlns:c16="http://schemas.microsoft.com/office/drawing/2014/chart" uri="{C3380CC4-5D6E-409C-BE32-E72D297353CC}">
              <c16:uniqueId val="{00000008-1EE8-4EA4-A11B-B24DB1727C6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(構想区域別必要量との比較!$F$4901,構想区域別必要量との比較!$H$4901:$M$4901,構想区域別必要量との比較!$P$4901:$Q$4901)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(構想区域別必要量との比較!$F$4906,構想区域別必要量との比較!$H$4906:$M$4906,構想区域別必要量との比較!$P$4906:$Q$4906)</c:f>
              <c:numCache>
                <c:formatCode>#,##0_);[Red]\(#,##0\)</c:formatCode>
                <c:ptCount val="9"/>
                <c:pt idx="0" formatCode="#,##0;[Red]\-#,##0;">
                  <c:v>1109</c:v>
                </c:pt>
                <c:pt idx="1">
                  <c:v>889</c:v>
                </c:pt>
                <c:pt idx="2">
                  <c:v>845</c:v>
                </c:pt>
                <c:pt idx="3">
                  <c:v>719</c:v>
                </c:pt>
                <c:pt idx="4">
                  <c:v>733</c:v>
                </c:pt>
                <c:pt idx="5">
                  <c:v>696</c:v>
                </c:pt>
                <c:pt idx="6" formatCode="#,##0;[Red]\-#,##0;">
                  <c:v>678</c:v>
                </c:pt>
                <c:pt idx="7" formatCode="#,##0;[Red]\-#,##0;">
                  <c:v>626</c:v>
                </c:pt>
                <c:pt idx="8" formatCode="#,##0;[Red]\-#,##0;">
                  <c:v>649</c:v>
                </c:pt>
              </c:numCache>
            </c:numRef>
          </c:val>
          <c:extLst>
            <c:ext xmlns:c16="http://schemas.microsoft.com/office/drawing/2014/chart" uri="{C3380CC4-5D6E-409C-BE32-E72D297353CC}">
              <c16:uniqueId val="{00000000-D76B-4037-813C-87F3EA3A4F9A}"/>
            </c:ext>
          </c:extLst>
        </c:ser>
        <c:ser>
          <c:idx val="2"/>
          <c:order val="2"/>
          <c:tx>
            <c:strRef>
              <c:f>構想区域別必要量との比較!$E$4905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(構想区域別必要量との比較!$F$4901,構想区域別必要量との比較!$H$4901:$M$4901,構想区域別必要量との比較!$P$4901:$Q$4901)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(構想区域別必要量との比較!$F$4905,構想区域別必要量との比較!$H$4905:$M$4905,構想区域別必要量との比較!$P$4905:$Q$4905)</c:f>
              <c:numCache>
                <c:formatCode>#,##0_);[Red]\(#,##0\)</c:formatCode>
                <c:ptCount val="9"/>
                <c:pt idx="0" formatCode="#,##0;[Red]\-#,##0;">
                  <c:v>428</c:v>
                </c:pt>
                <c:pt idx="1">
                  <c:v>423</c:v>
                </c:pt>
                <c:pt idx="2">
                  <c:v>551</c:v>
                </c:pt>
                <c:pt idx="3">
                  <c:v>578</c:v>
                </c:pt>
                <c:pt idx="4">
                  <c:v>518</c:v>
                </c:pt>
                <c:pt idx="5">
                  <c:v>672</c:v>
                </c:pt>
                <c:pt idx="6" formatCode="#,##0;[Red]\-#,##0;">
                  <c:v>772</c:v>
                </c:pt>
                <c:pt idx="7" formatCode="#,##0;[Red]\-#,##0;">
                  <c:v>748</c:v>
                </c:pt>
                <c:pt idx="8" formatCode="#,##0;[Red]\-#,##0;">
                  <c:v>774</c:v>
                </c:pt>
              </c:numCache>
            </c:numRef>
          </c:val>
          <c:extLst>
            <c:ext xmlns:c16="http://schemas.microsoft.com/office/drawing/2014/chart" uri="{C3380CC4-5D6E-409C-BE32-E72D297353CC}">
              <c16:uniqueId val="{00000001-D76B-4037-813C-87F3EA3A4F9A}"/>
            </c:ext>
          </c:extLst>
        </c:ser>
        <c:ser>
          <c:idx val="1"/>
          <c:order val="3"/>
          <c:tx>
            <c:strRef>
              <c:f>構想区域別必要量との比較!$E$4904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76B-4037-813C-87F3EA3A4F9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76B-4037-813C-87F3EA3A4F9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(構想区域別必要量との比較!$F$4901,構想区域別必要量との比較!$H$4901:$M$4901,構想区域別必要量との比較!$P$4901:$Q$4901)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(構想区域別必要量との比較!$F$4904,構想区域別必要量との比較!$H$4904:$M$4904,構想区域別必要量との比較!$P$4904:$Q$4904)</c:f>
              <c:numCache>
                <c:formatCode>#,##0_);[Red]\(#,##0\)</c:formatCode>
                <c:ptCount val="9"/>
                <c:pt idx="0" formatCode="#,##0;[Red]\-#,##0;">
                  <c:v>1287</c:v>
                </c:pt>
                <c:pt idx="1">
                  <c:v>1243</c:v>
                </c:pt>
                <c:pt idx="2">
                  <c:v>1086</c:v>
                </c:pt>
                <c:pt idx="3">
                  <c:v>1021</c:v>
                </c:pt>
                <c:pt idx="4">
                  <c:v>1059</c:v>
                </c:pt>
                <c:pt idx="5">
                  <c:v>942</c:v>
                </c:pt>
                <c:pt idx="6" formatCode="#,##0;[Red]\-#,##0;">
                  <c:v>827</c:v>
                </c:pt>
                <c:pt idx="7" formatCode="#,##0;[Red]\-#,##0;">
                  <c:v>870</c:v>
                </c:pt>
                <c:pt idx="8" formatCode="#,##0;[Red]\-#,##0;">
                  <c:v>353</c:v>
                </c:pt>
              </c:numCache>
            </c:numRef>
          </c:val>
          <c:extLst>
            <c:ext xmlns:c16="http://schemas.microsoft.com/office/drawing/2014/chart" uri="{C3380CC4-5D6E-409C-BE32-E72D297353CC}">
              <c16:uniqueId val="{00000006-D76B-4037-813C-87F3EA3A4F9A}"/>
            </c:ext>
          </c:extLst>
        </c:ser>
        <c:ser>
          <c:idx val="0"/>
          <c:order val="4"/>
          <c:tx>
            <c:strRef>
              <c:f>構想区域別必要量との比較!$E$4903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(構想区域別必要量との比較!$F$4901,構想区域別必要量との比較!$H$4901:$M$4901,構想区域別必要量との比較!$P$4901:$Q$4901)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(構想区域別必要量との比較!$F$4903,構想区域別必要量との比較!$H$4903:$M$4903,構想区域別必要量との比較!$P$4903:$Q$4903)</c:f>
              <c:numCache>
                <c:formatCode>#,##0_);[Red]\(#,##0\)</c:formatCode>
                <c:ptCount val="9"/>
                <c:pt idx="0" formatCode="#,##0;[Red]\-#,##0;">
                  <c:v>62</c:v>
                </c:pt>
                <c:pt idx="1">
                  <c:v>4</c:v>
                </c:pt>
                <c:pt idx="2">
                  <c:v>4</c:v>
                </c:pt>
                <c:pt idx="3">
                  <c:v>4</c:v>
                </c:pt>
                <c:pt idx="4">
                  <c:v>4</c:v>
                </c:pt>
                <c:pt idx="5">
                  <c:v>4</c:v>
                </c:pt>
                <c:pt idx="6" formatCode="#,##0;[Red]\-#,##0;">
                  <c:v>4</c:v>
                </c:pt>
                <c:pt idx="7" formatCode="#,##0;[Red]\-#,##0;">
                  <c:v>4</c:v>
                </c:pt>
                <c:pt idx="8" formatCode="#,##0;[Red]\-#,##0;">
                  <c:v>69</c:v>
                </c:pt>
              </c:numCache>
            </c:numRef>
          </c:val>
          <c:extLst>
            <c:ext xmlns:c16="http://schemas.microsoft.com/office/drawing/2014/chart" uri="{C3380CC4-5D6E-409C-BE32-E72D297353CC}">
              <c16:uniqueId val="{00000007-D76B-4037-813C-87F3EA3A4F9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(構想区域別必要量との比較!$F$4901,構想区域別必要量との比較!$H$4901:$M$4901,構想区域別必要量との比較!$P$4901:$Q$4901)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(構想区域別必要量との比較!$F$4902,構想区域別必要量との比較!$H$4902:$M$4902,構想区域別必要量との比較!$P$4902:$Q$4902)</c:f>
              <c:numCache>
                <c:formatCode>#,##0_);[Red]\(#,##0\)</c:formatCode>
                <c:ptCount val="9"/>
                <c:pt idx="0" formatCode="#,##0;[Red]\-#,##0;">
                  <c:v>2886</c:v>
                </c:pt>
                <c:pt idx="1">
                  <c:v>2559</c:v>
                </c:pt>
                <c:pt idx="2">
                  <c:v>2486</c:v>
                </c:pt>
                <c:pt idx="3">
                  <c:v>2322</c:v>
                </c:pt>
                <c:pt idx="4">
                  <c:v>2314</c:v>
                </c:pt>
                <c:pt idx="5">
                  <c:v>2314</c:v>
                </c:pt>
                <c:pt idx="6" formatCode="#,##0;[Red]\-#,##0;">
                  <c:v>2281</c:v>
                </c:pt>
                <c:pt idx="7" formatCode="#,##0;[Red]\-#,##0;">
                  <c:v>2248</c:v>
                </c:pt>
                <c:pt idx="8" formatCode="#,##0;[Red]\-#,##0;">
                  <c:v>1845</c:v>
                </c:pt>
              </c:numCache>
            </c:numRef>
          </c:val>
          <c:smooth val="0"/>
          <c:extLst>
            <c:ext xmlns:c16="http://schemas.microsoft.com/office/drawing/2014/chart" uri="{C3380CC4-5D6E-409C-BE32-E72D297353CC}">
              <c16:uniqueId val="{00000008-D76B-4037-813C-87F3EA3A4F9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(構想区域別必要量との比較!$F$4916,構想区域別必要量との比較!$H$4916:$M$4916,構想区域別必要量との比較!$P$4916:$Q$4916)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(構想区域別必要量との比較!$F$4921,構想区域別必要量との比較!$H$4921:$M$4921,構想区域別必要量との比較!$P$4921:$Q$4921)</c:f>
              <c:numCache>
                <c:formatCode>#,##0_);[Red]\(#,##0\)</c:formatCode>
                <c:ptCount val="9"/>
                <c:pt idx="0" formatCode="#,##0;[Red]\-#,##0;">
                  <c:v>507</c:v>
                </c:pt>
                <c:pt idx="1">
                  <c:v>542</c:v>
                </c:pt>
                <c:pt idx="2">
                  <c:v>454</c:v>
                </c:pt>
                <c:pt idx="3">
                  <c:v>426</c:v>
                </c:pt>
                <c:pt idx="4">
                  <c:v>454</c:v>
                </c:pt>
                <c:pt idx="5">
                  <c:v>438</c:v>
                </c:pt>
                <c:pt idx="6" formatCode="#,##0;[Red]\-#,##0;">
                  <c:v>400</c:v>
                </c:pt>
                <c:pt idx="7" formatCode="#,##0;[Red]\-#,##0;">
                  <c:v>405</c:v>
                </c:pt>
                <c:pt idx="8" formatCode="#,##0;[Red]\-#,##0;">
                  <c:v>358</c:v>
                </c:pt>
              </c:numCache>
            </c:numRef>
          </c:val>
          <c:extLst>
            <c:ext xmlns:c16="http://schemas.microsoft.com/office/drawing/2014/chart" uri="{C3380CC4-5D6E-409C-BE32-E72D297353CC}">
              <c16:uniqueId val="{00000000-C193-4873-B754-0860D6175320}"/>
            </c:ext>
          </c:extLst>
        </c:ser>
        <c:ser>
          <c:idx val="2"/>
          <c:order val="2"/>
          <c:tx>
            <c:strRef>
              <c:f>構想区域別必要量との比較!$E$4920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(構想区域別必要量との比較!$F$4916,構想区域別必要量との比較!$H$4916:$M$4916,構想区域別必要量との比較!$P$4916:$Q$4916)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(構想区域別必要量との比較!$F$4920,構想区域別必要量との比較!$H$4920:$M$4920,構想区域別必要量との比較!$P$4920:$Q$4920)</c:f>
              <c:numCache>
                <c:formatCode>#,##0_);[Red]\(#,##0\)</c:formatCode>
                <c:ptCount val="9"/>
                <c:pt idx="0" formatCode="#,##0;[Red]\-#,##0;">
                  <c:v>324</c:v>
                </c:pt>
                <c:pt idx="1">
                  <c:v>363</c:v>
                </c:pt>
                <c:pt idx="2">
                  <c:v>349</c:v>
                </c:pt>
                <c:pt idx="3">
                  <c:v>324</c:v>
                </c:pt>
                <c:pt idx="4">
                  <c:v>330</c:v>
                </c:pt>
                <c:pt idx="5">
                  <c:v>330</c:v>
                </c:pt>
                <c:pt idx="6" formatCode="#,##0;[Red]\-#,##0;">
                  <c:v>307</c:v>
                </c:pt>
                <c:pt idx="7" formatCode="#,##0;[Red]\-#,##0;">
                  <c:v>335</c:v>
                </c:pt>
                <c:pt idx="8" formatCode="#,##0;[Red]\-#,##0;">
                  <c:v>499</c:v>
                </c:pt>
              </c:numCache>
            </c:numRef>
          </c:val>
          <c:extLst>
            <c:ext xmlns:c16="http://schemas.microsoft.com/office/drawing/2014/chart" uri="{C3380CC4-5D6E-409C-BE32-E72D297353CC}">
              <c16:uniqueId val="{00000001-C193-4873-B754-0860D6175320}"/>
            </c:ext>
          </c:extLst>
        </c:ser>
        <c:ser>
          <c:idx val="1"/>
          <c:order val="3"/>
          <c:tx>
            <c:strRef>
              <c:f>構想区域別必要量との比較!$E$4919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193-4873-B754-0860D617532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193-4873-B754-0860D617532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(構想区域別必要量との比較!$F$4916,構想区域別必要量との比較!$H$4916:$M$4916,構想区域別必要量との比較!$P$4916:$Q$4916)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(構想区域別必要量との比較!$F$4919,構想区域別必要量との比較!$H$4919:$M$4919,構想区域別必要量との比較!$P$4919:$Q$4919)</c:f>
              <c:numCache>
                <c:formatCode>#,##0_);[Red]\(#,##0\)</c:formatCode>
                <c:ptCount val="9"/>
                <c:pt idx="0" formatCode="#,##0;[Red]\-#,##0;">
                  <c:v>792</c:v>
                </c:pt>
                <c:pt idx="1">
                  <c:v>720</c:v>
                </c:pt>
                <c:pt idx="2">
                  <c:v>712</c:v>
                </c:pt>
                <c:pt idx="3">
                  <c:v>716</c:v>
                </c:pt>
                <c:pt idx="4">
                  <c:v>706</c:v>
                </c:pt>
                <c:pt idx="5">
                  <c:v>679</c:v>
                </c:pt>
                <c:pt idx="6" formatCode="#,##0;[Red]\-#,##0;">
                  <c:v>735</c:v>
                </c:pt>
                <c:pt idx="7" formatCode="#,##0;[Red]\-#,##0;">
                  <c:v>699</c:v>
                </c:pt>
                <c:pt idx="8" formatCode="#,##0;[Red]\-#,##0;">
                  <c:v>422</c:v>
                </c:pt>
              </c:numCache>
            </c:numRef>
          </c:val>
          <c:extLst>
            <c:ext xmlns:c16="http://schemas.microsoft.com/office/drawing/2014/chart" uri="{C3380CC4-5D6E-409C-BE32-E72D297353CC}">
              <c16:uniqueId val="{00000006-C193-4873-B754-0860D6175320}"/>
            </c:ext>
          </c:extLst>
        </c:ser>
        <c:ser>
          <c:idx val="0"/>
          <c:order val="4"/>
          <c:tx>
            <c:strRef>
              <c:f>構想区域別必要量との比較!$E$4918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(構想区域別必要量との比較!$F$4916,構想区域別必要量との比較!$H$4916:$M$4916,構想区域別必要量との比較!$P$4916:$Q$4916)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(構想区域別必要量との比較!$F$4918,構想区域別必要量との比較!$H$4918:$M$4918,構想区域別必要量との比較!$P$4918:$Q$4918)</c:f>
              <c:numCache>
                <c:formatCode>#,##0_);[Red]\(#,##0\)</c:formatCode>
                <c:ptCount val="9"/>
                <c:pt idx="0" formatCode="#,##0;[Red]\-#,##0;">
                  <c:v>0</c:v>
                </c:pt>
                <c:pt idx="1">
                  <c:v>0</c:v>
                </c:pt>
                <c:pt idx="2">
                  <c:v>0</c:v>
                </c:pt>
                <c:pt idx="3">
                  <c:v>6</c:v>
                </c:pt>
                <c:pt idx="4">
                  <c:v>6</c:v>
                </c:pt>
                <c:pt idx="5">
                  <c:v>6</c:v>
                </c:pt>
                <c:pt idx="6" formatCode="#,##0;[Red]\-#,##0;">
                  <c:v>6</c:v>
                </c:pt>
                <c:pt idx="7" formatCode="#,##0;[Red]\-#,##0;">
                  <c:v>6</c:v>
                </c:pt>
                <c:pt idx="8" formatCode="#,##0;[Red]\-#,##0;">
                  <c:v>77</c:v>
                </c:pt>
              </c:numCache>
            </c:numRef>
          </c:val>
          <c:extLst>
            <c:ext xmlns:c16="http://schemas.microsoft.com/office/drawing/2014/chart" uri="{C3380CC4-5D6E-409C-BE32-E72D297353CC}">
              <c16:uniqueId val="{00000007-C193-4873-B754-0860D617532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(構想区域別必要量との比較!$F$4916,構想区域別必要量との比較!$H$4916:$M$4916,構想区域別必要量との比較!$P$4916:$Q$4916)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(構想区域別必要量との比較!$F$4917,構想区域別必要量との比較!$H$4917:$M$4917,構想区域別必要量との比較!$P$4917:$Q$4917)</c:f>
              <c:numCache>
                <c:formatCode>#,##0_);[Red]\(#,##0\)</c:formatCode>
                <c:ptCount val="9"/>
                <c:pt idx="0" formatCode="#,##0;[Red]\-#,##0;">
                  <c:v>1623</c:v>
                </c:pt>
                <c:pt idx="1">
                  <c:v>1625</c:v>
                </c:pt>
                <c:pt idx="2">
                  <c:v>1515</c:v>
                </c:pt>
                <c:pt idx="3">
                  <c:v>1472</c:v>
                </c:pt>
                <c:pt idx="4">
                  <c:v>1496</c:v>
                </c:pt>
                <c:pt idx="5">
                  <c:v>1453</c:v>
                </c:pt>
                <c:pt idx="6" formatCode="#,##0;[Red]\-#,##0;">
                  <c:v>1448</c:v>
                </c:pt>
                <c:pt idx="7" formatCode="#,##0;[Red]\-#,##0;">
                  <c:v>1445</c:v>
                </c:pt>
                <c:pt idx="8" formatCode="#,##0;[Red]\-#,##0;">
                  <c:v>1356</c:v>
                </c:pt>
              </c:numCache>
            </c:numRef>
          </c:val>
          <c:smooth val="0"/>
          <c:extLst>
            <c:ext xmlns:c16="http://schemas.microsoft.com/office/drawing/2014/chart" uri="{C3380CC4-5D6E-409C-BE32-E72D297353CC}">
              <c16:uniqueId val="{00000008-C193-4873-B754-0860D617532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(構想区域別必要量との比較!$F$4931,構想区域別必要量との比較!$H$4931:$M$4931,構想区域別必要量との比較!$P$4931:$Q$4931)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(構想区域別必要量との比較!$F$4936,構想区域別必要量との比較!$H$4936:$M$4936,構想区域別必要量との比較!$P$4936:$Q$4936)</c:f>
              <c:numCache>
                <c:formatCode>#,##0_);[Red]\(#,##0\)</c:formatCode>
                <c:ptCount val="9"/>
                <c:pt idx="0" formatCode="#,##0;[Red]\-#,##0;">
                  <c:v>412</c:v>
                </c:pt>
                <c:pt idx="1">
                  <c:v>415</c:v>
                </c:pt>
                <c:pt idx="2">
                  <c:v>384</c:v>
                </c:pt>
                <c:pt idx="3">
                  <c:v>280</c:v>
                </c:pt>
                <c:pt idx="4">
                  <c:v>280</c:v>
                </c:pt>
                <c:pt idx="5">
                  <c:v>277</c:v>
                </c:pt>
                <c:pt idx="6" formatCode="#,##0;[Red]\-#,##0;">
                  <c:v>256</c:v>
                </c:pt>
                <c:pt idx="7" formatCode="#,##0;[Red]\-#,##0;">
                  <c:v>289</c:v>
                </c:pt>
                <c:pt idx="8" formatCode="#,##0;[Red]\-#,##0;">
                  <c:v>227</c:v>
                </c:pt>
              </c:numCache>
            </c:numRef>
          </c:val>
          <c:extLst>
            <c:ext xmlns:c16="http://schemas.microsoft.com/office/drawing/2014/chart" uri="{C3380CC4-5D6E-409C-BE32-E72D297353CC}">
              <c16:uniqueId val="{00000000-33BE-4D62-A3E4-9A82942B347B}"/>
            </c:ext>
          </c:extLst>
        </c:ser>
        <c:ser>
          <c:idx val="2"/>
          <c:order val="2"/>
          <c:tx>
            <c:strRef>
              <c:f>構想区域別必要量との比較!$E$4935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(構想区域別必要量との比較!$F$4931,構想区域別必要量との比較!$H$4931:$M$4931,構想区域別必要量との比較!$P$4931:$Q$4931)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(構想区域別必要量との比較!$F$4935,構想区域別必要量との比較!$H$4935:$M$4935,構想区域別必要量との比較!$P$4935:$Q$4935)</c:f>
              <c:numCache>
                <c:formatCode>#,##0_);[Red]\(#,##0\)</c:formatCode>
                <c:ptCount val="9"/>
                <c:pt idx="0" formatCode="#,##0;[Red]\-#,##0;">
                  <c:v>161</c:v>
                </c:pt>
                <c:pt idx="1">
                  <c:v>176</c:v>
                </c:pt>
                <c:pt idx="2">
                  <c:v>223</c:v>
                </c:pt>
                <c:pt idx="3">
                  <c:v>256</c:v>
                </c:pt>
                <c:pt idx="4">
                  <c:v>290</c:v>
                </c:pt>
                <c:pt idx="5">
                  <c:v>290</c:v>
                </c:pt>
                <c:pt idx="6" formatCode="#,##0;[Red]\-#,##0;">
                  <c:v>292</c:v>
                </c:pt>
                <c:pt idx="7" formatCode="#,##0;[Red]\-#,##0;">
                  <c:v>231</c:v>
                </c:pt>
                <c:pt idx="8" formatCode="#,##0;[Red]\-#,##0;">
                  <c:v>297</c:v>
                </c:pt>
              </c:numCache>
            </c:numRef>
          </c:val>
          <c:extLst>
            <c:ext xmlns:c16="http://schemas.microsoft.com/office/drawing/2014/chart" uri="{C3380CC4-5D6E-409C-BE32-E72D297353CC}">
              <c16:uniqueId val="{00000001-33BE-4D62-A3E4-9A82942B347B}"/>
            </c:ext>
          </c:extLst>
        </c:ser>
        <c:ser>
          <c:idx val="1"/>
          <c:order val="3"/>
          <c:tx>
            <c:strRef>
              <c:f>構想区域別必要量との比較!$E$4934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3BE-4D62-A3E4-9A82942B347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3BE-4D62-A3E4-9A82942B347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(構想区域別必要量との比較!$F$4931,構想区域別必要量との比較!$H$4931:$M$4931,構想区域別必要量との比較!$P$4931:$Q$4931)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(構想区域別必要量との比較!$F$4934,構想区域別必要量との比較!$H$4934:$M$4934,構想区域別必要量との比較!$P$4934:$Q$4934)</c:f>
              <c:numCache>
                <c:formatCode>#,##0_);[Red]\(#,##0\)</c:formatCode>
                <c:ptCount val="9"/>
                <c:pt idx="0" formatCode="#,##0;[Red]\-#,##0;">
                  <c:v>482</c:v>
                </c:pt>
                <c:pt idx="1">
                  <c:v>464</c:v>
                </c:pt>
                <c:pt idx="2">
                  <c:v>398</c:v>
                </c:pt>
                <c:pt idx="3">
                  <c:v>405</c:v>
                </c:pt>
                <c:pt idx="4">
                  <c:v>373</c:v>
                </c:pt>
                <c:pt idx="5">
                  <c:v>373</c:v>
                </c:pt>
                <c:pt idx="6" formatCode="#,##0;[Red]\-#,##0;">
                  <c:v>373</c:v>
                </c:pt>
                <c:pt idx="7" formatCode="#,##0;[Red]\-#,##0;">
                  <c:v>413</c:v>
                </c:pt>
                <c:pt idx="8" formatCode="#,##0;[Red]\-#,##0;">
                  <c:v>176</c:v>
                </c:pt>
              </c:numCache>
            </c:numRef>
          </c:val>
          <c:extLst>
            <c:ext xmlns:c16="http://schemas.microsoft.com/office/drawing/2014/chart" uri="{C3380CC4-5D6E-409C-BE32-E72D297353CC}">
              <c16:uniqueId val="{00000006-33BE-4D62-A3E4-9A82942B347B}"/>
            </c:ext>
          </c:extLst>
        </c:ser>
        <c:ser>
          <c:idx val="0"/>
          <c:order val="4"/>
          <c:tx>
            <c:strRef>
              <c:f>構想区域別必要量との比較!$E$4933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(構想区域別必要量との比較!$F$4931,構想区域別必要量との比較!$H$4931:$M$4931,構想区域別必要量との比較!$P$4931:$Q$4931)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(構想区域別必要量との比較!$F$4933,構想区域別必要量との比較!$H$4933:$M$4933,構想区域別必要量との比較!$P$4933:$Q$4933)</c:f>
              <c:numCache>
                <c:formatCode>#,##0_);[Red]\(#,##0\)</c:formatCode>
                <c:ptCount val="9"/>
                <c:pt idx="0" formatCode="#,##0;[Red]\-#,##0;">
                  <c:v>6</c:v>
                </c:pt>
                <c:pt idx="1">
                  <c:v>6</c:v>
                </c:pt>
                <c:pt idx="2">
                  <c:v>6</c:v>
                </c:pt>
                <c:pt idx="3">
                  <c:v>6</c:v>
                </c:pt>
                <c:pt idx="4">
                  <c:v>6</c:v>
                </c:pt>
                <c:pt idx="5">
                  <c:v>6</c:v>
                </c:pt>
                <c:pt idx="6" formatCode="#,##0;[Red]\-#,##0;">
                  <c:v>6</c:v>
                </c:pt>
                <c:pt idx="7" formatCode="#,##0;[Red]\-#,##0;">
                  <c:v>6</c:v>
                </c:pt>
                <c:pt idx="8" formatCode="#,##0;[Red]\-#,##0;">
                  <c:v>53</c:v>
                </c:pt>
              </c:numCache>
            </c:numRef>
          </c:val>
          <c:extLst>
            <c:ext xmlns:c16="http://schemas.microsoft.com/office/drawing/2014/chart" uri="{C3380CC4-5D6E-409C-BE32-E72D297353CC}">
              <c16:uniqueId val="{00000007-33BE-4D62-A3E4-9A82942B347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(構想区域別必要量との比較!$F$4931,構想区域別必要量との比較!$H$4931:$M$4931,構想区域別必要量との比較!$P$4931:$Q$4931)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(構想区域別必要量との比較!$F$4932,構想区域別必要量との比較!$H$4932:$M$4932,構想区域別必要量との比較!$P$4932:$Q$4932)</c:f>
              <c:numCache>
                <c:formatCode>#,##0_);[Red]\(#,##0\)</c:formatCode>
                <c:ptCount val="9"/>
                <c:pt idx="0" formatCode="#,##0;[Red]\-#,##0;">
                  <c:v>1061</c:v>
                </c:pt>
                <c:pt idx="1">
                  <c:v>1061</c:v>
                </c:pt>
                <c:pt idx="2">
                  <c:v>1011</c:v>
                </c:pt>
                <c:pt idx="3">
                  <c:v>947</c:v>
                </c:pt>
                <c:pt idx="4">
                  <c:v>949</c:v>
                </c:pt>
                <c:pt idx="5">
                  <c:v>946</c:v>
                </c:pt>
                <c:pt idx="6" formatCode="#,##0;[Red]\-#,##0;">
                  <c:v>927</c:v>
                </c:pt>
                <c:pt idx="7" formatCode="#,##0;[Red]\-#,##0;">
                  <c:v>939</c:v>
                </c:pt>
                <c:pt idx="8" formatCode="#,##0;[Red]\-#,##0;">
                  <c:v>753</c:v>
                </c:pt>
              </c:numCache>
            </c:numRef>
          </c:val>
          <c:smooth val="0"/>
          <c:extLst>
            <c:ext xmlns:c16="http://schemas.microsoft.com/office/drawing/2014/chart" uri="{C3380CC4-5D6E-409C-BE32-E72D297353CC}">
              <c16:uniqueId val="{00000008-33BE-4D62-A3E4-9A82942B347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(構想区域別必要量との比較!$F$491,構想区域別必要量との比較!$H$491:$M$491,構想区域別必要量との比較!$P$491:$Q$491)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(構想区域別必要量との比較!$F$496,構想区域別必要量との比較!$H$496:$M$496,構想区域別必要量との比較!$P$496:$Q$496)</c:f>
              <c:numCache>
                <c:formatCode>#,##0_);[Red]\(#,##0\)</c:formatCode>
                <c:ptCount val="9"/>
                <c:pt idx="0" formatCode="#,##0;[Red]\-#,##0;">
                  <c:v>282</c:v>
                </c:pt>
                <c:pt idx="1">
                  <c:v>334</c:v>
                </c:pt>
                <c:pt idx="2">
                  <c:v>334</c:v>
                </c:pt>
                <c:pt idx="3">
                  <c:v>334</c:v>
                </c:pt>
                <c:pt idx="4">
                  <c:v>334</c:v>
                </c:pt>
                <c:pt idx="5">
                  <c:v>334</c:v>
                </c:pt>
                <c:pt idx="6" formatCode="#,##0;[Red]\-#,##0;">
                  <c:v>334</c:v>
                </c:pt>
                <c:pt idx="7" formatCode="#,##0;[Red]\-#,##0;">
                  <c:v>334</c:v>
                </c:pt>
                <c:pt idx="8" formatCode="#,##0;[Red]\-#,##0;">
                  <c:v>223</c:v>
                </c:pt>
              </c:numCache>
            </c:numRef>
          </c:val>
          <c:extLst>
            <c:ext xmlns:c16="http://schemas.microsoft.com/office/drawing/2014/chart" uri="{C3380CC4-5D6E-409C-BE32-E72D297353CC}">
              <c16:uniqueId val="{00000000-4F34-4630-A1A9-3F4A9E9F743A}"/>
            </c:ext>
          </c:extLst>
        </c:ser>
        <c:ser>
          <c:idx val="2"/>
          <c:order val="2"/>
          <c:tx>
            <c:strRef>
              <c:f>構想区域別必要量との比較!$E$495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(構想区域別必要量との比較!$F$491,構想区域別必要量との比較!$H$491:$M$491,構想区域別必要量との比較!$P$491:$Q$491)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(構想区域別必要量との比較!$F$495,構想区域別必要量との比較!$H$495:$M$495,構想区域別必要量との比較!$P$495:$Q$495)</c:f>
              <c:numCache>
                <c:formatCode>#,##0_);[Red]\(#,##0\)</c:formatCode>
                <c:ptCount val="9"/>
                <c:pt idx="0" formatCode="#,##0;[Red]\-#,##0;">
                  <c:v>119</c:v>
                </c:pt>
                <c:pt idx="1">
                  <c:v>169</c:v>
                </c:pt>
                <c:pt idx="2">
                  <c:v>169</c:v>
                </c:pt>
                <c:pt idx="3">
                  <c:v>169</c:v>
                </c:pt>
                <c:pt idx="4">
                  <c:v>169</c:v>
                </c:pt>
                <c:pt idx="5">
                  <c:v>217</c:v>
                </c:pt>
                <c:pt idx="6" formatCode="#,##0;[Red]\-#,##0;">
                  <c:v>217</c:v>
                </c:pt>
                <c:pt idx="7" formatCode="#,##0;[Red]\-#,##0;">
                  <c:v>169</c:v>
                </c:pt>
                <c:pt idx="8" formatCode="#,##0;[Red]\-#,##0;">
                  <c:v>165</c:v>
                </c:pt>
              </c:numCache>
            </c:numRef>
          </c:val>
          <c:extLst>
            <c:ext xmlns:c16="http://schemas.microsoft.com/office/drawing/2014/chart" uri="{C3380CC4-5D6E-409C-BE32-E72D297353CC}">
              <c16:uniqueId val="{00000001-4F34-4630-A1A9-3F4A9E9F743A}"/>
            </c:ext>
          </c:extLst>
        </c:ser>
        <c:ser>
          <c:idx val="1"/>
          <c:order val="3"/>
          <c:tx>
            <c:strRef>
              <c:f>構想区域別必要量との比較!$E$494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F34-4630-A1A9-3F4A9E9F743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F34-4630-A1A9-3F4A9E9F743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(構想区域別必要量との比較!$F$491,構想区域別必要量との比較!$H$491:$M$491,構想区域別必要量との比較!$P$491:$Q$491)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(構想区域別必要量との比較!$F$494,構想区域別必要量との比較!$H$494:$M$494,構想区域別必要量との比較!$P$494:$Q$494)</c:f>
              <c:numCache>
                <c:formatCode>#,##0_);[Red]\(#,##0\)</c:formatCode>
                <c:ptCount val="9"/>
                <c:pt idx="0" formatCode="#,##0;[Red]\-#,##0;">
                  <c:v>340</c:v>
                </c:pt>
                <c:pt idx="1">
                  <c:v>272</c:v>
                </c:pt>
                <c:pt idx="2">
                  <c:v>288</c:v>
                </c:pt>
                <c:pt idx="3">
                  <c:v>272</c:v>
                </c:pt>
                <c:pt idx="4">
                  <c:v>288</c:v>
                </c:pt>
                <c:pt idx="5">
                  <c:v>224</c:v>
                </c:pt>
                <c:pt idx="6" formatCode="#,##0;[Red]\-#,##0;">
                  <c:v>240</c:v>
                </c:pt>
                <c:pt idx="7" formatCode="#,##0;[Red]\-#,##0;">
                  <c:v>196</c:v>
                </c:pt>
                <c:pt idx="8" formatCode="#,##0;[Red]\-#,##0;">
                  <c:v>130</c:v>
                </c:pt>
              </c:numCache>
            </c:numRef>
          </c:val>
          <c:extLst>
            <c:ext xmlns:c16="http://schemas.microsoft.com/office/drawing/2014/chart" uri="{C3380CC4-5D6E-409C-BE32-E72D297353CC}">
              <c16:uniqueId val="{00000006-4F34-4630-A1A9-3F4A9E9F743A}"/>
            </c:ext>
          </c:extLst>
        </c:ser>
        <c:ser>
          <c:idx val="0"/>
          <c:order val="4"/>
          <c:tx>
            <c:strRef>
              <c:f>構想区域別必要量との比較!$E$493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(構想区域別必要量との比較!$F$491,構想区域別必要量との比較!$H$491:$M$491,構想区域別必要量との比較!$P$491:$Q$491)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(構想区域別必要量との比較!$F$493,構想区域別必要量との比較!$H$493:$M$493,構想区域別必要量との比較!$P$493:$Q$493)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31</c:v>
                </c:pt>
              </c:numCache>
            </c:numRef>
          </c:val>
          <c:extLst>
            <c:ext xmlns:c16="http://schemas.microsoft.com/office/drawing/2014/chart" uri="{C3380CC4-5D6E-409C-BE32-E72D297353CC}">
              <c16:uniqueId val="{00000007-4F34-4630-A1A9-3F4A9E9F743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(構想区域別必要量との比較!$F$491,構想区域別必要量との比較!$H$491:$M$491,構想区域別必要量との比較!$P$491:$Q$491)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(構想区域別必要量との比較!$F$492,構想区域別必要量との比較!$H$492:$M$492,構想区域別必要量との比較!$P$492:$Q$492)</c:f>
              <c:numCache>
                <c:formatCode>#,##0_);[Red]\(#,##0\)</c:formatCode>
                <c:ptCount val="9"/>
                <c:pt idx="0" formatCode="#,##0;[Red]\-#,##0;">
                  <c:v>741</c:v>
                </c:pt>
                <c:pt idx="1">
                  <c:v>775</c:v>
                </c:pt>
                <c:pt idx="2">
                  <c:v>791</c:v>
                </c:pt>
                <c:pt idx="3">
                  <c:v>775</c:v>
                </c:pt>
                <c:pt idx="4">
                  <c:v>791</c:v>
                </c:pt>
                <c:pt idx="5">
                  <c:v>775</c:v>
                </c:pt>
                <c:pt idx="6" formatCode="#,##0;[Red]\-#,##0;">
                  <c:v>791</c:v>
                </c:pt>
                <c:pt idx="7" formatCode="#,##0;[Red]\-#,##0;">
                  <c:v>699</c:v>
                </c:pt>
                <c:pt idx="8" formatCode="#,##0;[Red]\-#,##0;">
                  <c:v>549</c:v>
                </c:pt>
              </c:numCache>
            </c:numRef>
          </c:val>
          <c:smooth val="0"/>
          <c:extLst>
            <c:ext xmlns:c16="http://schemas.microsoft.com/office/drawing/2014/chart" uri="{C3380CC4-5D6E-409C-BE32-E72D297353CC}">
              <c16:uniqueId val="{00000008-4F34-4630-A1A9-3F4A9E9F743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(構想区域別必要量との比較!$F$4946,構想区域別必要量との比較!$H$4946:$M$4946,構想区域別必要量との比較!$P$4946:$Q$4946)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(構想区域別必要量との比較!$F$4951,構想区域別必要量との比較!$H$4951:$M$4951,構想区域別必要量との比較!$P$4951:$Q$4951)</c:f>
              <c:numCache>
                <c:formatCode>#,##0_);[Red]\(#,##0\)</c:formatCode>
                <c:ptCount val="9"/>
                <c:pt idx="0" formatCode="#,##0;[Red]\-#,##0;">
                  <c:v>1761</c:v>
                </c:pt>
                <c:pt idx="1">
                  <c:v>1727</c:v>
                </c:pt>
                <c:pt idx="2">
                  <c:v>1564</c:v>
                </c:pt>
                <c:pt idx="3">
                  <c:v>1466</c:v>
                </c:pt>
                <c:pt idx="4">
                  <c:v>1455</c:v>
                </c:pt>
                <c:pt idx="5">
                  <c:v>1364</c:v>
                </c:pt>
                <c:pt idx="6" formatCode="#,##0;[Red]\-#,##0;">
                  <c:v>1442</c:v>
                </c:pt>
                <c:pt idx="7" formatCode="#,##0;[Red]\-#,##0;">
                  <c:v>1355</c:v>
                </c:pt>
                <c:pt idx="8" formatCode="#,##0;[Red]\-#,##0;">
                  <c:v>1005</c:v>
                </c:pt>
              </c:numCache>
            </c:numRef>
          </c:val>
          <c:extLst>
            <c:ext xmlns:c16="http://schemas.microsoft.com/office/drawing/2014/chart" uri="{C3380CC4-5D6E-409C-BE32-E72D297353CC}">
              <c16:uniqueId val="{00000000-FA9E-40EC-9F65-BF3FD8651517}"/>
            </c:ext>
          </c:extLst>
        </c:ser>
        <c:ser>
          <c:idx val="2"/>
          <c:order val="2"/>
          <c:tx>
            <c:strRef>
              <c:f>構想区域別必要量との比較!$E$4950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(構想区域別必要量との比較!$F$4946,構想区域別必要量との比較!$H$4946:$M$4946,構想区域別必要量との比較!$P$4946:$Q$4946)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(構想区域別必要量との比較!$F$4950,構想区域別必要量との比較!$H$4950:$M$4950,構想区域別必要量との比較!$P$4950:$Q$4950)</c:f>
              <c:numCache>
                <c:formatCode>#,##0_);[Red]\(#,##0\)</c:formatCode>
                <c:ptCount val="9"/>
                <c:pt idx="0" formatCode="#,##0;[Red]\-#,##0;">
                  <c:v>724</c:v>
                </c:pt>
                <c:pt idx="1">
                  <c:v>901</c:v>
                </c:pt>
                <c:pt idx="2">
                  <c:v>925</c:v>
                </c:pt>
                <c:pt idx="3">
                  <c:v>912</c:v>
                </c:pt>
                <c:pt idx="4">
                  <c:v>883</c:v>
                </c:pt>
                <c:pt idx="5">
                  <c:v>861</c:v>
                </c:pt>
                <c:pt idx="6" formatCode="#,##0;[Red]\-#,##0;">
                  <c:v>750</c:v>
                </c:pt>
                <c:pt idx="7" formatCode="#,##0;[Red]\-#,##0;">
                  <c:v>963</c:v>
                </c:pt>
                <c:pt idx="8" formatCode="#,##0;[Red]\-#,##0;">
                  <c:v>1093</c:v>
                </c:pt>
              </c:numCache>
            </c:numRef>
          </c:val>
          <c:extLst>
            <c:ext xmlns:c16="http://schemas.microsoft.com/office/drawing/2014/chart" uri="{C3380CC4-5D6E-409C-BE32-E72D297353CC}">
              <c16:uniqueId val="{00000001-FA9E-40EC-9F65-BF3FD8651517}"/>
            </c:ext>
          </c:extLst>
        </c:ser>
        <c:ser>
          <c:idx val="1"/>
          <c:order val="3"/>
          <c:tx>
            <c:strRef>
              <c:f>構想区域別必要量との比較!$E$4949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A9E-40EC-9F65-BF3FD865151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A9E-40EC-9F65-BF3FD865151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(構想区域別必要量との比較!$F$4946,構想区域別必要量との比較!$H$4946:$M$4946,構想区域別必要量との比較!$P$4946:$Q$4946)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(構想区域別必要量との比較!$F$4949,構想区域別必要量との比較!$H$4949:$M$4949,構想区域別必要量との比較!$P$4949:$Q$4949)</c:f>
              <c:numCache>
                <c:formatCode>#,##0_);[Red]\(#,##0\)</c:formatCode>
                <c:ptCount val="9"/>
                <c:pt idx="0" formatCode="#,##0;[Red]\-#,##0;">
                  <c:v>1504</c:v>
                </c:pt>
                <c:pt idx="1">
                  <c:v>1429</c:v>
                </c:pt>
                <c:pt idx="2">
                  <c:v>1432</c:v>
                </c:pt>
                <c:pt idx="3">
                  <c:v>1420</c:v>
                </c:pt>
                <c:pt idx="4">
                  <c:v>1542</c:v>
                </c:pt>
                <c:pt idx="5">
                  <c:v>1392</c:v>
                </c:pt>
                <c:pt idx="6" formatCode="#,##0;[Red]\-#,##0;">
                  <c:v>1455</c:v>
                </c:pt>
                <c:pt idx="7" formatCode="#,##0;[Red]\-#,##0;">
                  <c:v>1504</c:v>
                </c:pt>
                <c:pt idx="8" formatCode="#,##0;[Red]\-#,##0;">
                  <c:v>699</c:v>
                </c:pt>
              </c:numCache>
            </c:numRef>
          </c:val>
          <c:extLst>
            <c:ext xmlns:c16="http://schemas.microsoft.com/office/drawing/2014/chart" uri="{C3380CC4-5D6E-409C-BE32-E72D297353CC}">
              <c16:uniqueId val="{00000006-FA9E-40EC-9F65-BF3FD8651517}"/>
            </c:ext>
          </c:extLst>
        </c:ser>
        <c:ser>
          <c:idx val="0"/>
          <c:order val="4"/>
          <c:tx>
            <c:strRef>
              <c:f>構想区域別必要量との比較!$E$4948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(構想区域別必要量との比較!$F$4946,構想区域別必要量との比較!$H$4946:$M$4946,構想区域別必要量との比較!$P$4946:$Q$4946)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(構想区域別必要量との比較!$F$4948,構想区域別必要量との比較!$H$4948:$M$4948,構想区域別必要量との比較!$P$4948:$Q$4948)</c:f>
              <c:numCache>
                <c:formatCode>#,##0_);[Red]\(#,##0\)</c:formatCode>
                <c:ptCount val="9"/>
                <c:pt idx="0" formatCode="#,##0;[Red]\-#,##0;">
                  <c:v>0</c:v>
                </c:pt>
                <c:pt idx="1">
                  <c:v>0</c:v>
                </c:pt>
                <c:pt idx="2">
                  <c:v>7</c:v>
                </c:pt>
                <c:pt idx="3">
                  <c:v>0</c:v>
                </c:pt>
                <c:pt idx="4">
                  <c:v>0</c:v>
                </c:pt>
                <c:pt idx="5">
                  <c:v>0</c:v>
                </c:pt>
                <c:pt idx="6" formatCode="#,##0;[Red]\-#,##0;">
                  <c:v>0</c:v>
                </c:pt>
                <c:pt idx="7" formatCode="#,##0;[Red]\-#,##0;">
                  <c:v>0</c:v>
                </c:pt>
                <c:pt idx="8" formatCode="#,##0;[Red]\-#,##0;">
                  <c:v>125</c:v>
                </c:pt>
              </c:numCache>
            </c:numRef>
          </c:val>
          <c:extLst>
            <c:ext xmlns:c16="http://schemas.microsoft.com/office/drawing/2014/chart" uri="{C3380CC4-5D6E-409C-BE32-E72D297353CC}">
              <c16:uniqueId val="{00000007-FA9E-40EC-9F65-BF3FD865151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(構想区域別必要量との比較!$F$4946,構想区域別必要量との比較!$H$4946:$M$4946,構想区域別必要量との比較!$P$4946:$Q$4946)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(構想区域別必要量との比較!$F$4947,構想区域別必要量との比較!$H$4947:$M$4947,構想区域別必要量との比較!$P$4947:$Q$4947)</c:f>
              <c:numCache>
                <c:formatCode>#,##0_);[Red]\(#,##0\)</c:formatCode>
                <c:ptCount val="9"/>
                <c:pt idx="0" formatCode="#,##0;[Red]\-#,##0;">
                  <c:v>3989</c:v>
                </c:pt>
                <c:pt idx="1">
                  <c:v>4057</c:v>
                </c:pt>
                <c:pt idx="2">
                  <c:v>3928</c:v>
                </c:pt>
                <c:pt idx="3">
                  <c:v>3798</c:v>
                </c:pt>
                <c:pt idx="4">
                  <c:v>3880</c:v>
                </c:pt>
                <c:pt idx="5">
                  <c:v>3617</c:v>
                </c:pt>
                <c:pt idx="6" formatCode="#,##0;[Red]\-#,##0;">
                  <c:v>3647</c:v>
                </c:pt>
                <c:pt idx="7" formatCode="#,##0;[Red]\-#,##0;">
                  <c:v>3822</c:v>
                </c:pt>
                <c:pt idx="8" formatCode="#,##0;[Red]\-#,##0;">
                  <c:v>2922</c:v>
                </c:pt>
              </c:numCache>
            </c:numRef>
          </c:val>
          <c:smooth val="0"/>
          <c:extLst>
            <c:ext xmlns:c16="http://schemas.microsoft.com/office/drawing/2014/chart" uri="{C3380CC4-5D6E-409C-BE32-E72D297353CC}">
              <c16:uniqueId val="{00000008-FA9E-40EC-9F65-BF3FD865151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(構想区域別必要量との比較!$F$4961,構想区域別必要量との比較!$H$4961:$M$4961,構想区域別必要量との比較!$P$4961:$Q$4961)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(構想区域別必要量との比較!$F$4966,構想区域別必要量との比較!$H$4966:$M$4966,構想区域別必要量との比較!$P$4966:$Q$4966)</c:f>
              <c:numCache>
                <c:formatCode>#,##0_);[Red]\(#,##0\)</c:formatCode>
                <c:ptCount val="9"/>
                <c:pt idx="0" formatCode="#,##0;[Red]\-#,##0;">
                  <c:v>396</c:v>
                </c:pt>
                <c:pt idx="1">
                  <c:v>491</c:v>
                </c:pt>
                <c:pt idx="2">
                  <c:v>425</c:v>
                </c:pt>
                <c:pt idx="3">
                  <c:v>439</c:v>
                </c:pt>
                <c:pt idx="4">
                  <c:v>357</c:v>
                </c:pt>
                <c:pt idx="5">
                  <c:v>343</c:v>
                </c:pt>
                <c:pt idx="6" formatCode="#,##0;[Red]\-#,##0;">
                  <c:v>308</c:v>
                </c:pt>
                <c:pt idx="7" formatCode="#,##0;[Red]\-#,##0;">
                  <c:v>289</c:v>
                </c:pt>
                <c:pt idx="8" formatCode="#,##0;[Red]\-#,##0;">
                  <c:v>273</c:v>
                </c:pt>
              </c:numCache>
            </c:numRef>
          </c:val>
          <c:extLst>
            <c:ext xmlns:c16="http://schemas.microsoft.com/office/drawing/2014/chart" uri="{C3380CC4-5D6E-409C-BE32-E72D297353CC}">
              <c16:uniqueId val="{00000000-21A3-4334-8D87-D73C698B2A1B}"/>
            </c:ext>
          </c:extLst>
        </c:ser>
        <c:ser>
          <c:idx val="2"/>
          <c:order val="2"/>
          <c:tx>
            <c:strRef>
              <c:f>構想区域別必要量との比較!$E$4965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(構想区域別必要量との比較!$F$4961,構想区域別必要量との比較!$H$4961:$M$4961,構想区域別必要量との比較!$P$4961:$Q$4961)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(構想区域別必要量との比較!$F$4965,構想区域別必要量との比較!$H$4965:$M$4965,構想区域別必要量との比較!$P$4965:$Q$4965)</c:f>
              <c:numCache>
                <c:formatCode>#,##0_);[Red]\(#,##0\)</c:formatCode>
                <c:ptCount val="9"/>
                <c:pt idx="0" formatCode="#,##0;[Red]\-#,##0;">
                  <c:v>35</c:v>
                </c:pt>
                <c:pt idx="1">
                  <c:v>70</c:v>
                </c:pt>
                <c:pt idx="2">
                  <c:v>70</c:v>
                </c:pt>
                <c:pt idx="3">
                  <c:v>89</c:v>
                </c:pt>
                <c:pt idx="4">
                  <c:v>95</c:v>
                </c:pt>
                <c:pt idx="5">
                  <c:v>95</c:v>
                </c:pt>
                <c:pt idx="6" formatCode="#,##0;[Red]\-#,##0;">
                  <c:v>95</c:v>
                </c:pt>
                <c:pt idx="7" formatCode="#,##0;[Red]\-#,##0;">
                  <c:v>114</c:v>
                </c:pt>
                <c:pt idx="8" formatCode="#,##0;[Red]\-#,##0;">
                  <c:v>249</c:v>
                </c:pt>
              </c:numCache>
            </c:numRef>
          </c:val>
          <c:extLst>
            <c:ext xmlns:c16="http://schemas.microsoft.com/office/drawing/2014/chart" uri="{C3380CC4-5D6E-409C-BE32-E72D297353CC}">
              <c16:uniqueId val="{00000001-21A3-4334-8D87-D73C698B2A1B}"/>
            </c:ext>
          </c:extLst>
        </c:ser>
        <c:ser>
          <c:idx val="1"/>
          <c:order val="3"/>
          <c:tx>
            <c:strRef>
              <c:f>構想区域別必要量との比較!$E$4964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1A3-4334-8D87-D73C698B2A1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1A3-4334-8D87-D73C698B2A1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(構想区域別必要量との比較!$F$4961,構想区域別必要量との比較!$H$4961:$M$4961,構想区域別必要量との比較!$P$4961:$Q$4961)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(構想区域別必要量との比較!$F$4964,構想区域別必要量との比較!$H$4964:$M$4964,構想区域別必要量との比較!$P$4964:$Q$4964)</c:f>
              <c:numCache>
                <c:formatCode>#,##0_);[Red]\(#,##0\)</c:formatCode>
                <c:ptCount val="9"/>
                <c:pt idx="0" formatCode="#,##0;[Red]\-#,##0;">
                  <c:v>374</c:v>
                </c:pt>
                <c:pt idx="1">
                  <c:v>340</c:v>
                </c:pt>
                <c:pt idx="2">
                  <c:v>337</c:v>
                </c:pt>
                <c:pt idx="3">
                  <c:v>341</c:v>
                </c:pt>
                <c:pt idx="4">
                  <c:v>294</c:v>
                </c:pt>
                <c:pt idx="5">
                  <c:v>256</c:v>
                </c:pt>
                <c:pt idx="6" formatCode="#,##0;[Red]\-#,##0;">
                  <c:v>244</c:v>
                </c:pt>
                <c:pt idx="7" formatCode="#,##0;[Red]\-#,##0;">
                  <c:v>250</c:v>
                </c:pt>
                <c:pt idx="8" formatCode="#,##0;[Red]\-#,##0;">
                  <c:v>125</c:v>
                </c:pt>
              </c:numCache>
            </c:numRef>
          </c:val>
          <c:extLst>
            <c:ext xmlns:c16="http://schemas.microsoft.com/office/drawing/2014/chart" uri="{C3380CC4-5D6E-409C-BE32-E72D297353CC}">
              <c16:uniqueId val="{00000006-21A3-4334-8D87-D73C698B2A1B}"/>
            </c:ext>
          </c:extLst>
        </c:ser>
        <c:ser>
          <c:idx val="0"/>
          <c:order val="4"/>
          <c:tx>
            <c:strRef>
              <c:f>構想区域別必要量との比較!$E$4963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(構想区域別必要量との比較!$F$4961,構想区域別必要量との比較!$H$4961:$M$4961,構想区域別必要量との比較!$P$4961:$Q$4961)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(構想区域別必要量との比較!$F$4963,構想区域別必要量との比較!$H$4963:$M$4963,構想区域別必要量との比較!$P$4963:$Q$4963)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17</c:v>
                </c:pt>
              </c:numCache>
            </c:numRef>
          </c:val>
          <c:extLst>
            <c:ext xmlns:c16="http://schemas.microsoft.com/office/drawing/2014/chart" uri="{C3380CC4-5D6E-409C-BE32-E72D297353CC}">
              <c16:uniqueId val="{00000007-21A3-4334-8D87-D73C698B2A1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(構想区域別必要量との比較!$F$4961,構想区域別必要量との比較!$H$4961:$M$4961,構想区域別必要量との比較!$P$4961:$Q$4961)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(構想区域別必要量との比較!$F$4962,構想区域別必要量との比較!$H$4962:$M$4962,構想区域別必要量との比較!$P$4962:$Q$4962)</c:f>
              <c:numCache>
                <c:formatCode>#,##0_);[Red]\(#,##0\)</c:formatCode>
                <c:ptCount val="9"/>
                <c:pt idx="0" formatCode="#,##0;[Red]\-#,##0;">
                  <c:v>805</c:v>
                </c:pt>
                <c:pt idx="1">
                  <c:v>901</c:v>
                </c:pt>
                <c:pt idx="2">
                  <c:v>832</c:v>
                </c:pt>
                <c:pt idx="3">
                  <c:v>869</c:v>
                </c:pt>
                <c:pt idx="4">
                  <c:v>746</c:v>
                </c:pt>
                <c:pt idx="5">
                  <c:v>694</c:v>
                </c:pt>
                <c:pt idx="6" formatCode="#,##0;[Red]\-#,##0;">
                  <c:v>647</c:v>
                </c:pt>
                <c:pt idx="7" formatCode="#,##0;[Red]\-#,##0;">
                  <c:v>653</c:v>
                </c:pt>
                <c:pt idx="8" formatCode="#,##0;[Red]\-#,##0;">
                  <c:v>664</c:v>
                </c:pt>
              </c:numCache>
            </c:numRef>
          </c:val>
          <c:smooth val="0"/>
          <c:extLst>
            <c:ext xmlns:c16="http://schemas.microsoft.com/office/drawing/2014/chart" uri="{C3380CC4-5D6E-409C-BE32-E72D297353CC}">
              <c16:uniqueId val="{00000008-21A3-4334-8D87-D73C698B2A1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(構想区域別必要量との比較!$F$4976,構想区域別必要量との比較!$H$4976:$M$4976,構想区域別必要量との比較!$P$4976:$Q$4976)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(構想区域別必要量との比較!$F$4981,構想区域別必要量との比較!$H$4981:$M$4981,構想区域別必要量との比較!$P$4981:$Q$4981)</c:f>
              <c:numCache>
                <c:formatCode>#,##0_);[Red]\(#,##0\)</c:formatCode>
                <c:ptCount val="9"/>
                <c:pt idx="0" formatCode="#,##0;[Red]\-#,##0;">
                  <c:v>704</c:v>
                </c:pt>
                <c:pt idx="1">
                  <c:v>638</c:v>
                </c:pt>
                <c:pt idx="2">
                  <c:v>630</c:v>
                </c:pt>
                <c:pt idx="3">
                  <c:v>427</c:v>
                </c:pt>
                <c:pt idx="4">
                  <c:v>395</c:v>
                </c:pt>
                <c:pt idx="5">
                  <c:v>436</c:v>
                </c:pt>
                <c:pt idx="6" formatCode="#,##0;[Red]\-#,##0;">
                  <c:v>343</c:v>
                </c:pt>
                <c:pt idx="7" formatCode="#,##0;[Red]\-#,##0;">
                  <c:v>300</c:v>
                </c:pt>
                <c:pt idx="8" formatCode="#,##0;[Red]\-#,##0;">
                  <c:v>596</c:v>
                </c:pt>
              </c:numCache>
            </c:numRef>
          </c:val>
          <c:extLst>
            <c:ext xmlns:c16="http://schemas.microsoft.com/office/drawing/2014/chart" uri="{C3380CC4-5D6E-409C-BE32-E72D297353CC}">
              <c16:uniqueId val="{00000000-F568-40F3-93D8-1DF514EA69E7}"/>
            </c:ext>
          </c:extLst>
        </c:ser>
        <c:ser>
          <c:idx val="2"/>
          <c:order val="2"/>
          <c:tx>
            <c:strRef>
              <c:f>構想区域別必要量との比較!$E$4980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(構想区域別必要量との比較!$F$4976,構想区域別必要量との比較!$H$4976:$M$4976,構想区域別必要量との比較!$P$4976:$Q$4976)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(構想区域別必要量との比較!$F$4980,構想区域別必要量との比較!$H$4980:$M$4980,構想区域別必要量との比較!$P$4980:$Q$4980)</c:f>
              <c:numCache>
                <c:formatCode>#,##0_);[Red]\(#,##0\)</c:formatCode>
                <c:ptCount val="9"/>
                <c:pt idx="0" formatCode="#,##0;[Red]\-#,##0;">
                  <c:v>393</c:v>
                </c:pt>
                <c:pt idx="1">
                  <c:v>889</c:v>
                </c:pt>
                <c:pt idx="2">
                  <c:v>869</c:v>
                </c:pt>
                <c:pt idx="3">
                  <c:v>967</c:v>
                </c:pt>
                <c:pt idx="4">
                  <c:v>999</c:v>
                </c:pt>
                <c:pt idx="5">
                  <c:v>421</c:v>
                </c:pt>
                <c:pt idx="6" formatCode="#,##0;[Red]\-#,##0;">
                  <c:v>410</c:v>
                </c:pt>
                <c:pt idx="7" formatCode="#,##0;[Red]\-#,##0;">
                  <c:v>579</c:v>
                </c:pt>
                <c:pt idx="8" formatCode="#,##0;[Red]\-#,##0;">
                  <c:v>570</c:v>
                </c:pt>
              </c:numCache>
            </c:numRef>
          </c:val>
          <c:extLst>
            <c:ext xmlns:c16="http://schemas.microsoft.com/office/drawing/2014/chart" uri="{C3380CC4-5D6E-409C-BE32-E72D297353CC}">
              <c16:uniqueId val="{00000001-F568-40F3-93D8-1DF514EA69E7}"/>
            </c:ext>
          </c:extLst>
        </c:ser>
        <c:ser>
          <c:idx val="1"/>
          <c:order val="3"/>
          <c:tx>
            <c:strRef>
              <c:f>構想区域別必要量との比較!$E$4979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568-40F3-93D8-1DF514EA69E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568-40F3-93D8-1DF514EA69E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(構想区域別必要量との比較!$F$4976,構想区域別必要量との比較!$H$4976:$M$4976,構想区域別必要量との比較!$P$4976:$Q$4976)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(構想区域別必要量との比較!$F$4979,構想区域別必要量との比較!$H$4979:$M$4979,構想区域別必要量との比較!$P$4979:$Q$4979)</c:f>
              <c:numCache>
                <c:formatCode>#,##0_);[Red]\(#,##0\)</c:formatCode>
                <c:ptCount val="9"/>
                <c:pt idx="0" formatCode="#,##0;[Red]\-#,##0;">
                  <c:v>1250</c:v>
                </c:pt>
                <c:pt idx="1">
                  <c:v>1178</c:v>
                </c:pt>
                <c:pt idx="2">
                  <c:v>1138</c:v>
                </c:pt>
                <c:pt idx="3">
                  <c:v>1151</c:v>
                </c:pt>
                <c:pt idx="4">
                  <c:v>1074</c:v>
                </c:pt>
                <c:pt idx="5">
                  <c:v>1016</c:v>
                </c:pt>
                <c:pt idx="6" formatCode="#,##0;[Red]\-#,##0;">
                  <c:v>1073</c:v>
                </c:pt>
                <c:pt idx="7" formatCode="#,##0;[Red]\-#,##0;">
                  <c:v>912</c:v>
                </c:pt>
                <c:pt idx="8" formatCode="#,##0;[Red]\-#,##0;">
                  <c:v>450</c:v>
                </c:pt>
              </c:numCache>
            </c:numRef>
          </c:val>
          <c:extLst>
            <c:ext xmlns:c16="http://schemas.microsoft.com/office/drawing/2014/chart" uri="{C3380CC4-5D6E-409C-BE32-E72D297353CC}">
              <c16:uniqueId val="{00000006-F568-40F3-93D8-1DF514EA69E7}"/>
            </c:ext>
          </c:extLst>
        </c:ser>
        <c:ser>
          <c:idx val="0"/>
          <c:order val="4"/>
          <c:tx>
            <c:strRef>
              <c:f>構想区域別必要量との比較!$E$4978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(構想区域別必要量との比較!$F$4976,構想区域別必要量との比較!$H$4976:$M$4976,構想区域別必要量との比較!$P$4976:$Q$4976)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(構想区域別必要量との比較!$F$4978,構想区域別必要量との比較!$H$4978:$M$4978,構想区域別必要量との比較!$P$4978:$Q$4978)</c:f>
              <c:numCache>
                <c:formatCode>#,##0_);[Red]\(#,##0\)</c:formatCode>
                <c:ptCount val="9"/>
                <c:pt idx="0" formatCode="#,##0;[Red]\-#,##0;">
                  <c:v>8</c:v>
                </c:pt>
                <c:pt idx="1">
                  <c:v>8</c:v>
                </c:pt>
                <c:pt idx="2">
                  <c:v>48</c:v>
                </c:pt>
                <c:pt idx="3">
                  <c:v>8</c:v>
                </c:pt>
                <c:pt idx="4">
                  <c:v>8</c:v>
                </c:pt>
                <c:pt idx="5">
                  <c:v>8</c:v>
                </c:pt>
                <c:pt idx="6" formatCode="#,##0;[Red]\-#,##0;">
                  <c:v>8</c:v>
                </c:pt>
                <c:pt idx="7" formatCode="#,##0;[Red]\-#,##0;">
                  <c:v>60</c:v>
                </c:pt>
                <c:pt idx="8" formatCode="#,##0;[Red]\-#,##0;">
                  <c:v>114</c:v>
                </c:pt>
              </c:numCache>
            </c:numRef>
          </c:val>
          <c:extLst>
            <c:ext xmlns:c16="http://schemas.microsoft.com/office/drawing/2014/chart" uri="{C3380CC4-5D6E-409C-BE32-E72D297353CC}">
              <c16:uniqueId val="{00000007-F568-40F3-93D8-1DF514EA69E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(構想区域別必要量との比較!$F$4976,構想区域別必要量との比較!$H$4976:$M$4976,構想区域別必要量との比較!$P$4976:$Q$4976)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(構想区域別必要量との比較!$F$4977,構想区域別必要量との比較!$H$4977:$M$4977,構想区域別必要量との比較!$P$4977:$Q$4977)</c:f>
              <c:numCache>
                <c:formatCode>#,##0_);[Red]\(#,##0\)</c:formatCode>
                <c:ptCount val="9"/>
                <c:pt idx="0" formatCode="#,##0;[Red]\-#,##0;">
                  <c:v>2355</c:v>
                </c:pt>
                <c:pt idx="1">
                  <c:v>2713</c:v>
                </c:pt>
                <c:pt idx="2">
                  <c:v>2685</c:v>
                </c:pt>
                <c:pt idx="3">
                  <c:v>2553</c:v>
                </c:pt>
                <c:pt idx="4">
                  <c:v>2476</c:v>
                </c:pt>
                <c:pt idx="5">
                  <c:v>1881</c:v>
                </c:pt>
                <c:pt idx="6" formatCode="#,##0;[Red]\-#,##0;">
                  <c:v>1834</c:v>
                </c:pt>
                <c:pt idx="7" formatCode="#,##0;[Red]\-#,##0;">
                  <c:v>1851</c:v>
                </c:pt>
                <c:pt idx="8" formatCode="#,##0;[Red]\-#,##0;">
                  <c:v>1730</c:v>
                </c:pt>
              </c:numCache>
            </c:numRef>
          </c:val>
          <c:smooth val="0"/>
          <c:extLst>
            <c:ext xmlns:c16="http://schemas.microsoft.com/office/drawing/2014/chart" uri="{C3380CC4-5D6E-409C-BE32-E72D297353CC}">
              <c16:uniqueId val="{00000008-F568-40F3-93D8-1DF514EA69E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(構想区域別必要量との比較!$F$4991,構想区域別必要量との比較!$H$4991:$M$4991,構想区域別必要量との比較!$P$4991:$Q$4991)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(構想区域別必要量との比較!$F$4996,構想区域別必要量との比較!$H$4996:$M$4996,構想区域別必要量との比較!$P$4996:$Q$4996)</c:f>
              <c:numCache>
                <c:formatCode>#,##0_);[Red]\(#,##0\)</c:formatCode>
                <c:ptCount val="9"/>
                <c:pt idx="0" formatCode="#,##0;[Red]\-#,##0;">
                  <c:v>36</c:v>
                </c:pt>
                <c:pt idx="1">
                  <c:v>113</c:v>
                </c:pt>
                <c:pt idx="2">
                  <c:v>113</c:v>
                </c:pt>
                <c:pt idx="3">
                  <c:v>94</c:v>
                </c:pt>
                <c:pt idx="4">
                  <c:v>113</c:v>
                </c:pt>
                <c:pt idx="5">
                  <c:v>94</c:v>
                </c:pt>
                <c:pt idx="6" formatCode="#,##0;[Red]\-#,##0;">
                  <c:v>94</c:v>
                </c:pt>
                <c:pt idx="7" formatCode="#,##0;[Red]\-#,##0;">
                  <c:v>136</c:v>
                </c:pt>
                <c:pt idx="8" formatCode="#,##0;[Red]\-#,##0;">
                  <c:v>128</c:v>
                </c:pt>
              </c:numCache>
            </c:numRef>
          </c:val>
          <c:extLst>
            <c:ext xmlns:c16="http://schemas.microsoft.com/office/drawing/2014/chart" uri="{C3380CC4-5D6E-409C-BE32-E72D297353CC}">
              <c16:uniqueId val="{00000000-2CC8-4500-8E98-A29EFA32CC75}"/>
            </c:ext>
          </c:extLst>
        </c:ser>
        <c:ser>
          <c:idx val="2"/>
          <c:order val="2"/>
          <c:tx>
            <c:strRef>
              <c:f>構想区域別必要量との比較!$E$4995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(構想区域別必要量との比較!$F$4991,構想区域別必要量との比較!$H$4991:$M$4991,構想区域別必要量との比較!$P$4991:$Q$4991)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(構想区域別必要量との比較!$F$4995,構想区域別必要量との比較!$H$4995:$M$4995,構想区域別必要量との比較!$P$4995:$Q$4995)</c:f>
              <c:numCache>
                <c:formatCode>#,##0_);[Red]\(#,##0\)</c:formatCode>
                <c:ptCount val="9"/>
                <c:pt idx="0" formatCode="#,##0;[Red]\-#,##0;">
                  <c:v>90</c:v>
                </c:pt>
                <c:pt idx="1">
                  <c:v>167</c:v>
                </c:pt>
                <c:pt idx="2">
                  <c:v>167</c:v>
                </c:pt>
                <c:pt idx="3">
                  <c:v>107</c:v>
                </c:pt>
                <c:pt idx="4">
                  <c:v>107</c:v>
                </c:pt>
                <c:pt idx="5">
                  <c:v>107</c:v>
                </c:pt>
                <c:pt idx="6" formatCode="#,##0;[Red]\-#,##0;">
                  <c:v>107</c:v>
                </c:pt>
                <c:pt idx="7" formatCode="#,##0;[Red]\-#,##0;">
                  <c:v>125</c:v>
                </c:pt>
                <c:pt idx="8" formatCode="#,##0;[Red]\-#,##0;">
                  <c:v>214</c:v>
                </c:pt>
              </c:numCache>
            </c:numRef>
          </c:val>
          <c:extLst>
            <c:ext xmlns:c16="http://schemas.microsoft.com/office/drawing/2014/chart" uri="{C3380CC4-5D6E-409C-BE32-E72D297353CC}">
              <c16:uniqueId val="{00000001-2CC8-4500-8E98-A29EFA32CC75}"/>
            </c:ext>
          </c:extLst>
        </c:ser>
        <c:ser>
          <c:idx val="1"/>
          <c:order val="3"/>
          <c:tx>
            <c:strRef>
              <c:f>構想区域別必要量との比較!$E$4994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CC8-4500-8E98-A29EFA32CC7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CC8-4500-8E98-A29EFA32CC7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(構想区域別必要量との比較!$F$4991,構想区域別必要量との比較!$H$4991:$M$4991,構想区域別必要量との比較!$P$4991:$Q$4991)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(構想区域別必要量との比較!$F$4994,構想区域別必要量との比較!$H$4994:$M$4994,構想区域別必要量との比較!$P$4994:$Q$4994)</c:f>
              <c:numCache>
                <c:formatCode>#,##0_);[Red]\(#,##0\)</c:formatCode>
                <c:ptCount val="9"/>
                <c:pt idx="0" formatCode="#,##0;[Red]\-#,##0;">
                  <c:v>350</c:v>
                </c:pt>
                <c:pt idx="1">
                  <c:v>190</c:v>
                </c:pt>
                <c:pt idx="2">
                  <c:v>190</c:v>
                </c:pt>
                <c:pt idx="3">
                  <c:v>232</c:v>
                </c:pt>
                <c:pt idx="4">
                  <c:v>232</c:v>
                </c:pt>
                <c:pt idx="5">
                  <c:v>232</c:v>
                </c:pt>
                <c:pt idx="6" formatCode="#,##0;[Red]\-#,##0;">
                  <c:v>218</c:v>
                </c:pt>
                <c:pt idx="7" formatCode="#,##0;[Red]\-#,##0;">
                  <c:v>158</c:v>
                </c:pt>
                <c:pt idx="8" formatCode="#,##0;[Red]\-#,##0;">
                  <c:v>158</c:v>
                </c:pt>
              </c:numCache>
            </c:numRef>
          </c:val>
          <c:extLst>
            <c:ext xmlns:c16="http://schemas.microsoft.com/office/drawing/2014/chart" uri="{C3380CC4-5D6E-409C-BE32-E72D297353CC}">
              <c16:uniqueId val="{00000006-2CC8-4500-8E98-A29EFA32CC75}"/>
            </c:ext>
          </c:extLst>
        </c:ser>
        <c:ser>
          <c:idx val="0"/>
          <c:order val="4"/>
          <c:tx>
            <c:strRef>
              <c:f>構想区域別必要量との比較!$E$4993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(構想区域別必要量との比較!$F$4991,構想区域別必要量との比較!$H$4991:$M$4991,構想区域別必要量との比較!$P$4991:$Q$4991)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(構想区域別必要量との比較!$F$4993,構想区域別必要量との比較!$H$4993:$M$4993,構想区域別必要量との比較!$P$4993:$Q$4993)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25</c:v>
                </c:pt>
              </c:numCache>
            </c:numRef>
          </c:val>
          <c:extLst>
            <c:ext xmlns:c16="http://schemas.microsoft.com/office/drawing/2014/chart" uri="{C3380CC4-5D6E-409C-BE32-E72D297353CC}">
              <c16:uniqueId val="{00000007-2CC8-4500-8E98-A29EFA32CC7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(構想区域別必要量との比較!$F$4991,構想区域別必要量との比較!$H$4991:$M$4991,構想区域別必要量との比較!$P$4991:$Q$4991)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(構想区域別必要量との比較!$F$4992,構想区域別必要量との比較!$H$4992:$M$4992,構想区域別必要量との比較!$P$4992:$Q$4992)</c:f>
              <c:numCache>
                <c:formatCode>#,##0_);[Red]\(#,##0\)</c:formatCode>
                <c:ptCount val="9"/>
                <c:pt idx="0" formatCode="#,##0;[Red]\-#,##0;">
                  <c:v>476</c:v>
                </c:pt>
                <c:pt idx="1">
                  <c:v>470</c:v>
                </c:pt>
                <c:pt idx="2">
                  <c:v>470</c:v>
                </c:pt>
                <c:pt idx="3">
                  <c:v>433</c:v>
                </c:pt>
                <c:pt idx="4">
                  <c:v>452</c:v>
                </c:pt>
                <c:pt idx="5">
                  <c:v>433</c:v>
                </c:pt>
                <c:pt idx="6" formatCode="#,##0;[Red]\-#,##0;">
                  <c:v>419</c:v>
                </c:pt>
                <c:pt idx="7" formatCode="#,##0;[Red]\-#,##0;">
                  <c:v>419</c:v>
                </c:pt>
                <c:pt idx="8" formatCode="#,##0;[Red]\-#,##0;">
                  <c:v>525</c:v>
                </c:pt>
              </c:numCache>
            </c:numRef>
          </c:val>
          <c:smooth val="0"/>
          <c:extLst>
            <c:ext xmlns:c16="http://schemas.microsoft.com/office/drawing/2014/chart" uri="{C3380CC4-5D6E-409C-BE32-E72D297353CC}">
              <c16:uniqueId val="{00000008-2CC8-4500-8E98-A29EFA32CC7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(構想区域別必要量との比較!$F$5006,構想区域別必要量との比較!$H$5006:$M$5006,構想区域別必要量との比較!$P$5006:$Q$5006)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(構想区域別必要量との比較!$F$5011,構想区域別必要量との比較!$H$5011:$M$5011,構想区域別必要量との比較!$P$5011:$Q$5011)</c:f>
              <c:numCache>
                <c:formatCode>#,##0_);[Red]\(#,##0\)</c:formatCode>
                <c:ptCount val="9"/>
                <c:pt idx="0" formatCode="#,##0;[Red]\-#,##0;">
                  <c:v>448</c:v>
                </c:pt>
                <c:pt idx="1">
                  <c:v>473</c:v>
                </c:pt>
                <c:pt idx="2">
                  <c:v>564</c:v>
                </c:pt>
                <c:pt idx="3">
                  <c:v>545</c:v>
                </c:pt>
                <c:pt idx="4">
                  <c:v>564</c:v>
                </c:pt>
                <c:pt idx="5">
                  <c:v>489</c:v>
                </c:pt>
                <c:pt idx="6" formatCode="#,##0;[Red]\-#,##0;">
                  <c:v>489</c:v>
                </c:pt>
                <c:pt idx="7" formatCode="#,##0;[Red]\-#,##0;">
                  <c:v>501</c:v>
                </c:pt>
                <c:pt idx="8" formatCode="#,##0;[Red]\-#,##0;">
                  <c:v>342</c:v>
                </c:pt>
              </c:numCache>
            </c:numRef>
          </c:val>
          <c:extLst>
            <c:ext xmlns:c16="http://schemas.microsoft.com/office/drawing/2014/chart" uri="{C3380CC4-5D6E-409C-BE32-E72D297353CC}">
              <c16:uniqueId val="{00000000-392D-40A1-92A0-0FE1A952A628}"/>
            </c:ext>
          </c:extLst>
        </c:ser>
        <c:ser>
          <c:idx val="2"/>
          <c:order val="2"/>
          <c:tx>
            <c:strRef>
              <c:f>構想区域別必要量との比較!$E$5010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(構想区域別必要量との比較!$F$5006,構想区域別必要量との比較!$H$5006:$M$5006,構想区域別必要量との比較!$P$5006:$Q$5006)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(構想区域別必要量との比較!$F$5010,構想区域別必要量との比較!$H$5010:$M$5010,構想区域別必要量との比較!$P$5010:$Q$5010)</c:f>
              <c:numCache>
                <c:formatCode>#,##0_);[Red]\(#,##0\)</c:formatCode>
                <c:ptCount val="9"/>
                <c:pt idx="0" formatCode="#,##0;[Red]\-#,##0;">
                  <c:v>200</c:v>
                </c:pt>
                <c:pt idx="1">
                  <c:v>279</c:v>
                </c:pt>
                <c:pt idx="2">
                  <c:v>225</c:v>
                </c:pt>
                <c:pt idx="3">
                  <c:v>321</c:v>
                </c:pt>
                <c:pt idx="4">
                  <c:v>302</c:v>
                </c:pt>
                <c:pt idx="5">
                  <c:v>330</c:v>
                </c:pt>
                <c:pt idx="6" formatCode="#,##0;[Red]\-#,##0;">
                  <c:v>271</c:v>
                </c:pt>
                <c:pt idx="7" formatCode="#,##0;[Red]\-#,##0;">
                  <c:v>321</c:v>
                </c:pt>
                <c:pt idx="8" formatCode="#,##0;[Red]\-#,##0;">
                  <c:v>472</c:v>
                </c:pt>
              </c:numCache>
            </c:numRef>
          </c:val>
          <c:extLst>
            <c:ext xmlns:c16="http://schemas.microsoft.com/office/drawing/2014/chart" uri="{C3380CC4-5D6E-409C-BE32-E72D297353CC}">
              <c16:uniqueId val="{00000001-392D-40A1-92A0-0FE1A952A628}"/>
            </c:ext>
          </c:extLst>
        </c:ser>
        <c:ser>
          <c:idx val="1"/>
          <c:order val="3"/>
          <c:tx>
            <c:strRef>
              <c:f>構想区域別必要量との比較!$E$5009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92D-40A1-92A0-0FE1A952A62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92D-40A1-92A0-0FE1A952A62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(構想区域別必要量との比較!$F$5006,構想区域別必要量との比較!$H$5006:$M$5006,構想区域別必要量との比較!$P$5006:$Q$5006)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(構想区域別必要量との比較!$F$5009,構想区域別必要量との比較!$H$5009:$M$5009,構想区域別必要量との比較!$P$5009:$Q$5009)</c:f>
              <c:numCache>
                <c:formatCode>#,##0_);[Red]\(#,##0\)</c:formatCode>
                <c:ptCount val="9"/>
                <c:pt idx="0" formatCode="#,##0;[Red]\-#,##0;">
                  <c:v>1070</c:v>
                </c:pt>
                <c:pt idx="1">
                  <c:v>1197</c:v>
                </c:pt>
                <c:pt idx="2">
                  <c:v>1038</c:v>
                </c:pt>
                <c:pt idx="3">
                  <c:v>626</c:v>
                </c:pt>
                <c:pt idx="4">
                  <c:v>846</c:v>
                </c:pt>
                <c:pt idx="5">
                  <c:v>846</c:v>
                </c:pt>
                <c:pt idx="6" formatCode="#,##0;[Red]\-#,##0;">
                  <c:v>886</c:v>
                </c:pt>
                <c:pt idx="7" formatCode="#,##0;[Red]\-#,##0;">
                  <c:v>833</c:v>
                </c:pt>
                <c:pt idx="8" formatCode="#,##0;[Red]\-#,##0;">
                  <c:v>373</c:v>
                </c:pt>
              </c:numCache>
            </c:numRef>
          </c:val>
          <c:extLst>
            <c:ext xmlns:c16="http://schemas.microsoft.com/office/drawing/2014/chart" uri="{C3380CC4-5D6E-409C-BE32-E72D297353CC}">
              <c16:uniqueId val="{00000006-392D-40A1-92A0-0FE1A952A628}"/>
            </c:ext>
          </c:extLst>
        </c:ser>
        <c:ser>
          <c:idx val="0"/>
          <c:order val="4"/>
          <c:tx>
            <c:strRef>
              <c:f>構想区域別必要量との比較!$E$5008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(構想区域別必要量との比較!$F$5006,構想区域別必要量との比較!$H$5006:$M$5006,構想区域別必要量との比較!$P$5006:$Q$5006)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(構想区域別必要量との比較!$F$5008,構想区域別必要量との比較!$H$5008:$M$5008,構想区域別必要量との比較!$P$5008:$Q$5008)</c:f>
              <c:numCache>
                <c:formatCode>#,##0_);[Red]\(#,##0\)</c:formatCode>
                <c:ptCount val="9"/>
                <c:pt idx="0" formatCode="#,##0;[Red]\-#,##0;">
                  <c:v>10</c:v>
                </c:pt>
                <c:pt idx="1">
                  <c:v>16</c:v>
                </c:pt>
                <c:pt idx="2">
                  <c:v>16</c:v>
                </c:pt>
                <c:pt idx="3">
                  <c:v>6</c:v>
                </c:pt>
                <c:pt idx="4">
                  <c:v>16</c:v>
                </c:pt>
                <c:pt idx="5">
                  <c:v>16</c:v>
                </c:pt>
                <c:pt idx="6" formatCode="#,##0;[Red]\-#,##0;">
                  <c:v>16</c:v>
                </c:pt>
                <c:pt idx="7" formatCode="#,##0;[Red]\-#,##0;">
                  <c:v>40</c:v>
                </c:pt>
                <c:pt idx="8" formatCode="#,##0;[Red]\-#,##0;">
                  <c:v>78</c:v>
                </c:pt>
              </c:numCache>
            </c:numRef>
          </c:val>
          <c:extLst>
            <c:ext xmlns:c16="http://schemas.microsoft.com/office/drawing/2014/chart" uri="{C3380CC4-5D6E-409C-BE32-E72D297353CC}">
              <c16:uniqueId val="{00000007-392D-40A1-92A0-0FE1A952A62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(構想区域別必要量との比較!$F$5006,構想区域別必要量との比較!$H$5006:$M$5006,構想区域別必要量との比較!$P$5006:$Q$5006)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(構想区域別必要量との比較!$F$5007,構想区域別必要量との比較!$H$5007:$M$5007,構想区域別必要量との比較!$P$5007:$Q$5007)</c:f>
              <c:numCache>
                <c:formatCode>#,##0_);[Red]\(#,##0\)</c:formatCode>
                <c:ptCount val="9"/>
                <c:pt idx="0" formatCode="#,##0;[Red]\-#,##0;">
                  <c:v>1728</c:v>
                </c:pt>
                <c:pt idx="1">
                  <c:v>1965</c:v>
                </c:pt>
                <c:pt idx="2">
                  <c:v>1843</c:v>
                </c:pt>
                <c:pt idx="3">
                  <c:v>1498</c:v>
                </c:pt>
                <c:pt idx="4">
                  <c:v>1728</c:v>
                </c:pt>
                <c:pt idx="5">
                  <c:v>1681</c:v>
                </c:pt>
                <c:pt idx="6" formatCode="#,##0;[Red]\-#,##0;">
                  <c:v>1662</c:v>
                </c:pt>
                <c:pt idx="7" formatCode="#,##0;[Red]\-#,##0;">
                  <c:v>1695</c:v>
                </c:pt>
                <c:pt idx="8" formatCode="#,##0;[Red]\-#,##0;">
                  <c:v>1265</c:v>
                </c:pt>
              </c:numCache>
            </c:numRef>
          </c:val>
          <c:smooth val="0"/>
          <c:extLst>
            <c:ext xmlns:c16="http://schemas.microsoft.com/office/drawing/2014/chart" uri="{C3380CC4-5D6E-409C-BE32-E72D297353CC}">
              <c16:uniqueId val="{00000008-392D-40A1-92A0-0FE1A952A62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(構想区域別必要量との比較!$F$5021,構想区域別必要量との比較!$H$5021:$M$5021,構想区域別必要量との比較!$P$5021:$Q$5021)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(構想区域別必要量との比較!$F$5026,構想区域別必要量との比較!$H$5026:$M$5026,構想区域別必要量との比較!$P$5026:$Q$5026)</c:f>
              <c:numCache>
                <c:formatCode>#,##0_);[Red]\(#,##0\)</c:formatCode>
                <c:ptCount val="9"/>
                <c:pt idx="0" formatCode="#,##0;[Red]\-#,##0;">
                  <c:v>791</c:v>
                </c:pt>
                <c:pt idx="1">
                  <c:v>567</c:v>
                </c:pt>
                <c:pt idx="2">
                  <c:v>792</c:v>
                </c:pt>
                <c:pt idx="3">
                  <c:v>619</c:v>
                </c:pt>
                <c:pt idx="4">
                  <c:v>619</c:v>
                </c:pt>
                <c:pt idx="5">
                  <c:v>619</c:v>
                </c:pt>
                <c:pt idx="6" formatCode="#,##0;[Red]\-#,##0;">
                  <c:v>699</c:v>
                </c:pt>
                <c:pt idx="7" formatCode="#,##0;[Red]\-#,##0;">
                  <c:v>695</c:v>
                </c:pt>
                <c:pt idx="8" formatCode="#,##0;[Red]\-#,##0;">
                  <c:v>395</c:v>
                </c:pt>
              </c:numCache>
            </c:numRef>
          </c:val>
          <c:extLst>
            <c:ext xmlns:c16="http://schemas.microsoft.com/office/drawing/2014/chart" uri="{C3380CC4-5D6E-409C-BE32-E72D297353CC}">
              <c16:uniqueId val="{00000000-F32A-4980-9448-EA02D3FDB95E}"/>
            </c:ext>
          </c:extLst>
        </c:ser>
        <c:ser>
          <c:idx val="2"/>
          <c:order val="2"/>
          <c:tx>
            <c:strRef>
              <c:f>構想区域別必要量との比較!$E$5025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(構想区域別必要量との比較!$F$5021,構想区域別必要量との比較!$H$5021:$M$5021,構想区域別必要量との比較!$P$5021:$Q$5021)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(構想区域別必要量との比較!$F$5025,構想区域別必要量との比較!$H$5025:$M$5025,構想区域別必要量との比較!$P$5025:$Q$5025)</c:f>
              <c:numCache>
                <c:formatCode>#,##0_);[Red]\(#,##0\)</c:formatCode>
                <c:ptCount val="9"/>
                <c:pt idx="0" formatCode="#,##0;[Red]\-#,##0;">
                  <c:v>133</c:v>
                </c:pt>
                <c:pt idx="1">
                  <c:v>227</c:v>
                </c:pt>
                <c:pt idx="2">
                  <c:v>307</c:v>
                </c:pt>
                <c:pt idx="3">
                  <c:v>218</c:v>
                </c:pt>
                <c:pt idx="4">
                  <c:v>232</c:v>
                </c:pt>
                <c:pt idx="5">
                  <c:v>232</c:v>
                </c:pt>
                <c:pt idx="6" formatCode="#,##0;[Red]\-#,##0;">
                  <c:v>218</c:v>
                </c:pt>
                <c:pt idx="7" formatCode="#,##0;[Red]\-#,##0;">
                  <c:v>218</c:v>
                </c:pt>
                <c:pt idx="8" formatCode="#,##0;[Red]\-#,##0;">
                  <c:v>326</c:v>
                </c:pt>
              </c:numCache>
            </c:numRef>
          </c:val>
          <c:extLst>
            <c:ext xmlns:c16="http://schemas.microsoft.com/office/drawing/2014/chart" uri="{C3380CC4-5D6E-409C-BE32-E72D297353CC}">
              <c16:uniqueId val="{00000001-F32A-4980-9448-EA02D3FDB95E}"/>
            </c:ext>
          </c:extLst>
        </c:ser>
        <c:ser>
          <c:idx val="1"/>
          <c:order val="3"/>
          <c:tx>
            <c:strRef>
              <c:f>構想区域別必要量との比較!$E$5024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32A-4980-9448-EA02D3FDB95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32A-4980-9448-EA02D3FDB9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(構想区域別必要量との比較!$F$5021,構想区域別必要量との比較!$H$5021:$M$5021,構想区域別必要量との比較!$P$5021:$Q$5021)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(構想区域別必要量との比較!$F$5024,構想区域別必要量との比較!$H$5024:$M$5024,構想区域別必要量との比較!$P$5024:$Q$5024)</c:f>
              <c:numCache>
                <c:formatCode>#,##0_);[Red]\(#,##0\)</c:formatCode>
                <c:ptCount val="9"/>
                <c:pt idx="0" formatCode="#,##0;[Red]\-#,##0;">
                  <c:v>540</c:v>
                </c:pt>
                <c:pt idx="1">
                  <c:v>473</c:v>
                </c:pt>
                <c:pt idx="2">
                  <c:v>439</c:v>
                </c:pt>
                <c:pt idx="3">
                  <c:v>461</c:v>
                </c:pt>
                <c:pt idx="4">
                  <c:v>461</c:v>
                </c:pt>
                <c:pt idx="5">
                  <c:v>447</c:v>
                </c:pt>
                <c:pt idx="6" formatCode="#,##0;[Red]\-#,##0;">
                  <c:v>461</c:v>
                </c:pt>
                <c:pt idx="7" formatCode="#,##0;[Red]\-#,##0;">
                  <c:v>466</c:v>
                </c:pt>
                <c:pt idx="8" formatCode="#,##0;[Red]\-#,##0;">
                  <c:v>312</c:v>
                </c:pt>
              </c:numCache>
            </c:numRef>
          </c:val>
          <c:extLst>
            <c:ext xmlns:c16="http://schemas.microsoft.com/office/drawing/2014/chart" uri="{C3380CC4-5D6E-409C-BE32-E72D297353CC}">
              <c16:uniqueId val="{00000006-F32A-4980-9448-EA02D3FDB95E}"/>
            </c:ext>
          </c:extLst>
        </c:ser>
        <c:ser>
          <c:idx val="0"/>
          <c:order val="4"/>
          <c:tx>
            <c:strRef>
              <c:f>構想区域別必要量との比較!$E$5023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(構想区域別必要量との比較!$F$5021,構想区域別必要量との比較!$H$5021:$M$5021,構想区域別必要量との比較!$P$5021:$Q$5021)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(構想区域別必要量との比較!$F$5023,構想区域別必要量との比較!$H$5023:$M$5023,構想区域別必要量との比較!$P$5023:$Q$5023)</c:f>
              <c:numCache>
                <c:formatCode>#,##0_);[Red]\(#,##0\)</c:formatCode>
                <c:ptCount val="9"/>
                <c:pt idx="0" formatCode="#,##0;[Red]\-#,##0;">
                  <c:v>53</c:v>
                </c:pt>
                <c:pt idx="1">
                  <c:v>28</c:v>
                </c:pt>
                <c:pt idx="2">
                  <c:v>28</c:v>
                </c:pt>
                <c:pt idx="3">
                  <c:v>28</c:v>
                </c:pt>
                <c:pt idx="4">
                  <c:v>28</c:v>
                </c:pt>
                <c:pt idx="5">
                  <c:v>24</c:v>
                </c:pt>
                <c:pt idx="6" formatCode="#,##0;[Red]\-#,##0;">
                  <c:v>24</c:v>
                </c:pt>
                <c:pt idx="7" formatCode="#,##0;[Red]\-#,##0;">
                  <c:v>24</c:v>
                </c:pt>
                <c:pt idx="8" formatCode="#,##0;[Red]\-#,##0;">
                  <c:v>83</c:v>
                </c:pt>
              </c:numCache>
            </c:numRef>
          </c:val>
          <c:extLst>
            <c:ext xmlns:c16="http://schemas.microsoft.com/office/drawing/2014/chart" uri="{C3380CC4-5D6E-409C-BE32-E72D297353CC}">
              <c16:uniqueId val="{00000007-F32A-4980-9448-EA02D3FDB95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(構想区域別必要量との比較!$F$5021,構想区域別必要量との比較!$H$5021:$M$5021,構想区域別必要量との比較!$P$5021:$Q$5021)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(構想区域別必要量との比較!$F$5022,構想区域別必要量との比較!$H$5022:$M$5022,構想区域別必要量との比較!$P$5022:$Q$5022)</c:f>
              <c:numCache>
                <c:formatCode>#,##0_);[Red]\(#,##0\)</c:formatCode>
                <c:ptCount val="9"/>
                <c:pt idx="0" formatCode="#,##0;[Red]\-#,##0;">
                  <c:v>1517</c:v>
                </c:pt>
                <c:pt idx="1">
                  <c:v>1295</c:v>
                </c:pt>
                <c:pt idx="2">
                  <c:v>1566</c:v>
                </c:pt>
                <c:pt idx="3">
                  <c:v>1326</c:v>
                </c:pt>
                <c:pt idx="4">
                  <c:v>1340</c:v>
                </c:pt>
                <c:pt idx="5">
                  <c:v>1322</c:v>
                </c:pt>
                <c:pt idx="6" formatCode="#,##0;[Red]\-#,##0;">
                  <c:v>1402</c:v>
                </c:pt>
                <c:pt idx="7" formatCode="#,##0;[Red]\-#,##0;">
                  <c:v>1403</c:v>
                </c:pt>
                <c:pt idx="8" formatCode="#,##0;[Red]\-#,##0;">
                  <c:v>1116</c:v>
                </c:pt>
              </c:numCache>
            </c:numRef>
          </c:val>
          <c:smooth val="0"/>
          <c:extLst>
            <c:ext xmlns:c16="http://schemas.microsoft.com/office/drawing/2014/chart" uri="{C3380CC4-5D6E-409C-BE32-E72D297353CC}">
              <c16:uniqueId val="{00000008-F32A-4980-9448-EA02D3FDB95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(構想区域別必要量との比較!$F$5036,構想区域別必要量との比較!$H$5036:$M$5036,構想区域別必要量との比較!$P$5036:$Q$5036)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(構想区域別必要量との比較!$F$5041,構想区域別必要量との比較!$H$5041:$M$5041,構想区域別必要量との比較!$P$5041:$Q$5041)</c:f>
              <c:numCache>
                <c:formatCode>#,##0_);[Red]\(#,##0\)</c:formatCode>
                <c:ptCount val="9"/>
                <c:pt idx="0" formatCode="#,##0;[Red]\-#,##0;">
                  <c:v>1133</c:v>
                </c:pt>
                <c:pt idx="1">
                  <c:v>965</c:v>
                </c:pt>
                <c:pt idx="2">
                  <c:v>1268</c:v>
                </c:pt>
                <c:pt idx="3">
                  <c:v>1268</c:v>
                </c:pt>
                <c:pt idx="4">
                  <c:v>1204</c:v>
                </c:pt>
                <c:pt idx="5">
                  <c:v>1046</c:v>
                </c:pt>
                <c:pt idx="6" formatCode="#,##0;[Red]\-#,##0;">
                  <c:v>1210</c:v>
                </c:pt>
                <c:pt idx="7" formatCode="#,##0;[Red]\-#,##0;">
                  <c:v>1156</c:v>
                </c:pt>
                <c:pt idx="8" formatCode="#,##0;[Red]\-#,##0;">
                  <c:v>1101</c:v>
                </c:pt>
              </c:numCache>
            </c:numRef>
          </c:val>
          <c:extLst>
            <c:ext xmlns:c16="http://schemas.microsoft.com/office/drawing/2014/chart" uri="{C3380CC4-5D6E-409C-BE32-E72D297353CC}">
              <c16:uniqueId val="{00000000-845D-479A-B6AB-18F7153FE005}"/>
            </c:ext>
          </c:extLst>
        </c:ser>
        <c:ser>
          <c:idx val="2"/>
          <c:order val="2"/>
          <c:tx>
            <c:strRef>
              <c:f>構想区域別必要量との比較!$E$5040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(構想区域別必要量との比較!$F$5036,構想区域別必要量との比較!$H$5036:$M$5036,構想区域別必要量との比較!$P$5036:$Q$5036)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(構想区域別必要量との比較!$F$5040,構想区域別必要量との比較!$H$5040:$M$5040,構想区域別必要量との比較!$P$5040:$Q$5040)</c:f>
              <c:numCache>
                <c:formatCode>#,##0_);[Red]\(#,##0\)</c:formatCode>
                <c:ptCount val="9"/>
                <c:pt idx="0" formatCode="#,##0;[Red]\-#,##0;">
                  <c:v>455</c:v>
                </c:pt>
                <c:pt idx="1">
                  <c:v>682</c:v>
                </c:pt>
                <c:pt idx="2">
                  <c:v>609</c:v>
                </c:pt>
                <c:pt idx="3">
                  <c:v>857</c:v>
                </c:pt>
                <c:pt idx="4">
                  <c:v>786</c:v>
                </c:pt>
                <c:pt idx="5">
                  <c:v>890</c:v>
                </c:pt>
                <c:pt idx="6" formatCode="#,##0;[Red]\-#,##0;">
                  <c:v>974</c:v>
                </c:pt>
                <c:pt idx="7" formatCode="#,##0;[Red]\-#,##0;">
                  <c:v>939</c:v>
                </c:pt>
                <c:pt idx="8" formatCode="#,##0;[Red]\-#,##0;">
                  <c:v>1691</c:v>
                </c:pt>
              </c:numCache>
            </c:numRef>
          </c:val>
          <c:extLst>
            <c:ext xmlns:c16="http://schemas.microsoft.com/office/drawing/2014/chart" uri="{C3380CC4-5D6E-409C-BE32-E72D297353CC}">
              <c16:uniqueId val="{00000001-845D-479A-B6AB-18F7153FE005}"/>
            </c:ext>
          </c:extLst>
        </c:ser>
        <c:ser>
          <c:idx val="1"/>
          <c:order val="3"/>
          <c:tx>
            <c:strRef>
              <c:f>構想区域別必要量との比較!$E$5039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45D-479A-B6AB-18F7153FE00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45D-479A-B6AB-18F7153FE00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(構想区域別必要量との比較!$F$5036,構想区域別必要量との比較!$H$5036:$M$5036,構想区域別必要量との比較!$P$5036:$Q$5036)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(構想区域別必要量との比較!$F$5039,構想区域別必要量との比較!$H$5039:$M$5039,構想区域別必要量との比較!$P$5039:$Q$5039)</c:f>
              <c:numCache>
                <c:formatCode>#,##0_);[Red]\(#,##0\)</c:formatCode>
                <c:ptCount val="9"/>
                <c:pt idx="0" formatCode="#,##0;[Red]\-#,##0;">
                  <c:v>1868</c:v>
                </c:pt>
                <c:pt idx="1">
                  <c:v>2046</c:v>
                </c:pt>
                <c:pt idx="2">
                  <c:v>1932</c:v>
                </c:pt>
                <c:pt idx="3">
                  <c:v>2002</c:v>
                </c:pt>
                <c:pt idx="4">
                  <c:v>2020</c:v>
                </c:pt>
                <c:pt idx="5">
                  <c:v>1900</c:v>
                </c:pt>
                <c:pt idx="6" formatCode="#,##0;[Red]\-#,##0;">
                  <c:v>1880</c:v>
                </c:pt>
                <c:pt idx="7" formatCode="#,##0;[Red]\-#,##0;">
                  <c:v>1863</c:v>
                </c:pt>
                <c:pt idx="8" formatCode="#,##0;[Red]\-#,##0;">
                  <c:v>1639</c:v>
                </c:pt>
              </c:numCache>
            </c:numRef>
          </c:val>
          <c:extLst>
            <c:ext xmlns:c16="http://schemas.microsoft.com/office/drawing/2014/chart" uri="{C3380CC4-5D6E-409C-BE32-E72D297353CC}">
              <c16:uniqueId val="{00000006-845D-479A-B6AB-18F7153FE005}"/>
            </c:ext>
          </c:extLst>
        </c:ser>
        <c:ser>
          <c:idx val="0"/>
          <c:order val="4"/>
          <c:tx>
            <c:strRef>
              <c:f>構想区域別必要量との比較!$E$5038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(構想区域別必要量との比較!$F$5036,構想区域別必要量との比較!$H$5036:$M$5036,構想区域別必要量との比較!$P$5036:$Q$5036)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(構想区域別必要量との比較!$F$5038,構想区域別必要量との比較!$H$5038:$M$5038,構想区域別必要量との比較!$P$5038:$Q$5038)</c:f>
              <c:numCache>
                <c:formatCode>#,##0_);[Red]\(#,##0\)</c:formatCode>
                <c:ptCount val="9"/>
                <c:pt idx="0" formatCode="#,##0;[Red]\-#,##0;">
                  <c:v>373</c:v>
                </c:pt>
                <c:pt idx="1">
                  <c:v>167</c:v>
                </c:pt>
                <c:pt idx="2">
                  <c:v>206</c:v>
                </c:pt>
                <c:pt idx="3">
                  <c:v>136</c:v>
                </c:pt>
                <c:pt idx="4">
                  <c:v>215</c:v>
                </c:pt>
                <c:pt idx="5">
                  <c:v>184</c:v>
                </c:pt>
                <c:pt idx="6" formatCode="#,##0;[Red]\-#,##0;">
                  <c:v>211</c:v>
                </c:pt>
                <c:pt idx="7" formatCode="#,##0;[Red]\-#,##0;">
                  <c:v>217</c:v>
                </c:pt>
                <c:pt idx="8" formatCode="#,##0;[Red]\-#,##0;">
                  <c:v>561</c:v>
                </c:pt>
              </c:numCache>
            </c:numRef>
          </c:val>
          <c:extLst>
            <c:ext xmlns:c16="http://schemas.microsoft.com/office/drawing/2014/chart" uri="{C3380CC4-5D6E-409C-BE32-E72D297353CC}">
              <c16:uniqueId val="{00000007-845D-479A-B6AB-18F7153FE00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(構想区域別必要量との比較!$F$5036,構想区域別必要量との比較!$H$5036:$M$5036,構想区域別必要量との比較!$P$5036:$Q$5036)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(構想区域別必要量との比較!$F$5037,構想区域別必要量との比較!$H$5037:$M$5037,構想区域別必要量との比較!$P$5037:$Q$5037)</c:f>
              <c:numCache>
                <c:formatCode>#,##0_);[Red]\(#,##0\)</c:formatCode>
                <c:ptCount val="9"/>
                <c:pt idx="0" formatCode="#,##0;[Red]\-#,##0;">
                  <c:v>3829</c:v>
                </c:pt>
                <c:pt idx="1">
                  <c:v>3860</c:v>
                </c:pt>
                <c:pt idx="2">
                  <c:v>4015</c:v>
                </c:pt>
                <c:pt idx="3">
                  <c:v>4263</c:v>
                </c:pt>
                <c:pt idx="4">
                  <c:v>4225</c:v>
                </c:pt>
                <c:pt idx="5">
                  <c:v>4020</c:v>
                </c:pt>
                <c:pt idx="6" formatCode="#,##0;[Red]\-#,##0;">
                  <c:v>4275</c:v>
                </c:pt>
                <c:pt idx="7" formatCode="#,##0;[Red]\-#,##0;">
                  <c:v>4175</c:v>
                </c:pt>
                <c:pt idx="8" formatCode="#,##0;[Red]\-#,##0;">
                  <c:v>4992</c:v>
                </c:pt>
              </c:numCache>
            </c:numRef>
          </c:val>
          <c:smooth val="0"/>
          <c:extLst>
            <c:ext xmlns:c16="http://schemas.microsoft.com/office/drawing/2014/chart" uri="{C3380CC4-5D6E-409C-BE32-E72D297353CC}">
              <c16:uniqueId val="{00000008-845D-479A-B6AB-18F7153FE00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(構想区域別必要量との比較!$F$5051,構想区域別必要量との比較!$H$5051:$M$5051,構想区域別必要量との比較!$P$5051:$Q$5051)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(構想区域別必要量との比較!$F$5056,構想区域別必要量との比較!$H$5056:$M$5056,構想区域別必要量との比較!$P$5056:$Q$5056)</c:f>
              <c:numCache>
                <c:formatCode>#,##0_);[Red]\(#,##0\)</c:formatCode>
                <c:ptCount val="9"/>
                <c:pt idx="0" formatCode="#,##0;[Red]\-#,##0;">
                  <c:v>1799</c:v>
                </c:pt>
                <c:pt idx="1">
                  <c:v>1735</c:v>
                </c:pt>
                <c:pt idx="2">
                  <c:v>1527</c:v>
                </c:pt>
                <c:pt idx="3">
                  <c:v>1687</c:v>
                </c:pt>
                <c:pt idx="4">
                  <c:v>1655</c:v>
                </c:pt>
                <c:pt idx="5">
                  <c:v>1499</c:v>
                </c:pt>
                <c:pt idx="6" formatCode="#,##0;[Red]\-#,##0;">
                  <c:v>1534</c:v>
                </c:pt>
                <c:pt idx="7" formatCode="#,##0;[Red]\-#,##0;">
                  <c:v>1536</c:v>
                </c:pt>
                <c:pt idx="8" formatCode="#,##0;[Red]\-#,##0;">
                  <c:v>1699</c:v>
                </c:pt>
              </c:numCache>
            </c:numRef>
          </c:val>
          <c:extLst>
            <c:ext xmlns:c16="http://schemas.microsoft.com/office/drawing/2014/chart" uri="{C3380CC4-5D6E-409C-BE32-E72D297353CC}">
              <c16:uniqueId val="{00000000-37DD-4A00-A735-DA24440767BF}"/>
            </c:ext>
          </c:extLst>
        </c:ser>
        <c:ser>
          <c:idx val="2"/>
          <c:order val="2"/>
          <c:tx>
            <c:strRef>
              <c:f>構想区域別必要量との比較!$E$5055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(構想区域別必要量との比較!$F$5051,構想区域別必要量との比較!$H$5051:$M$5051,構想区域別必要量との比較!$P$5051:$Q$5051)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(構想区域別必要量との比較!$F$5055,構想区域別必要量との比較!$H$5055:$M$5055,構想区域別必要量との比較!$P$5055:$Q$5055)</c:f>
              <c:numCache>
                <c:formatCode>#,##0_);[Red]\(#,##0\)</c:formatCode>
                <c:ptCount val="9"/>
                <c:pt idx="0" formatCode="#,##0;[Red]\-#,##0;">
                  <c:v>617</c:v>
                </c:pt>
                <c:pt idx="1">
                  <c:v>753</c:v>
                </c:pt>
                <c:pt idx="2">
                  <c:v>905</c:v>
                </c:pt>
                <c:pt idx="3">
                  <c:v>868</c:v>
                </c:pt>
                <c:pt idx="4">
                  <c:v>1011</c:v>
                </c:pt>
                <c:pt idx="5">
                  <c:v>1137</c:v>
                </c:pt>
                <c:pt idx="6" formatCode="#,##0;[Red]\-#,##0;">
                  <c:v>1211</c:v>
                </c:pt>
                <c:pt idx="7" formatCode="#,##0;[Red]\-#,##0;">
                  <c:v>1145</c:v>
                </c:pt>
                <c:pt idx="8" formatCode="#,##0;[Red]\-#,##0;">
                  <c:v>2350</c:v>
                </c:pt>
              </c:numCache>
            </c:numRef>
          </c:val>
          <c:extLst>
            <c:ext xmlns:c16="http://schemas.microsoft.com/office/drawing/2014/chart" uri="{C3380CC4-5D6E-409C-BE32-E72D297353CC}">
              <c16:uniqueId val="{00000001-37DD-4A00-A735-DA24440767BF}"/>
            </c:ext>
          </c:extLst>
        </c:ser>
        <c:ser>
          <c:idx val="1"/>
          <c:order val="3"/>
          <c:tx>
            <c:strRef>
              <c:f>構想区域別必要量との比較!$E$5054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7DD-4A00-A735-DA24440767B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7DD-4A00-A735-DA24440767B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(構想区域別必要量との比較!$F$5051,構想区域別必要量との比較!$H$5051:$M$5051,構想区域別必要量との比較!$P$5051:$Q$5051)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(構想区域別必要量との比較!$F$5054,構想区域別必要量との比較!$H$5054:$M$5054,構想区域別必要量との比較!$P$5054:$Q$5054)</c:f>
              <c:numCache>
                <c:formatCode>#,##0_);[Red]\(#,##0\)</c:formatCode>
                <c:ptCount val="9"/>
                <c:pt idx="0" formatCode="#,##0;[Red]\-#,##0;">
                  <c:v>3353</c:v>
                </c:pt>
                <c:pt idx="1">
                  <c:v>3382</c:v>
                </c:pt>
                <c:pt idx="2">
                  <c:v>3256</c:v>
                </c:pt>
                <c:pt idx="3">
                  <c:v>3384</c:v>
                </c:pt>
                <c:pt idx="4">
                  <c:v>3395</c:v>
                </c:pt>
                <c:pt idx="5">
                  <c:v>3364</c:v>
                </c:pt>
                <c:pt idx="6" formatCode="#,##0;[Red]\-#,##0;">
                  <c:v>3380</c:v>
                </c:pt>
                <c:pt idx="7" formatCode="#,##0;[Red]\-#,##0;">
                  <c:v>3260</c:v>
                </c:pt>
                <c:pt idx="8" formatCode="#,##0;[Red]\-#,##0;">
                  <c:v>3172</c:v>
                </c:pt>
              </c:numCache>
            </c:numRef>
          </c:val>
          <c:extLst>
            <c:ext xmlns:c16="http://schemas.microsoft.com/office/drawing/2014/chart" uri="{C3380CC4-5D6E-409C-BE32-E72D297353CC}">
              <c16:uniqueId val="{00000006-37DD-4A00-A735-DA24440767BF}"/>
            </c:ext>
          </c:extLst>
        </c:ser>
        <c:ser>
          <c:idx val="0"/>
          <c:order val="4"/>
          <c:tx>
            <c:strRef>
              <c:f>構想区域別必要量との比較!$E$5053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(構想区域別必要量との比較!$F$5051,構想区域別必要量との比較!$H$5051:$M$5051,構想区域別必要量との比較!$P$5051:$Q$5051)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(構想区域別必要量との比較!$F$5053,構想区域別必要量との比較!$H$5053:$M$5053,構想区域別必要量との比較!$P$5053:$Q$5053)</c:f>
              <c:numCache>
                <c:formatCode>#,##0_);[Red]\(#,##0\)</c:formatCode>
                <c:ptCount val="9"/>
                <c:pt idx="0" formatCode="#,##0;[Red]\-#,##0;">
                  <c:v>1369</c:v>
                </c:pt>
                <c:pt idx="1">
                  <c:v>989</c:v>
                </c:pt>
                <c:pt idx="2">
                  <c:v>912</c:v>
                </c:pt>
                <c:pt idx="3">
                  <c:v>960</c:v>
                </c:pt>
                <c:pt idx="4">
                  <c:v>883</c:v>
                </c:pt>
                <c:pt idx="5">
                  <c:v>900</c:v>
                </c:pt>
                <c:pt idx="6" formatCode="#,##0;[Red]\-#,##0;">
                  <c:v>889</c:v>
                </c:pt>
                <c:pt idx="7" formatCode="#,##0;[Red]\-#,##0;">
                  <c:v>960</c:v>
                </c:pt>
                <c:pt idx="8" formatCode="#,##0;[Red]\-#,##0;">
                  <c:v>1111</c:v>
                </c:pt>
              </c:numCache>
            </c:numRef>
          </c:val>
          <c:extLst>
            <c:ext xmlns:c16="http://schemas.microsoft.com/office/drawing/2014/chart" uri="{C3380CC4-5D6E-409C-BE32-E72D297353CC}">
              <c16:uniqueId val="{00000007-37DD-4A00-A735-DA24440767B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(構想区域別必要量との比較!$F$5051,構想区域別必要量との比較!$H$5051:$M$5051,構想区域別必要量との比較!$P$5051:$Q$5051)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(構想区域別必要量との比較!$F$5052,構想区域別必要量との比較!$H$5052:$M$5052,構想区域別必要量との比較!$P$5052:$Q$5052)</c:f>
              <c:numCache>
                <c:formatCode>#,##0_);[Red]\(#,##0\)</c:formatCode>
                <c:ptCount val="9"/>
                <c:pt idx="0" formatCode="#,##0;[Red]\-#,##0;">
                  <c:v>7138</c:v>
                </c:pt>
                <c:pt idx="1">
                  <c:v>6859</c:v>
                </c:pt>
                <c:pt idx="2">
                  <c:v>6600</c:v>
                </c:pt>
                <c:pt idx="3">
                  <c:v>6899</c:v>
                </c:pt>
                <c:pt idx="4">
                  <c:v>6944</c:v>
                </c:pt>
                <c:pt idx="5">
                  <c:v>6900</c:v>
                </c:pt>
                <c:pt idx="6" formatCode="#,##0;[Red]\-#,##0;">
                  <c:v>7014</c:v>
                </c:pt>
                <c:pt idx="7" formatCode="#,##0;[Red]\-#,##0;">
                  <c:v>6901</c:v>
                </c:pt>
                <c:pt idx="8" formatCode="#,##0;[Red]\-#,##0;">
                  <c:v>8332</c:v>
                </c:pt>
              </c:numCache>
            </c:numRef>
          </c:val>
          <c:smooth val="0"/>
          <c:extLst>
            <c:ext xmlns:c16="http://schemas.microsoft.com/office/drawing/2014/chart" uri="{C3380CC4-5D6E-409C-BE32-E72D297353CC}">
              <c16:uniqueId val="{00000008-37DD-4A00-A735-DA24440767B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(構想区域別必要量との比較!$F$5066,構想区域別必要量との比較!$H$5066:$M$5066,構想区域別必要量との比較!$P$5066:$Q$5066)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(構想区域別必要量との比較!$F$5071,構想区域別必要量との比較!$H$5071:$M$5071,構想区域別必要量との比較!$P$5071:$Q$5071)</c:f>
              <c:numCache>
                <c:formatCode>#,##0_);[Red]\(#,##0\)</c:formatCode>
                <c:ptCount val="9"/>
                <c:pt idx="0" formatCode="#,##0;[Red]\-#,##0;">
                  <c:v>943</c:v>
                </c:pt>
                <c:pt idx="1">
                  <c:v>230</c:v>
                </c:pt>
                <c:pt idx="2">
                  <c:v>379</c:v>
                </c:pt>
                <c:pt idx="3">
                  <c:v>368</c:v>
                </c:pt>
                <c:pt idx="4">
                  <c:v>326</c:v>
                </c:pt>
                <c:pt idx="5">
                  <c:v>329</c:v>
                </c:pt>
                <c:pt idx="6" formatCode="#,##0;[Red]\-#,##0;">
                  <c:v>299</c:v>
                </c:pt>
                <c:pt idx="7" formatCode="#,##0;[Red]\-#,##0;">
                  <c:v>299</c:v>
                </c:pt>
                <c:pt idx="8" formatCode="#,##0;[Red]\-#,##0;">
                  <c:v>107</c:v>
                </c:pt>
              </c:numCache>
            </c:numRef>
          </c:val>
          <c:extLst>
            <c:ext xmlns:c16="http://schemas.microsoft.com/office/drawing/2014/chart" uri="{C3380CC4-5D6E-409C-BE32-E72D297353CC}">
              <c16:uniqueId val="{00000000-1DD2-45D0-B81B-625BF7948108}"/>
            </c:ext>
          </c:extLst>
        </c:ser>
        <c:ser>
          <c:idx val="2"/>
          <c:order val="2"/>
          <c:tx>
            <c:strRef>
              <c:f>構想区域別必要量との比較!$E$5070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(構想区域別必要量との比較!$F$5066,構想区域別必要量との比較!$H$5066:$M$5066,構想区域別必要量との比較!$P$5066:$Q$5066)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(構想区域別必要量との比較!$F$5070,構想区域別必要量との比較!$H$5070:$M$5070,構想区域別必要量との比較!$P$5070:$Q$5070)</c:f>
              <c:numCache>
                <c:formatCode>#,##0_);[Red]\(#,##0\)</c:formatCode>
                <c:ptCount val="9"/>
                <c:pt idx="0" formatCode="#,##0;[Red]\-#,##0;">
                  <c:v>19</c:v>
                </c:pt>
                <c:pt idx="1">
                  <c:v>0</c:v>
                </c:pt>
                <c:pt idx="2">
                  <c:v>0</c:v>
                </c:pt>
                <c:pt idx="3">
                  <c:v>19</c:v>
                </c:pt>
                <c:pt idx="4">
                  <c:v>19</c:v>
                </c:pt>
                <c:pt idx="5">
                  <c:v>19</c:v>
                </c:pt>
                <c:pt idx="6" formatCode="#,##0;[Red]\-#,##0;">
                  <c:v>19</c:v>
                </c:pt>
                <c:pt idx="7" formatCode="#,##0;[Red]\-#,##0;">
                  <c:v>19</c:v>
                </c:pt>
                <c:pt idx="8" formatCode="#,##0;[Red]\-#,##0;">
                  <c:v>118</c:v>
                </c:pt>
              </c:numCache>
            </c:numRef>
          </c:val>
          <c:extLst>
            <c:ext xmlns:c16="http://schemas.microsoft.com/office/drawing/2014/chart" uri="{C3380CC4-5D6E-409C-BE32-E72D297353CC}">
              <c16:uniqueId val="{00000001-1DD2-45D0-B81B-625BF7948108}"/>
            </c:ext>
          </c:extLst>
        </c:ser>
        <c:ser>
          <c:idx val="1"/>
          <c:order val="3"/>
          <c:tx>
            <c:strRef>
              <c:f>構想区域別必要量との比較!$E$5069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DD2-45D0-B81B-625BF794810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DD2-45D0-B81B-625BF794810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(構想区域別必要量との比較!$F$5066,構想区域別必要量との比較!$H$5066:$M$5066,構想区域別必要量との比較!$P$5066:$Q$5066)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(構想区域別必要量との比較!$F$5069,構想区域別必要量との比較!$H$5069:$M$5069,構想区域別必要量との比較!$P$5069:$Q$5069)</c:f>
              <c:numCache>
                <c:formatCode>#,##0_);[Red]\(#,##0\)</c:formatCode>
                <c:ptCount val="9"/>
                <c:pt idx="0" formatCode="#,##0;[Red]\-#,##0;">
                  <c:v>330</c:v>
                </c:pt>
                <c:pt idx="1">
                  <c:v>302</c:v>
                </c:pt>
                <c:pt idx="2">
                  <c:v>310</c:v>
                </c:pt>
                <c:pt idx="3">
                  <c:v>310</c:v>
                </c:pt>
                <c:pt idx="4">
                  <c:v>310</c:v>
                </c:pt>
                <c:pt idx="5">
                  <c:v>286</c:v>
                </c:pt>
                <c:pt idx="6" formatCode="#,##0;[Red]\-#,##0;">
                  <c:v>286</c:v>
                </c:pt>
                <c:pt idx="7" formatCode="#,##0;[Red]\-#,##0;">
                  <c:v>233</c:v>
                </c:pt>
                <c:pt idx="8" formatCode="#,##0;[Red]\-#,##0;">
                  <c:v>150</c:v>
                </c:pt>
              </c:numCache>
            </c:numRef>
          </c:val>
          <c:extLst>
            <c:ext xmlns:c16="http://schemas.microsoft.com/office/drawing/2014/chart" uri="{C3380CC4-5D6E-409C-BE32-E72D297353CC}">
              <c16:uniqueId val="{00000006-1DD2-45D0-B81B-625BF7948108}"/>
            </c:ext>
          </c:extLst>
        </c:ser>
        <c:ser>
          <c:idx val="0"/>
          <c:order val="4"/>
          <c:tx>
            <c:strRef>
              <c:f>構想区域別必要量との比較!$E$5068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(構想区域別必要量との比較!$F$5066,構想区域別必要量との比較!$H$5066:$M$5066,構想区域別必要量との比較!$P$5066:$Q$5066)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(構想区域別必要量との比較!$F$5068,構想区域別必要量との比較!$H$5068:$M$5068,構想区域別必要量との比較!$P$5068:$Q$5068)</c:f>
              <c:numCache>
                <c:formatCode>#,##0_);[Red]\(#,##0\)</c:formatCode>
                <c:ptCount val="9"/>
                <c:pt idx="0" formatCode="#,##0;[Red]\-#,##0;">
                  <c:v>11</c:v>
                </c:pt>
                <c:pt idx="1">
                  <c:v>17</c:v>
                </c:pt>
                <c:pt idx="2">
                  <c:v>17</c:v>
                </c:pt>
                <c:pt idx="3">
                  <c:v>17</c:v>
                </c:pt>
                <c:pt idx="4">
                  <c:v>17</c:v>
                </c:pt>
                <c:pt idx="5">
                  <c:v>17</c:v>
                </c:pt>
                <c:pt idx="6" formatCode="#,##0;[Red]\-#,##0;">
                  <c:v>17</c:v>
                </c:pt>
                <c:pt idx="7" formatCode="#,##0;[Red]\-#,##0;">
                  <c:v>70</c:v>
                </c:pt>
                <c:pt idx="8" formatCode="#,##0;[Red]\-#,##0;">
                  <c:v>39</c:v>
                </c:pt>
              </c:numCache>
            </c:numRef>
          </c:val>
          <c:extLst>
            <c:ext xmlns:c16="http://schemas.microsoft.com/office/drawing/2014/chart" uri="{C3380CC4-5D6E-409C-BE32-E72D297353CC}">
              <c16:uniqueId val="{00000007-1DD2-45D0-B81B-625BF794810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(構想区域別必要量との比較!$F$5066,構想区域別必要量との比較!$H$5066:$M$5066,構想区域別必要量との比較!$P$5066:$Q$5066)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(構想区域別必要量との比較!$F$5067,構想区域別必要量との比較!$H$5067:$M$5067,構想区域別必要量との比較!$P$5067:$Q$5067)</c:f>
              <c:numCache>
                <c:formatCode>#,##0_);[Red]\(#,##0\)</c:formatCode>
                <c:ptCount val="9"/>
                <c:pt idx="0" formatCode="#,##0;[Red]\-#,##0;">
                  <c:v>1303</c:v>
                </c:pt>
                <c:pt idx="1">
                  <c:v>549</c:v>
                </c:pt>
                <c:pt idx="2">
                  <c:v>706</c:v>
                </c:pt>
                <c:pt idx="3">
                  <c:v>714</c:v>
                </c:pt>
                <c:pt idx="4">
                  <c:v>672</c:v>
                </c:pt>
                <c:pt idx="5">
                  <c:v>651</c:v>
                </c:pt>
                <c:pt idx="6" formatCode="#,##0;[Red]\-#,##0;">
                  <c:v>621</c:v>
                </c:pt>
                <c:pt idx="7" formatCode="#,##0;[Red]\-#,##0;">
                  <c:v>621</c:v>
                </c:pt>
                <c:pt idx="8" formatCode="#,##0;[Red]\-#,##0;">
                  <c:v>414</c:v>
                </c:pt>
              </c:numCache>
            </c:numRef>
          </c:val>
          <c:smooth val="0"/>
          <c:extLst>
            <c:ext xmlns:c16="http://schemas.microsoft.com/office/drawing/2014/chart" uri="{C3380CC4-5D6E-409C-BE32-E72D297353CC}">
              <c16:uniqueId val="{00000008-1DD2-45D0-B81B-625BF794810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(構想区域別必要量との比較!$F$5081,構想区域別必要量との比較!$H$5081:$M$5081,構想区域別必要量との比較!$P$5081:$Q$5081)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(構想区域別必要量との比較!$F$5086,構想区域別必要量との比較!$H$5086:$M$5086,構想区域別必要量との比較!$P$5086:$Q$5086)</c:f>
              <c:numCache>
                <c:formatCode>#,##0_);[Red]\(#,##0\)</c:formatCode>
                <c:ptCount val="9"/>
                <c:pt idx="0" formatCode="#,##0;[Red]\-#,##0;">
                  <c:v>44</c:v>
                </c:pt>
                <c:pt idx="1">
                  <c:v>44</c:v>
                </c:pt>
                <c:pt idx="2">
                  <c:v>44</c:v>
                </c:pt>
                <c:pt idx="3">
                  <c:v>44</c:v>
                </c:pt>
                <c:pt idx="4">
                  <c:v>44</c:v>
                </c:pt>
                <c:pt idx="5">
                  <c:v>44</c:v>
                </c:pt>
                <c:pt idx="6" formatCode="#,##0;[Red]\-#,##0;">
                  <c:v>44</c:v>
                </c:pt>
                <c:pt idx="7" formatCode="#,##0;[Red]\-#,##0;">
                  <c:v>44</c:v>
                </c:pt>
                <c:pt idx="8" formatCode="#,##0;[Red]\-#,##0;">
                  <c:v>46</c:v>
                </c:pt>
              </c:numCache>
            </c:numRef>
          </c:val>
          <c:extLst>
            <c:ext xmlns:c16="http://schemas.microsoft.com/office/drawing/2014/chart" uri="{C3380CC4-5D6E-409C-BE32-E72D297353CC}">
              <c16:uniqueId val="{00000000-3083-4EEE-8259-C0E70D9F634C}"/>
            </c:ext>
          </c:extLst>
        </c:ser>
        <c:ser>
          <c:idx val="2"/>
          <c:order val="2"/>
          <c:tx>
            <c:strRef>
              <c:f>構想区域別必要量との比較!$E$5085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(構想区域別必要量との比較!$F$5081,構想区域別必要量との比較!$H$5081:$M$5081,構想区域別必要量との比較!$P$5081:$Q$5081)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(構想区域別必要量との比較!$F$5085,構想区域別必要量との比較!$H$5085:$M$5085,構想区域別必要量との比較!$P$5085:$Q$5085)</c:f>
              <c:numCache>
                <c:formatCode>#,##0_);[Red]\(#,##0\)</c:formatCode>
                <c:ptCount val="9"/>
                <c:pt idx="0" formatCode="#,##0;[Red]\-#,##0;">
                  <c:v>44</c:v>
                </c:pt>
                <c:pt idx="1">
                  <c:v>44</c:v>
                </c:pt>
                <c:pt idx="2">
                  <c:v>44</c:v>
                </c:pt>
                <c:pt idx="3">
                  <c:v>44</c:v>
                </c:pt>
                <c:pt idx="4">
                  <c:v>44</c:v>
                </c:pt>
                <c:pt idx="5">
                  <c:v>44</c:v>
                </c:pt>
                <c:pt idx="6" formatCode="#,##0;[Red]\-#,##0;">
                  <c:v>44</c:v>
                </c:pt>
                <c:pt idx="7" formatCode="#,##0;[Red]\-#,##0;">
                  <c:v>44</c:v>
                </c:pt>
                <c:pt idx="8" formatCode="#,##0;[Red]\-#,##0;">
                  <c:v>189</c:v>
                </c:pt>
              </c:numCache>
            </c:numRef>
          </c:val>
          <c:extLst>
            <c:ext xmlns:c16="http://schemas.microsoft.com/office/drawing/2014/chart" uri="{C3380CC4-5D6E-409C-BE32-E72D297353CC}">
              <c16:uniqueId val="{00000001-3083-4EEE-8259-C0E70D9F634C}"/>
            </c:ext>
          </c:extLst>
        </c:ser>
        <c:ser>
          <c:idx val="1"/>
          <c:order val="3"/>
          <c:tx>
            <c:strRef>
              <c:f>構想区域別必要量との比較!$E$5084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083-4EEE-8259-C0E70D9F634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083-4EEE-8259-C0E70D9F634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(構想区域別必要量との比較!$F$5081,構想区域別必要量との比較!$H$5081:$M$5081,構想区域別必要量との比較!$P$5081:$Q$5081)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(構想区域別必要量との比較!$F$5084,構想区域別必要量との比較!$H$5084:$M$5084,構想区域別必要量との比較!$P$5084:$Q$5084)</c:f>
              <c:numCache>
                <c:formatCode>#,##0_);[Red]\(#,##0\)</c:formatCode>
                <c:ptCount val="9"/>
                <c:pt idx="0" formatCode="#,##0;[Red]\-#,##0;">
                  <c:v>312</c:v>
                </c:pt>
                <c:pt idx="1">
                  <c:v>307</c:v>
                </c:pt>
                <c:pt idx="2">
                  <c:v>334</c:v>
                </c:pt>
                <c:pt idx="3">
                  <c:v>315</c:v>
                </c:pt>
                <c:pt idx="4">
                  <c:v>328</c:v>
                </c:pt>
                <c:pt idx="5">
                  <c:v>325</c:v>
                </c:pt>
                <c:pt idx="6" formatCode="#,##0;[Red]\-#,##0;">
                  <c:v>319</c:v>
                </c:pt>
                <c:pt idx="7" formatCode="#,##0;[Red]\-#,##0;">
                  <c:v>257</c:v>
                </c:pt>
                <c:pt idx="8" formatCode="#,##0;[Red]\-#,##0;">
                  <c:v>154</c:v>
                </c:pt>
              </c:numCache>
            </c:numRef>
          </c:val>
          <c:extLst>
            <c:ext xmlns:c16="http://schemas.microsoft.com/office/drawing/2014/chart" uri="{C3380CC4-5D6E-409C-BE32-E72D297353CC}">
              <c16:uniqueId val="{00000006-3083-4EEE-8259-C0E70D9F634C}"/>
            </c:ext>
          </c:extLst>
        </c:ser>
        <c:ser>
          <c:idx val="0"/>
          <c:order val="4"/>
          <c:tx>
            <c:strRef>
              <c:f>構想区域別必要量との比較!$E$5083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(構想区域別必要量との比較!$F$5081,構想区域別必要量との比較!$H$5081:$M$5081,構想区域別必要量との比較!$P$5081:$Q$5081)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(構想区域別必要量との比較!$F$5083,構想区域別必要量との比較!$H$5083:$M$5083,構想区域別必要量との比較!$P$5083:$Q$5083)</c:f>
              <c:numCache>
                <c:formatCode>#,##0_);[Red]\(#,##0\)</c:formatCode>
                <c:ptCount val="9"/>
                <c:pt idx="0" formatCode="#,##0;[Red]\-#,##0;">
                  <c:v>11</c:v>
                </c:pt>
                <c:pt idx="1">
                  <c:v>11</c:v>
                </c:pt>
                <c:pt idx="2">
                  <c:v>17</c:v>
                </c:pt>
                <c:pt idx="3">
                  <c:v>17</c:v>
                </c:pt>
                <c:pt idx="4">
                  <c:v>23</c:v>
                </c:pt>
                <c:pt idx="5">
                  <c:v>23</c:v>
                </c:pt>
                <c:pt idx="6" formatCode="#,##0;[Red]\-#,##0;">
                  <c:v>23</c:v>
                </c:pt>
                <c:pt idx="7" formatCode="#,##0;[Red]\-#,##0;">
                  <c:v>69</c:v>
                </c:pt>
                <c:pt idx="8" formatCode="#,##0;[Red]\-#,##0;">
                  <c:v>37</c:v>
                </c:pt>
              </c:numCache>
            </c:numRef>
          </c:val>
          <c:extLst>
            <c:ext xmlns:c16="http://schemas.microsoft.com/office/drawing/2014/chart" uri="{C3380CC4-5D6E-409C-BE32-E72D297353CC}">
              <c16:uniqueId val="{00000007-3083-4EEE-8259-C0E70D9F634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(構想区域別必要量との比較!$F$5081,構想区域別必要量との比較!$H$5081:$M$5081,構想区域別必要量との比較!$P$5081:$Q$5081)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(構想区域別必要量との比較!$F$5082,構想区域別必要量との比較!$H$5082:$M$5082,構想区域別必要量との比較!$P$5082:$Q$5082)</c:f>
              <c:numCache>
                <c:formatCode>#,##0_);[Red]\(#,##0\)</c:formatCode>
                <c:ptCount val="9"/>
                <c:pt idx="0" formatCode="#,##0;[Red]\-#,##0;">
                  <c:v>411</c:v>
                </c:pt>
                <c:pt idx="1">
                  <c:v>406</c:v>
                </c:pt>
                <c:pt idx="2">
                  <c:v>439</c:v>
                </c:pt>
                <c:pt idx="3">
                  <c:v>420</c:v>
                </c:pt>
                <c:pt idx="4">
                  <c:v>439</c:v>
                </c:pt>
                <c:pt idx="5">
                  <c:v>436</c:v>
                </c:pt>
                <c:pt idx="6" formatCode="#,##0;[Red]\-#,##0;">
                  <c:v>430</c:v>
                </c:pt>
                <c:pt idx="7" formatCode="#,##0;[Red]\-#,##0;">
                  <c:v>414</c:v>
                </c:pt>
                <c:pt idx="8" formatCode="#,##0;[Red]\-#,##0;">
                  <c:v>426</c:v>
                </c:pt>
              </c:numCache>
            </c:numRef>
          </c:val>
          <c:smooth val="0"/>
          <c:extLst>
            <c:ext xmlns:c16="http://schemas.microsoft.com/office/drawing/2014/chart" uri="{C3380CC4-5D6E-409C-BE32-E72D297353CC}">
              <c16:uniqueId val="{00000008-3083-4EEE-8259-C0E70D9F634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(構想区域別必要量との比較!$F$506,構想区域別必要量との比較!$H$506:$M$506,構想区域別必要量との比較!$P$506:$Q$506)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(構想区域別必要量との比較!$F$511,構想区域別必要量との比較!$H$511:$M$511,構想区域別必要量との比較!$P$511:$Q$511)</c:f>
              <c:numCache>
                <c:formatCode>#,##0_);[Red]\(#,##0\)</c:formatCode>
                <c:ptCount val="9"/>
                <c:pt idx="0" formatCode="#,##0;[Red]\-#,##0;">
                  <c:v>168</c:v>
                </c:pt>
                <c:pt idx="1">
                  <c:v>70</c:v>
                </c:pt>
                <c:pt idx="2">
                  <c:v>70</c:v>
                </c:pt>
                <c:pt idx="3">
                  <c:v>70</c:v>
                </c:pt>
                <c:pt idx="4">
                  <c:v>70</c:v>
                </c:pt>
                <c:pt idx="5">
                  <c:v>70</c:v>
                </c:pt>
                <c:pt idx="6" formatCode="#,##0;[Red]\-#,##0;">
                  <c:v>70</c:v>
                </c:pt>
                <c:pt idx="7" formatCode="#,##0;[Red]\-#,##0;">
                  <c:v>70</c:v>
                </c:pt>
                <c:pt idx="8" formatCode="#,##0;[Red]\-#,##0;">
                  <c:v>94</c:v>
                </c:pt>
              </c:numCache>
            </c:numRef>
          </c:val>
          <c:extLst>
            <c:ext xmlns:c16="http://schemas.microsoft.com/office/drawing/2014/chart" uri="{C3380CC4-5D6E-409C-BE32-E72D297353CC}">
              <c16:uniqueId val="{00000000-40DE-4EA1-BE87-8DAADE052299}"/>
            </c:ext>
          </c:extLst>
        </c:ser>
        <c:ser>
          <c:idx val="2"/>
          <c:order val="2"/>
          <c:tx>
            <c:strRef>
              <c:f>構想区域別必要量との比較!$E$510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(構想区域別必要量との比較!$F$506,構想区域別必要量との比較!$H$506:$M$506,構想区域別必要量との比較!$P$506:$Q$506)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(構想区域別必要量との比較!$F$510,構想区域別必要量との比較!$H$510:$M$510,構想区域別必要量との比較!$P$510:$Q$510)</c:f>
              <c:numCache>
                <c:formatCode>#,##0_);[Red]\(#,##0\)</c:formatCode>
                <c:ptCount val="9"/>
                <c:pt idx="0" formatCode="#,##0;[Red]\-#,##0;">
                  <c:v>78</c:v>
                </c:pt>
                <c:pt idx="1">
                  <c:v>262</c:v>
                </c:pt>
                <c:pt idx="2">
                  <c:v>256</c:v>
                </c:pt>
                <c:pt idx="3">
                  <c:v>256</c:v>
                </c:pt>
                <c:pt idx="4">
                  <c:v>256</c:v>
                </c:pt>
                <c:pt idx="5">
                  <c:v>256</c:v>
                </c:pt>
                <c:pt idx="6" formatCode="#,##0;[Red]\-#,##0;">
                  <c:v>256</c:v>
                </c:pt>
                <c:pt idx="7" formatCode="#,##0;[Red]\-#,##0;">
                  <c:v>224</c:v>
                </c:pt>
                <c:pt idx="8" formatCode="#,##0;[Red]\-#,##0;">
                  <c:v>196</c:v>
                </c:pt>
              </c:numCache>
            </c:numRef>
          </c:val>
          <c:extLst>
            <c:ext xmlns:c16="http://schemas.microsoft.com/office/drawing/2014/chart" uri="{C3380CC4-5D6E-409C-BE32-E72D297353CC}">
              <c16:uniqueId val="{00000001-40DE-4EA1-BE87-8DAADE052299}"/>
            </c:ext>
          </c:extLst>
        </c:ser>
        <c:ser>
          <c:idx val="1"/>
          <c:order val="3"/>
          <c:tx>
            <c:strRef>
              <c:f>構想区域別必要量との比較!$E$509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0DE-4EA1-BE87-8DAADE05229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0DE-4EA1-BE87-8DAADE05229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(構想区域別必要量との比較!$F$506,構想区域別必要量との比較!$H$506:$M$506,構想区域別必要量との比較!$P$506:$Q$506)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(構想区域別必要量との比較!$F$509,構想区域別必要量との比較!$H$509:$M$509,構想区域別必要量との比較!$P$509:$Q$509)</c:f>
              <c:numCache>
                <c:formatCode>#,##0_);[Red]\(#,##0\)</c:formatCode>
                <c:ptCount val="9"/>
                <c:pt idx="0" formatCode="#,##0;[Red]\-#,##0;">
                  <c:v>359</c:v>
                </c:pt>
                <c:pt idx="1">
                  <c:v>316</c:v>
                </c:pt>
                <c:pt idx="2">
                  <c:v>302</c:v>
                </c:pt>
                <c:pt idx="3">
                  <c:v>289</c:v>
                </c:pt>
                <c:pt idx="4">
                  <c:v>289</c:v>
                </c:pt>
                <c:pt idx="5">
                  <c:v>289</c:v>
                </c:pt>
                <c:pt idx="6" formatCode="#,##0;[Red]\-#,##0;">
                  <c:v>289</c:v>
                </c:pt>
                <c:pt idx="7" formatCode="#,##0;[Red]\-#,##0;">
                  <c:v>269</c:v>
                </c:pt>
                <c:pt idx="8" formatCode="#,##0;[Red]\-#,##0;">
                  <c:v>143</c:v>
                </c:pt>
              </c:numCache>
            </c:numRef>
          </c:val>
          <c:extLst>
            <c:ext xmlns:c16="http://schemas.microsoft.com/office/drawing/2014/chart" uri="{C3380CC4-5D6E-409C-BE32-E72D297353CC}">
              <c16:uniqueId val="{00000006-40DE-4EA1-BE87-8DAADE052299}"/>
            </c:ext>
          </c:extLst>
        </c:ser>
        <c:ser>
          <c:idx val="0"/>
          <c:order val="4"/>
          <c:tx>
            <c:strRef>
              <c:f>構想区域別必要量との比較!$E$508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(構想区域別必要量との比較!$F$506,構想区域別必要量との比較!$H$506:$M$506,構想区域別必要量との比較!$P$506:$Q$506)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(構想区域別必要量との比較!$F$508,構想区域別必要量との比較!$H$508:$M$508,構想区域別必要量との比較!$P$508:$Q$508)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39</c:v>
                </c:pt>
              </c:numCache>
            </c:numRef>
          </c:val>
          <c:extLst>
            <c:ext xmlns:c16="http://schemas.microsoft.com/office/drawing/2014/chart" uri="{C3380CC4-5D6E-409C-BE32-E72D297353CC}">
              <c16:uniqueId val="{00000007-40DE-4EA1-BE87-8DAADE05229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(構想区域別必要量との比較!$F$506,構想区域別必要量との比較!$H$506:$M$506,構想区域別必要量との比較!$P$506:$Q$506)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(構想区域別必要量との比較!$F$507,構想区域別必要量との比較!$H$507:$M$507,構想区域別必要量との比較!$P$507:$Q$507)</c:f>
              <c:numCache>
                <c:formatCode>#,##0_);[Red]\(#,##0\)</c:formatCode>
                <c:ptCount val="9"/>
                <c:pt idx="0" formatCode="#,##0;[Red]\-#,##0;">
                  <c:v>605</c:v>
                </c:pt>
                <c:pt idx="1">
                  <c:v>648</c:v>
                </c:pt>
                <c:pt idx="2">
                  <c:v>628</c:v>
                </c:pt>
                <c:pt idx="3">
                  <c:v>615</c:v>
                </c:pt>
                <c:pt idx="4">
                  <c:v>615</c:v>
                </c:pt>
                <c:pt idx="5">
                  <c:v>615</c:v>
                </c:pt>
                <c:pt idx="6" formatCode="#,##0;[Red]\-#,##0;">
                  <c:v>615</c:v>
                </c:pt>
                <c:pt idx="7" formatCode="#,##0;[Red]\-#,##0;">
                  <c:v>563</c:v>
                </c:pt>
                <c:pt idx="8" formatCode="#,##0;[Red]\-#,##0;">
                  <c:v>472</c:v>
                </c:pt>
              </c:numCache>
            </c:numRef>
          </c:val>
          <c:smooth val="0"/>
          <c:extLst>
            <c:ext xmlns:c16="http://schemas.microsoft.com/office/drawing/2014/chart" uri="{C3380CC4-5D6E-409C-BE32-E72D297353CC}">
              <c16:uniqueId val="{00000008-40DE-4EA1-BE87-8DAADE05229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(構想区域別必要量との比較!$F$521,構想区域別必要量との比較!$H$521:$M$521,構想区域別必要量との比較!$P$521:$Q$521)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(構想区域別必要量との比較!$F$526,構想区域別必要量との比較!$H$526:$M$526,構想区域別必要量との比較!$P$526:$Q$526)</c:f>
              <c:numCache>
                <c:formatCode>#,##0_);[Red]\(#,##0\)</c:formatCode>
                <c:ptCount val="9"/>
                <c:pt idx="0" formatCode="#,##0;[Red]\-#,##0;">
                  <c:v>48</c:v>
                </c:pt>
                <c:pt idx="1">
                  <c:v>48</c:v>
                </c:pt>
                <c:pt idx="2">
                  <c:v>48</c:v>
                </c:pt>
                <c:pt idx="3">
                  <c:v>65</c:v>
                </c:pt>
                <c:pt idx="4">
                  <c:v>65</c:v>
                </c:pt>
                <c:pt idx="5">
                  <c:v>48</c:v>
                </c:pt>
                <c:pt idx="6" formatCode="#,##0;[Red]\-#,##0;">
                  <c:v>42</c:v>
                </c:pt>
                <c:pt idx="7" formatCode="#,##0;[Red]\-#,##0;">
                  <c:v>62</c:v>
                </c:pt>
                <c:pt idx="8" formatCode="#,##0;[Red]\-#,##0;">
                  <c:v>42</c:v>
                </c:pt>
              </c:numCache>
            </c:numRef>
          </c:val>
          <c:extLst>
            <c:ext xmlns:c16="http://schemas.microsoft.com/office/drawing/2014/chart" uri="{C3380CC4-5D6E-409C-BE32-E72D297353CC}">
              <c16:uniqueId val="{00000000-E6B9-4813-BFE3-B7B1E14B186B}"/>
            </c:ext>
          </c:extLst>
        </c:ser>
        <c:ser>
          <c:idx val="2"/>
          <c:order val="2"/>
          <c:tx>
            <c:strRef>
              <c:f>構想区域別必要量との比較!$E$525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(構想区域別必要量との比較!$F$521,構想区域別必要量との比較!$H$521:$M$521,構想区域別必要量との比較!$P$521:$Q$521)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(構想区域別必要量との比較!$F$525,構想区域別必要量との比較!$H$525:$M$525,構想区域別必要量との比較!$P$525:$Q$525)</c:f>
              <c:numCache>
                <c:formatCode>#,##0_);[Red]\(#,##0\)</c:formatCode>
                <c:ptCount val="9"/>
                <c:pt idx="0" formatCode="#,##0;[Red]\-#,##0;">
                  <c:v>82</c:v>
                </c:pt>
                <c:pt idx="1">
                  <c:v>158</c:v>
                </c:pt>
                <c:pt idx="2">
                  <c:v>182</c:v>
                </c:pt>
                <c:pt idx="3">
                  <c:v>181</c:v>
                </c:pt>
                <c:pt idx="4">
                  <c:v>139</c:v>
                </c:pt>
                <c:pt idx="5">
                  <c:v>156</c:v>
                </c:pt>
                <c:pt idx="6" formatCode="#,##0;[Red]\-#,##0;">
                  <c:v>156</c:v>
                </c:pt>
                <c:pt idx="7" formatCode="#,##0;[Red]\-#,##0;">
                  <c:v>100</c:v>
                </c:pt>
                <c:pt idx="8" formatCode="#,##0;[Red]\-#,##0;">
                  <c:v>133</c:v>
                </c:pt>
              </c:numCache>
            </c:numRef>
          </c:val>
          <c:extLst>
            <c:ext xmlns:c16="http://schemas.microsoft.com/office/drawing/2014/chart" uri="{C3380CC4-5D6E-409C-BE32-E72D297353CC}">
              <c16:uniqueId val="{00000001-E6B9-4813-BFE3-B7B1E14B186B}"/>
            </c:ext>
          </c:extLst>
        </c:ser>
        <c:ser>
          <c:idx val="1"/>
          <c:order val="3"/>
          <c:tx>
            <c:strRef>
              <c:f>構想区域別必要量との比較!$E$524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6B9-4813-BFE3-B7B1E14B186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6B9-4813-BFE3-B7B1E14B186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(構想区域別必要量との比較!$F$521,構想区域別必要量との比較!$H$521:$M$521,構想区域別必要量との比較!$P$521:$Q$521)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(構想区域別必要量との比較!$F$524,構想区域別必要量との比較!$H$524:$M$524,構想区域別必要量との比較!$P$524:$Q$524)</c:f>
              <c:numCache>
                <c:formatCode>#,##0_);[Red]\(#,##0\)</c:formatCode>
                <c:ptCount val="9"/>
                <c:pt idx="0" formatCode="#,##0;[Red]\-#,##0;">
                  <c:v>335</c:v>
                </c:pt>
                <c:pt idx="1">
                  <c:v>220</c:v>
                </c:pt>
                <c:pt idx="2">
                  <c:v>179</c:v>
                </c:pt>
                <c:pt idx="3">
                  <c:v>166</c:v>
                </c:pt>
                <c:pt idx="4">
                  <c:v>166</c:v>
                </c:pt>
                <c:pt idx="5">
                  <c:v>166</c:v>
                </c:pt>
                <c:pt idx="6" formatCode="#,##0;[Red]\-#,##0;">
                  <c:v>166</c:v>
                </c:pt>
                <c:pt idx="7" formatCode="#,##0;[Red]\-#,##0;">
                  <c:v>166</c:v>
                </c:pt>
                <c:pt idx="8" formatCode="#,##0;[Red]\-#,##0;">
                  <c:v>136</c:v>
                </c:pt>
              </c:numCache>
            </c:numRef>
          </c:val>
          <c:extLst>
            <c:ext xmlns:c16="http://schemas.microsoft.com/office/drawing/2014/chart" uri="{C3380CC4-5D6E-409C-BE32-E72D297353CC}">
              <c16:uniqueId val="{00000006-E6B9-4813-BFE3-B7B1E14B186B}"/>
            </c:ext>
          </c:extLst>
        </c:ser>
        <c:ser>
          <c:idx val="0"/>
          <c:order val="4"/>
          <c:tx>
            <c:strRef>
              <c:f>構想区域別必要量との比較!$E$523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(構想区域別必要量との比較!$F$521,構想区域別必要量との比較!$H$521:$M$521,構想区域別必要量との比較!$P$521:$Q$521)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(構想区域別必要量との比較!$F$523,構想区域別必要量との比較!$H$523:$M$523,構想区域別必要量との比較!$P$523:$Q$523)</c:f>
              <c:numCache>
                <c:formatCode>#,##0_);[Red]\(#,##0\)</c:formatCode>
                <c:ptCount val="9"/>
                <c:pt idx="0" formatCode="#,##0;[Red]\-#,##0;">
                  <c:v>20</c:v>
                </c:pt>
                <c:pt idx="1">
                  <c:v>20</c:v>
                </c:pt>
                <c:pt idx="2">
                  <c:v>20</c:v>
                </c:pt>
                <c:pt idx="3">
                  <c:v>20</c:v>
                </c:pt>
                <c:pt idx="4">
                  <c:v>20</c:v>
                </c:pt>
                <c:pt idx="5">
                  <c:v>20</c:v>
                </c:pt>
                <c:pt idx="6" formatCode="#,##0;[Red]\-#,##0;">
                  <c:v>20</c:v>
                </c:pt>
                <c:pt idx="7" formatCode="#,##0;[Red]\-#,##0;">
                  <c:v>20</c:v>
                </c:pt>
                <c:pt idx="8" formatCode="#,##0;[Red]\-#,##0;">
                  <c:v>43</c:v>
                </c:pt>
              </c:numCache>
            </c:numRef>
          </c:val>
          <c:extLst>
            <c:ext xmlns:c16="http://schemas.microsoft.com/office/drawing/2014/chart" uri="{C3380CC4-5D6E-409C-BE32-E72D297353CC}">
              <c16:uniqueId val="{00000007-E6B9-4813-BFE3-B7B1E14B186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(構想区域別必要量との比較!$F$521,構想区域別必要量との比較!$H$521:$M$521,構想区域別必要量との比較!$P$521:$Q$521)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(構想区域別必要量との比較!$F$522,構想区域別必要量との比較!$H$522:$M$522,構想区域別必要量との比較!$P$522:$Q$522)</c:f>
              <c:numCache>
                <c:formatCode>#,##0_);[Red]\(#,##0\)</c:formatCode>
                <c:ptCount val="9"/>
                <c:pt idx="0" formatCode="#,##0;[Red]\-#,##0;">
                  <c:v>485</c:v>
                </c:pt>
                <c:pt idx="1">
                  <c:v>446</c:v>
                </c:pt>
                <c:pt idx="2">
                  <c:v>429</c:v>
                </c:pt>
                <c:pt idx="3">
                  <c:v>432</c:v>
                </c:pt>
                <c:pt idx="4">
                  <c:v>390</c:v>
                </c:pt>
                <c:pt idx="5">
                  <c:v>390</c:v>
                </c:pt>
                <c:pt idx="6" formatCode="#,##0;[Red]\-#,##0;">
                  <c:v>384</c:v>
                </c:pt>
                <c:pt idx="7" formatCode="#,##0;[Red]\-#,##0;">
                  <c:v>348</c:v>
                </c:pt>
                <c:pt idx="8" formatCode="#,##0;[Red]\-#,##0;">
                  <c:v>354</c:v>
                </c:pt>
              </c:numCache>
            </c:numRef>
          </c:val>
          <c:smooth val="0"/>
          <c:extLst>
            <c:ext xmlns:c16="http://schemas.microsoft.com/office/drawing/2014/chart" uri="{C3380CC4-5D6E-409C-BE32-E72D297353CC}">
              <c16:uniqueId val="{00000008-E6B9-4813-BFE3-B7B1E14B186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(構想区域別必要量との比較!$F$536,構想区域別必要量との比較!$H$536:$M$536,構想区域別必要量との比較!$P$536:$Q$536)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(構想区域別必要量との比較!$F$541,構想区域別必要量との比較!$H$541:$M$541,構想区域別必要量との比較!$P$541:$Q$541)</c:f>
              <c:numCache>
                <c:formatCode>#,##0_);[Red]\(#,##0\)</c:formatCode>
                <c:ptCount val="9"/>
                <c:pt idx="0" formatCode="#,##0;[Red]\-#,##0;">
                  <c:v>92</c:v>
                </c:pt>
                <c:pt idx="1">
                  <c:v>92</c:v>
                </c:pt>
                <c:pt idx="2">
                  <c:v>45</c:v>
                </c:pt>
                <c:pt idx="3">
                  <c:v>45</c:v>
                </c:pt>
                <c:pt idx="4">
                  <c:v>45</c:v>
                </c:pt>
                <c:pt idx="5">
                  <c:v>45</c:v>
                </c:pt>
                <c:pt idx="6" formatCode="#,##0;[Red]\-#,##0;">
                  <c:v>45</c:v>
                </c:pt>
                <c:pt idx="7" formatCode="#,##0;[Red]\-#,##0;">
                  <c:v>45</c:v>
                </c:pt>
                <c:pt idx="8" formatCode="#,##0;[Red]\-#,##0;">
                  <c:v>35</c:v>
                </c:pt>
              </c:numCache>
            </c:numRef>
          </c:val>
          <c:extLst>
            <c:ext xmlns:c16="http://schemas.microsoft.com/office/drawing/2014/chart" uri="{C3380CC4-5D6E-409C-BE32-E72D297353CC}">
              <c16:uniqueId val="{00000000-21F4-4E15-ABCB-C21B51806145}"/>
            </c:ext>
          </c:extLst>
        </c:ser>
        <c:ser>
          <c:idx val="2"/>
          <c:order val="2"/>
          <c:tx>
            <c:strRef>
              <c:f>構想区域別必要量との比較!$E$540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(構想区域別必要量との比較!$F$536,構想区域別必要量との比較!$H$536:$M$536,構想区域別必要量との比較!$P$536:$Q$536)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(構想区域別必要量との比較!$F$540,構想区域別必要量との比較!$H$540:$M$540,構想区域別必要量との比較!$P$540:$Q$540)</c:f>
              <c:numCache>
                <c:formatCode>#,##0_);[Red]\(#,##0\)</c:formatCode>
                <c:ptCount val="9"/>
                <c:pt idx="0" formatCode="#,##0;[Red]\-#,##0;">
                  <c:v>0</c:v>
                </c:pt>
                <c:pt idx="1">
                  <c:v>0</c:v>
                </c:pt>
                <c:pt idx="2">
                  <c:v>0</c:v>
                </c:pt>
                <c:pt idx="3">
                  <c:v>50</c:v>
                </c:pt>
                <c:pt idx="4">
                  <c:v>50</c:v>
                </c:pt>
                <c:pt idx="5">
                  <c:v>50</c:v>
                </c:pt>
                <c:pt idx="6" formatCode="#,##0;[Red]\-#,##0;">
                  <c:v>50</c:v>
                </c:pt>
                <c:pt idx="7" formatCode="#,##0;[Red]\-#,##0;">
                  <c:v>50</c:v>
                </c:pt>
                <c:pt idx="8" formatCode="#,##0;[Red]\-#,##0;">
                  <c:v>91</c:v>
                </c:pt>
              </c:numCache>
            </c:numRef>
          </c:val>
          <c:extLst>
            <c:ext xmlns:c16="http://schemas.microsoft.com/office/drawing/2014/chart" uri="{C3380CC4-5D6E-409C-BE32-E72D297353CC}">
              <c16:uniqueId val="{00000001-21F4-4E15-ABCB-C21B51806145}"/>
            </c:ext>
          </c:extLst>
        </c:ser>
        <c:ser>
          <c:idx val="1"/>
          <c:order val="3"/>
          <c:tx>
            <c:strRef>
              <c:f>構想区域別必要量との比較!$E$539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1F4-4E15-ABCB-C21B5180614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1F4-4E15-ABCB-C21B5180614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(構想区域別必要量との比較!$F$536,構想区域別必要量との比較!$H$536:$M$536,構想区域別必要量との比較!$P$536:$Q$536)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(構想区域別必要量との比較!$F$539,構想区域別必要量との比較!$H$539:$M$539,構想区域別必要量との比較!$P$539:$Q$539)</c:f>
              <c:numCache>
                <c:formatCode>#,##0_);[Red]\(#,##0\)</c:formatCode>
                <c:ptCount val="9"/>
                <c:pt idx="0" formatCode="#,##0;[Red]\-#,##0;">
                  <c:v>425</c:v>
                </c:pt>
                <c:pt idx="1">
                  <c:v>339</c:v>
                </c:pt>
                <c:pt idx="2">
                  <c:v>339</c:v>
                </c:pt>
                <c:pt idx="3">
                  <c:v>283</c:v>
                </c:pt>
                <c:pt idx="4">
                  <c:v>283</c:v>
                </c:pt>
                <c:pt idx="5">
                  <c:v>283</c:v>
                </c:pt>
                <c:pt idx="6" formatCode="#,##0;[Red]\-#,##0;">
                  <c:v>283</c:v>
                </c:pt>
                <c:pt idx="7" formatCode="#,##0;[Red]\-#,##0;">
                  <c:v>283</c:v>
                </c:pt>
                <c:pt idx="8" formatCode="#,##0;[Red]\-#,##0;">
                  <c:v>134</c:v>
                </c:pt>
              </c:numCache>
            </c:numRef>
          </c:val>
          <c:extLst>
            <c:ext xmlns:c16="http://schemas.microsoft.com/office/drawing/2014/chart" uri="{C3380CC4-5D6E-409C-BE32-E72D297353CC}">
              <c16:uniqueId val="{00000006-21F4-4E15-ABCB-C21B51806145}"/>
            </c:ext>
          </c:extLst>
        </c:ser>
        <c:ser>
          <c:idx val="0"/>
          <c:order val="4"/>
          <c:tx>
            <c:strRef>
              <c:f>構想区域別必要量との比較!$E$538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(構想区域別必要量との比較!$F$536,構想区域別必要量との比較!$H$536:$M$536,構想区域別必要量との比較!$P$536:$Q$536)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(構想区域別必要量との比較!$F$538,構想区域別必要量との比較!$H$538:$M$538,構想区域別必要量との比較!$P$538:$Q$538)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31</c:v>
                </c:pt>
              </c:numCache>
            </c:numRef>
          </c:val>
          <c:extLst>
            <c:ext xmlns:c16="http://schemas.microsoft.com/office/drawing/2014/chart" uri="{C3380CC4-5D6E-409C-BE32-E72D297353CC}">
              <c16:uniqueId val="{00000007-21F4-4E15-ABCB-C21B5180614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(構想区域別必要量との比較!$F$536,構想区域別必要量との比較!$H$536:$M$536,構想区域別必要量との比較!$P$536:$Q$536)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(構想区域別必要量との比較!$F$537,構想区域別必要量との比較!$H$537:$M$537,構想区域別必要量との比較!$P$537:$Q$537)</c:f>
              <c:numCache>
                <c:formatCode>#,##0_);[Red]\(#,##0\)</c:formatCode>
                <c:ptCount val="9"/>
                <c:pt idx="0" formatCode="#,##0;[Red]\-#,##0;">
                  <c:v>517</c:v>
                </c:pt>
                <c:pt idx="1">
                  <c:v>431</c:v>
                </c:pt>
                <c:pt idx="2">
                  <c:v>384</c:v>
                </c:pt>
                <c:pt idx="3">
                  <c:v>378</c:v>
                </c:pt>
                <c:pt idx="4">
                  <c:v>378</c:v>
                </c:pt>
                <c:pt idx="5">
                  <c:v>378</c:v>
                </c:pt>
                <c:pt idx="6" formatCode="#,##0;[Red]\-#,##0;">
                  <c:v>378</c:v>
                </c:pt>
                <c:pt idx="7" formatCode="#,##0;[Red]\-#,##0;">
                  <c:v>378</c:v>
                </c:pt>
                <c:pt idx="8" formatCode="#,##0;[Red]\-#,##0;">
                  <c:v>291</c:v>
                </c:pt>
              </c:numCache>
            </c:numRef>
          </c:val>
          <c:smooth val="0"/>
          <c:extLst>
            <c:ext xmlns:c16="http://schemas.microsoft.com/office/drawing/2014/chart" uri="{C3380CC4-5D6E-409C-BE32-E72D297353CC}">
              <c16:uniqueId val="{00000008-21F4-4E15-ABCB-C21B5180614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(構想区域別必要量との比較!$F$551,構想区域別必要量との比較!$H$551:$M$551,構想区域別必要量との比較!$P$551:$Q$551)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(構想区域別必要量との比較!$F$556,構想区域別必要量との比較!$H$556:$M$556,構想区域別必要量との比較!$P$556:$Q$556)</c:f>
              <c:numCache>
                <c:formatCode>#,##0_);[Red]\(#,##0\)</c:formatCode>
                <c:ptCount val="9"/>
                <c:pt idx="0" formatCode="#,##0;[Red]\-#,##0;">
                  <c:v>349</c:v>
                </c:pt>
                <c:pt idx="1">
                  <c:v>323</c:v>
                </c:pt>
                <c:pt idx="2">
                  <c:v>319</c:v>
                </c:pt>
                <c:pt idx="3">
                  <c:v>317</c:v>
                </c:pt>
                <c:pt idx="4">
                  <c:v>317</c:v>
                </c:pt>
                <c:pt idx="5">
                  <c:v>332</c:v>
                </c:pt>
                <c:pt idx="6" formatCode="#,##0;[Red]\-#,##0;">
                  <c:v>332</c:v>
                </c:pt>
                <c:pt idx="7" formatCode="#,##0;[Red]\-#,##0;">
                  <c:v>319</c:v>
                </c:pt>
                <c:pt idx="8" formatCode="#,##0;[Red]\-#,##0;">
                  <c:v>334</c:v>
                </c:pt>
              </c:numCache>
            </c:numRef>
          </c:val>
          <c:extLst>
            <c:ext xmlns:c16="http://schemas.microsoft.com/office/drawing/2014/chart" uri="{C3380CC4-5D6E-409C-BE32-E72D297353CC}">
              <c16:uniqueId val="{00000000-0272-4694-84EB-0044A18ECCB2}"/>
            </c:ext>
          </c:extLst>
        </c:ser>
        <c:ser>
          <c:idx val="2"/>
          <c:order val="2"/>
          <c:tx>
            <c:strRef>
              <c:f>構想区域別必要量との比較!$E$555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(構想区域別必要量との比較!$F$551,構想区域別必要量との比較!$H$551:$M$551,構想区域別必要量との比較!$P$551:$Q$551)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(構想区域別必要量との比較!$F$555,構想区域別必要量との比較!$H$555:$M$555,構想区域別必要量との比較!$P$555:$Q$555)</c:f>
              <c:numCache>
                <c:formatCode>#,##0_);[Red]\(#,##0\)</c:formatCode>
                <c:ptCount val="9"/>
                <c:pt idx="0" formatCode="#,##0;[Red]\-#,##0;">
                  <c:v>247</c:v>
                </c:pt>
                <c:pt idx="1">
                  <c:v>324</c:v>
                </c:pt>
                <c:pt idx="2">
                  <c:v>327</c:v>
                </c:pt>
                <c:pt idx="3">
                  <c:v>392</c:v>
                </c:pt>
                <c:pt idx="4">
                  <c:v>388</c:v>
                </c:pt>
                <c:pt idx="5">
                  <c:v>388</c:v>
                </c:pt>
                <c:pt idx="6" formatCode="#,##0;[Red]\-#,##0;">
                  <c:v>392</c:v>
                </c:pt>
                <c:pt idx="7" formatCode="#,##0;[Red]\-#,##0;">
                  <c:v>417</c:v>
                </c:pt>
                <c:pt idx="8" formatCode="#,##0;[Red]\-#,##0;">
                  <c:v>456</c:v>
                </c:pt>
              </c:numCache>
            </c:numRef>
          </c:val>
          <c:extLst>
            <c:ext xmlns:c16="http://schemas.microsoft.com/office/drawing/2014/chart" uri="{C3380CC4-5D6E-409C-BE32-E72D297353CC}">
              <c16:uniqueId val="{00000001-0272-4694-84EB-0044A18ECCB2}"/>
            </c:ext>
          </c:extLst>
        </c:ser>
        <c:ser>
          <c:idx val="1"/>
          <c:order val="3"/>
          <c:tx>
            <c:strRef>
              <c:f>構想区域別必要量との比較!$E$554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272-4694-84EB-0044A18ECCB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272-4694-84EB-0044A18ECCB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(構想区域別必要量との比較!$F$551,構想区域別必要量との比較!$H$551:$M$551,構想区域別必要量との比較!$P$551:$Q$551)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(構想区域別必要量との比較!$F$554,構想区域別必要量との比較!$H$554:$M$554,構想区域別必要量との比較!$P$554:$Q$554)</c:f>
              <c:numCache>
                <c:formatCode>#,##0_);[Red]\(#,##0\)</c:formatCode>
                <c:ptCount val="9"/>
                <c:pt idx="0" formatCode="#,##0;[Red]\-#,##0;">
                  <c:v>790</c:v>
                </c:pt>
                <c:pt idx="1">
                  <c:v>672</c:v>
                </c:pt>
                <c:pt idx="2">
                  <c:v>661</c:v>
                </c:pt>
                <c:pt idx="3">
                  <c:v>526</c:v>
                </c:pt>
                <c:pt idx="4">
                  <c:v>522</c:v>
                </c:pt>
                <c:pt idx="5">
                  <c:v>469</c:v>
                </c:pt>
                <c:pt idx="6" formatCode="#,##0;[Red]\-#,##0;">
                  <c:v>418</c:v>
                </c:pt>
                <c:pt idx="7" formatCode="#,##0;[Red]\-#,##0;">
                  <c:v>438</c:v>
                </c:pt>
                <c:pt idx="8" formatCode="#,##0;[Red]\-#,##0;">
                  <c:v>357</c:v>
                </c:pt>
              </c:numCache>
            </c:numRef>
          </c:val>
          <c:extLst>
            <c:ext xmlns:c16="http://schemas.microsoft.com/office/drawing/2014/chart" uri="{C3380CC4-5D6E-409C-BE32-E72D297353CC}">
              <c16:uniqueId val="{00000006-0272-4694-84EB-0044A18ECCB2}"/>
            </c:ext>
          </c:extLst>
        </c:ser>
        <c:ser>
          <c:idx val="0"/>
          <c:order val="4"/>
          <c:tx>
            <c:strRef>
              <c:f>構想区域別必要量との比較!$E$553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(構想区域別必要量との比較!$F$551,構想区域別必要量との比較!$H$551:$M$551,構想区域別必要量との比較!$P$551:$Q$551)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(構想区域別必要量との比較!$F$553,構想区域別必要量との比較!$H$553:$M$553,構想区域別必要量との比較!$P$553:$Q$553)</c:f>
              <c:numCache>
                <c:formatCode>#,##0_);[Red]\(#,##0\)</c:formatCode>
                <c:ptCount val="9"/>
                <c:pt idx="0" formatCode="#,##0;[Red]\-#,##0;">
                  <c:v>26</c:v>
                </c:pt>
                <c:pt idx="1">
                  <c:v>26</c:v>
                </c:pt>
                <c:pt idx="2">
                  <c:v>26</c:v>
                </c:pt>
                <c:pt idx="3">
                  <c:v>26</c:v>
                </c:pt>
                <c:pt idx="4">
                  <c:v>26</c:v>
                </c:pt>
                <c:pt idx="5">
                  <c:v>12</c:v>
                </c:pt>
                <c:pt idx="6" formatCode="#,##0;[Red]\-#,##0;">
                  <c:v>26</c:v>
                </c:pt>
                <c:pt idx="7" formatCode="#,##0;[Red]\-#,##0;">
                  <c:v>26</c:v>
                </c:pt>
                <c:pt idx="8" formatCode="#,##0;[Red]\-#,##0;">
                  <c:v>93</c:v>
                </c:pt>
              </c:numCache>
            </c:numRef>
          </c:val>
          <c:extLst>
            <c:ext xmlns:c16="http://schemas.microsoft.com/office/drawing/2014/chart" uri="{C3380CC4-5D6E-409C-BE32-E72D297353CC}">
              <c16:uniqueId val="{00000007-0272-4694-84EB-0044A18ECCB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(構想区域別必要量との比較!$F$551,構想区域別必要量との比較!$H$551:$M$551,構想区域別必要量との比較!$P$551:$Q$551)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(構想区域別必要量との比較!$F$552,構想区域別必要量との比較!$H$552:$M$552,構想区域別必要量との比較!$P$552:$Q$552)</c:f>
              <c:numCache>
                <c:formatCode>#,##0_);[Red]\(#,##0\)</c:formatCode>
                <c:ptCount val="9"/>
                <c:pt idx="0" formatCode="#,##0;[Red]\-#,##0;">
                  <c:v>1412</c:v>
                </c:pt>
                <c:pt idx="1">
                  <c:v>1345</c:v>
                </c:pt>
                <c:pt idx="2">
                  <c:v>1333</c:v>
                </c:pt>
                <c:pt idx="3">
                  <c:v>1261</c:v>
                </c:pt>
                <c:pt idx="4">
                  <c:v>1253</c:v>
                </c:pt>
                <c:pt idx="5">
                  <c:v>1201</c:v>
                </c:pt>
                <c:pt idx="6" formatCode="#,##0;[Red]\-#,##0;">
                  <c:v>1168</c:v>
                </c:pt>
                <c:pt idx="7" formatCode="#,##0;[Red]\-#,##0;">
                  <c:v>1200</c:v>
                </c:pt>
                <c:pt idx="8" formatCode="#,##0;[Red]\-#,##0;">
                  <c:v>1240</c:v>
                </c:pt>
              </c:numCache>
            </c:numRef>
          </c:val>
          <c:smooth val="0"/>
          <c:extLst>
            <c:ext xmlns:c16="http://schemas.microsoft.com/office/drawing/2014/chart" uri="{C3380CC4-5D6E-409C-BE32-E72D297353CC}">
              <c16:uniqueId val="{00000008-0272-4694-84EB-0044A18ECCB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(構想区域別必要量との比較!$F$566,構想区域別必要量との比較!$H$566:$M$566,構想区域別必要量との比較!$P$566:$Q$566)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(構想区域別必要量との比較!$F$571,構想区域別必要量との比較!$H$571:$M$571,構想区域別必要量との比較!$P$571:$Q$571)</c:f>
              <c:numCache>
                <c:formatCode>#,##0_);[Red]\(#,##0\)</c:formatCode>
                <c:ptCount val="9"/>
                <c:pt idx="0" formatCode="#,##0;[Red]\-#,##0;">
                  <c:v>2457</c:v>
                </c:pt>
                <c:pt idx="1">
                  <c:v>2310</c:v>
                </c:pt>
                <c:pt idx="2">
                  <c:v>2293</c:v>
                </c:pt>
                <c:pt idx="3">
                  <c:v>2126</c:v>
                </c:pt>
                <c:pt idx="4">
                  <c:v>2043</c:v>
                </c:pt>
                <c:pt idx="5">
                  <c:v>2060</c:v>
                </c:pt>
                <c:pt idx="6" formatCode="#,##0;[Red]\-#,##0;">
                  <c:v>2030</c:v>
                </c:pt>
                <c:pt idx="7" formatCode="#,##0;[Red]\-#,##0;">
                  <c:v>2061</c:v>
                </c:pt>
                <c:pt idx="8" formatCode="#,##0;[Red]\-#,##0;">
                  <c:v>2505</c:v>
                </c:pt>
              </c:numCache>
            </c:numRef>
          </c:val>
          <c:extLst>
            <c:ext xmlns:c16="http://schemas.microsoft.com/office/drawing/2014/chart" uri="{C3380CC4-5D6E-409C-BE32-E72D297353CC}">
              <c16:uniqueId val="{00000000-D546-4895-A2E7-819A167F009D}"/>
            </c:ext>
          </c:extLst>
        </c:ser>
        <c:ser>
          <c:idx val="2"/>
          <c:order val="2"/>
          <c:tx>
            <c:strRef>
              <c:f>構想区域別必要量との比較!$E$570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(構想区域別必要量との比較!$F$566,構想区域別必要量との比較!$H$566:$M$566,構想区域別必要量との比較!$P$566:$Q$566)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(構想区域別必要量との比較!$F$570,構想区域別必要量との比較!$H$570:$M$570,構想区域別必要量との比較!$P$570:$Q$570)</c:f>
              <c:numCache>
                <c:formatCode>#,##0_);[Red]\(#,##0\)</c:formatCode>
                <c:ptCount val="9"/>
                <c:pt idx="0" formatCode="#,##0;[Red]\-#,##0;">
                  <c:v>1119</c:v>
                </c:pt>
                <c:pt idx="1">
                  <c:v>1416</c:v>
                </c:pt>
                <c:pt idx="2">
                  <c:v>1467</c:v>
                </c:pt>
                <c:pt idx="3">
                  <c:v>1539</c:v>
                </c:pt>
                <c:pt idx="4">
                  <c:v>1516</c:v>
                </c:pt>
                <c:pt idx="5">
                  <c:v>1526</c:v>
                </c:pt>
                <c:pt idx="6" formatCode="#,##0;[Red]\-#,##0;">
                  <c:v>1598</c:v>
                </c:pt>
                <c:pt idx="7" formatCode="#,##0;[Red]\-#,##0;">
                  <c:v>1637</c:v>
                </c:pt>
                <c:pt idx="8" formatCode="#,##0;[Red]\-#,##0;">
                  <c:v>3899</c:v>
                </c:pt>
              </c:numCache>
            </c:numRef>
          </c:val>
          <c:extLst>
            <c:ext xmlns:c16="http://schemas.microsoft.com/office/drawing/2014/chart" uri="{C3380CC4-5D6E-409C-BE32-E72D297353CC}">
              <c16:uniqueId val="{00000001-D546-4895-A2E7-819A167F009D}"/>
            </c:ext>
          </c:extLst>
        </c:ser>
        <c:ser>
          <c:idx val="1"/>
          <c:order val="3"/>
          <c:tx>
            <c:strRef>
              <c:f>構想区域別必要量との比較!$E$569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546-4895-A2E7-819A167F009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546-4895-A2E7-819A167F009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(構想区域別必要量との比較!$F$566,構想区域別必要量との比較!$H$566:$M$566,構想区域別必要量との比較!$P$566:$Q$566)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(構想区域別必要量との比較!$F$569,構想区域別必要量との比較!$H$569:$M$569,構想区域別必要量との比較!$P$569:$Q$569)</c:f>
              <c:numCache>
                <c:formatCode>#,##0_);[Red]\(#,##0\)</c:formatCode>
                <c:ptCount val="9"/>
                <c:pt idx="0" formatCode="#,##0;[Red]\-#,##0;">
                  <c:v>6948</c:v>
                </c:pt>
                <c:pt idx="1">
                  <c:v>7183</c:v>
                </c:pt>
                <c:pt idx="2">
                  <c:v>7291</c:v>
                </c:pt>
                <c:pt idx="3">
                  <c:v>7460</c:v>
                </c:pt>
                <c:pt idx="4">
                  <c:v>7329</c:v>
                </c:pt>
                <c:pt idx="5">
                  <c:v>7379</c:v>
                </c:pt>
                <c:pt idx="6" formatCode="#,##0;[Red]\-#,##0;">
                  <c:v>7310</c:v>
                </c:pt>
                <c:pt idx="7" formatCode="#,##0;[Red]\-#,##0;">
                  <c:v>7133</c:v>
                </c:pt>
                <c:pt idx="8" formatCode="#,##0;[Red]\-#,##0;">
                  <c:v>4999</c:v>
                </c:pt>
              </c:numCache>
            </c:numRef>
          </c:val>
          <c:extLst>
            <c:ext xmlns:c16="http://schemas.microsoft.com/office/drawing/2014/chart" uri="{C3380CC4-5D6E-409C-BE32-E72D297353CC}">
              <c16:uniqueId val="{00000006-D546-4895-A2E7-819A167F009D}"/>
            </c:ext>
          </c:extLst>
        </c:ser>
        <c:ser>
          <c:idx val="0"/>
          <c:order val="4"/>
          <c:tx>
            <c:strRef>
              <c:f>構想区域別必要量との比較!$E$568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(構想区域別必要量との比較!$F$566,構想区域別必要量との比較!$H$566:$M$566,構想区域別必要量との比較!$P$566:$Q$566)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(構想区域別必要量との比較!$F$568,構想区域別必要量との比較!$H$568:$M$568,構想区域別必要量との比較!$P$568:$Q$568)</c:f>
              <c:numCache>
                <c:formatCode>#,##0_);[Red]\(#,##0\)</c:formatCode>
                <c:ptCount val="9"/>
                <c:pt idx="0" formatCode="#,##0;[Red]\-#,##0;">
                  <c:v>2947</c:v>
                </c:pt>
                <c:pt idx="1">
                  <c:v>2346</c:v>
                </c:pt>
                <c:pt idx="2">
                  <c:v>2099</c:v>
                </c:pt>
                <c:pt idx="3">
                  <c:v>1905</c:v>
                </c:pt>
                <c:pt idx="4">
                  <c:v>1975</c:v>
                </c:pt>
                <c:pt idx="5">
                  <c:v>1951</c:v>
                </c:pt>
                <c:pt idx="6" formatCode="#,##0;[Red]\-#,##0;">
                  <c:v>1901</c:v>
                </c:pt>
                <c:pt idx="7" formatCode="#,##0;[Red]\-#,##0;">
                  <c:v>1958</c:v>
                </c:pt>
                <c:pt idx="8" formatCode="#,##0;[Red]\-#,##0;">
                  <c:v>1798</c:v>
                </c:pt>
              </c:numCache>
            </c:numRef>
          </c:val>
          <c:extLst>
            <c:ext xmlns:c16="http://schemas.microsoft.com/office/drawing/2014/chart" uri="{C3380CC4-5D6E-409C-BE32-E72D297353CC}">
              <c16:uniqueId val="{00000007-D546-4895-A2E7-819A167F009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(構想区域別必要量との比較!$F$566,構想区域別必要量との比較!$H$566:$M$566,構想区域別必要量との比較!$P$566:$Q$566)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(構想区域別必要量との比較!$F$567,構想区域別必要量との比較!$H$567:$M$567,構想区域別必要量との比較!$P$567:$Q$567)</c:f>
              <c:numCache>
                <c:formatCode>#,##0_);[Red]\(#,##0\)</c:formatCode>
                <c:ptCount val="9"/>
                <c:pt idx="0" formatCode="#,##0;[Red]\-#,##0;">
                  <c:v>13471</c:v>
                </c:pt>
                <c:pt idx="1">
                  <c:v>13255</c:v>
                </c:pt>
                <c:pt idx="2">
                  <c:v>13150</c:v>
                </c:pt>
                <c:pt idx="3">
                  <c:v>13030</c:v>
                </c:pt>
                <c:pt idx="4">
                  <c:v>12863</c:v>
                </c:pt>
                <c:pt idx="5">
                  <c:v>12916</c:v>
                </c:pt>
                <c:pt idx="6" formatCode="#,##0;[Red]\-#,##0;">
                  <c:v>12839</c:v>
                </c:pt>
                <c:pt idx="7" formatCode="#,##0;[Red]\-#,##0;">
                  <c:v>12789</c:v>
                </c:pt>
                <c:pt idx="8" formatCode="#,##0;[Red]\-#,##0;">
                  <c:v>13201</c:v>
                </c:pt>
              </c:numCache>
            </c:numRef>
          </c:val>
          <c:smooth val="0"/>
          <c:extLst>
            <c:ext xmlns:c16="http://schemas.microsoft.com/office/drawing/2014/chart" uri="{C3380CC4-5D6E-409C-BE32-E72D297353CC}">
              <c16:uniqueId val="{00000008-D546-4895-A2E7-819A167F009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(構想区域別必要量との比較!$F$581,構想区域別必要量との比較!$H$581:$M$581,構想区域別必要量との比較!$P$581:$Q$581)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(構想区域別必要量との比較!$F$586,構想区域別必要量との比較!$H$586:$M$586,構想区域別必要量との比較!$P$586:$Q$586)</c:f>
              <c:numCache>
                <c:formatCode>#,##0_);[Red]\(#,##0\)</c:formatCode>
                <c:ptCount val="9"/>
                <c:pt idx="0" formatCode="#,##0;[Red]\-#,##0;">
                  <c:v>773</c:v>
                </c:pt>
                <c:pt idx="1">
                  <c:v>861</c:v>
                </c:pt>
                <c:pt idx="2">
                  <c:v>953</c:v>
                </c:pt>
                <c:pt idx="3">
                  <c:v>854</c:v>
                </c:pt>
                <c:pt idx="4">
                  <c:v>776</c:v>
                </c:pt>
                <c:pt idx="5">
                  <c:v>866</c:v>
                </c:pt>
                <c:pt idx="6" formatCode="#,##0;[Red]\-#,##0;">
                  <c:v>864</c:v>
                </c:pt>
                <c:pt idx="7" formatCode="#,##0;[Red]\-#,##0;">
                  <c:v>864</c:v>
                </c:pt>
                <c:pt idx="8" formatCode="#,##0;[Red]\-#,##0;">
                  <c:v>484</c:v>
                </c:pt>
              </c:numCache>
            </c:numRef>
          </c:val>
          <c:extLst>
            <c:ext xmlns:c16="http://schemas.microsoft.com/office/drawing/2014/chart" uri="{C3380CC4-5D6E-409C-BE32-E72D297353CC}">
              <c16:uniqueId val="{00000000-87B3-4886-8296-5D9346876328}"/>
            </c:ext>
          </c:extLst>
        </c:ser>
        <c:ser>
          <c:idx val="2"/>
          <c:order val="2"/>
          <c:tx>
            <c:strRef>
              <c:f>構想区域別必要量との比較!$E$585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(構想区域別必要量との比較!$F$581,構想区域別必要量との比較!$H$581:$M$581,構想区域別必要量との比較!$P$581:$Q$581)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(構想区域別必要量との比較!$F$585,構想区域別必要量との比較!$H$585:$M$585,構想区域別必要量との比較!$P$585:$Q$585)</c:f>
              <c:numCache>
                <c:formatCode>#,##0_);[Red]\(#,##0\)</c:formatCode>
                <c:ptCount val="9"/>
                <c:pt idx="0" formatCode="#,##0;[Red]\-#,##0;">
                  <c:v>98</c:v>
                </c:pt>
                <c:pt idx="1">
                  <c:v>133</c:v>
                </c:pt>
                <c:pt idx="2">
                  <c:v>263</c:v>
                </c:pt>
                <c:pt idx="3">
                  <c:v>223</c:v>
                </c:pt>
                <c:pt idx="4">
                  <c:v>313</c:v>
                </c:pt>
                <c:pt idx="5">
                  <c:v>288</c:v>
                </c:pt>
                <c:pt idx="6" formatCode="#,##0;[Red]\-#,##0;">
                  <c:v>435</c:v>
                </c:pt>
                <c:pt idx="7" formatCode="#,##0;[Red]\-#,##0;">
                  <c:v>435</c:v>
                </c:pt>
                <c:pt idx="8" formatCode="#,##0;[Red]\-#,##0;">
                  <c:v>669</c:v>
                </c:pt>
              </c:numCache>
            </c:numRef>
          </c:val>
          <c:extLst>
            <c:ext xmlns:c16="http://schemas.microsoft.com/office/drawing/2014/chart" uri="{C3380CC4-5D6E-409C-BE32-E72D297353CC}">
              <c16:uniqueId val="{00000001-87B3-4886-8296-5D9346876328}"/>
            </c:ext>
          </c:extLst>
        </c:ser>
        <c:ser>
          <c:idx val="1"/>
          <c:order val="3"/>
          <c:tx>
            <c:strRef>
              <c:f>構想区域別必要量との比較!$E$584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7B3-4886-8296-5D934687632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7B3-4886-8296-5D934687632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(構想区域別必要量との比較!$F$581,構想区域別必要量との比較!$H$581:$M$581,構想区域別必要量との比較!$P$581:$Q$581)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(構想区域別必要量との比較!$F$584,構想区域別必要量との比較!$H$584:$M$584,構想区域別必要量との比較!$P$584:$Q$584)</c:f>
              <c:numCache>
                <c:formatCode>#,##0_);[Red]\(#,##0\)</c:formatCode>
                <c:ptCount val="9"/>
                <c:pt idx="0" formatCode="#,##0;[Red]\-#,##0;">
                  <c:v>1619</c:v>
                </c:pt>
                <c:pt idx="1">
                  <c:v>1507</c:v>
                </c:pt>
                <c:pt idx="2">
                  <c:v>1393</c:v>
                </c:pt>
                <c:pt idx="3">
                  <c:v>1393</c:v>
                </c:pt>
                <c:pt idx="4">
                  <c:v>1275</c:v>
                </c:pt>
                <c:pt idx="5">
                  <c:v>1277</c:v>
                </c:pt>
                <c:pt idx="6" formatCode="#,##0;[Red]\-#,##0;">
                  <c:v>1028</c:v>
                </c:pt>
                <c:pt idx="7" formatCode="#,##0;[Red]\-#,##0;">
                  <c:v>1022</c:v>
                </c:pt>
                <c:pt idx="8" formatCode="#,##0;[Red]\-#,##0;">
                  <c:v>567</c:v>
                </c:pt>
              </c:numCache>
            </c:numRef>
          </c:val>
          <c:extLst>
            <c:ext xmlns:c16="http://schemas.microsoft.com/office/drawing/2014/chart" uri="{C3380CC4-5D6E-409C-BE32-E72D297353CC}">
              <c16:uniqueId val="{00000006-87B3-4886-8296-5D9346876328}"/>
            </c:ext>
          </c:extLst>
        </c:ser>
        <c:ser>
          <c:idx val="0"/>
          <c:order val="4"/>
          <c:tx>
            <c:strRef>
              <c:f>構想区域別必要量との比較!$E$583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(構想区域別必要量との比較!$F$581,構想区域別必要量との比較!$H$581:$M$581,構想区域別必要量との比較!$P$581:$Q$581)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(構想区域別必要量との比較!$F$583,構想区域別必要量との比較!$H$583:$M$583,構想区域別必要量との比較!$P$583:$Q$583)</c:f>
              <c:numCache>
                <c:formatCode>#,##0_);[Red]\(#,##0\)</c:formatCode>
                <c:ptCount val="9"/>
                <c:pt idx="0" formatCode="#,##0;[Red]\-#,##0;">
                  <c:v>36</c:v>
                </c:pt>
                <c:pt idx="1">
                  <c:v>51</c:v>
                </c:pt>
                <c:pt idx="2">
                  <c:v>50</c:v>
                </c:pt>
                <c:pt idx="3">
                  <c:v>50</c:v>
                </c:pt>
                <c:pt idx="4">
                  <c:v>44</c:v>
                </c:pt>
                <c:pt idx="5">
                  <c:v>44</c:v>
                </c:pt>
                <c:pt idx="6" formatCode="#,##0;[Red]\-#,##0;">
                  <c:v>44</c:v>
                </c:pt>
                <c:pt idx="7" formatCode="#,##0;[Red]\-#,##0;">
                  <c:v>44</c:v>
                </c:pt>
                <c:pt idx="8" formatCode="#,##0;[Red]\-#,##0;">
                  <c:v>182</c:v>
                </c:pt>
              </c:numCache>
            </c:numRef>
          </c:val>
          <c:extLst>
            <c:ext xmlns:c16="http://schemas.microsoft.com/office/drawing/2014/chart" uri="{C3380CC4-5D6E-409C-BE32-E72D297353CC}">
              <c16:uniqueId val="{00000007-87B3-4886-8296-5D934687632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(構想区域別必要量との比較!$F$581,構想区域別必要量との比較!$H$581:$M$581,構想区域別必要量との比較!$P$581:$Q$581)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(構想区域別必要量との比較!$F$582,構想区域別必要量との比較!$H$582:$M$582,構想区域別必要量との比較!$P$582:$Q$582)</c:f>
              <c:numCache>
                <c:formatCode>#,##0_);[Red]\(#,##0\)</c:formatCode>
                <c:ptCount val="9"/>
                <c:pt idx="0" formatCode="#,##0;[Red]\-#,##0;">
                  <c:v>2526</c:v>
                </c:pt>
                <c:pt idx="1">
                  <c:v>2552</c:v>
                </c:pt>
                <c:pt idx="2">
                  <c:v>2659</c:v>
                </c:pt>
                <c:pt idx="3">
                  <c:v>2520</c:v>
                </c:pt>
                <c:pt idx="4">
                  <c:v>2408</c:v>
                </c:pt>
                <c:pt idx="5">
                  <c:v>2475</c:v>
                </c:pt>
                <c:pt idx="6" formatCode="#,##0;[Red]\-#,##0;">
                  <c:v>2371</c:v>
                </c:pt>
                <c:pt idx="7" formatCode="#,##0;[Red]\-#,##0;">
                  <c:v>2365</c:v>
                </c:pt>
                <c:pt idx="8" formatCode="#,##0;[Red]\-#,##0;">
                  <c:v>1902</c:v>
                </c:pt>
              </c:numCache>
            </c:numRef>
          </c:val>
          <c:smooth val="0"/>
          <c:extLst>
            <c:ext xmlns:c16="http://schemas.microsoft.com/office/drawing/2014/chart" uri="{C3380CC4-5D6E-409C-BE32-E72D297353CC}">
              <c16:uniqueId val="{00000008-87B3-4886-8296-5D934687632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(構想区域別必要量との比較!$F$56,構想区域別必要量との比較!$H$56:$M$56,構想区域別必要量との比較!$P$56:$Q$56)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(構想区域別必要量との比較!$F$61,構想区域別必要量との比較!$H$61:$M$61,構想区域別必要量との比較!$P$61:$Q$61)</c:f>
              <c:numCache>
                <c:formatCode>#,##0_);[Red]\(#,##0\)</c:formatCode>
                <c:ptCount val="9"/>
                <c:pt idx="0" formatCode="#,##0;[Red]\-#,##0;">
                  <c:v>11893</c:v>
                </c:pt>
                <c:pt idx="1">
                  <c:v>12211</c:v>
                </c:pt>
                <c:pt idx="2">
                  <c:v>11575</c:v>
                </c:pt>
                <c:pt idx="3">
                  <c:v>11110</c:v>
                </c:pt>
                <c:pt idx="4">
                  <c:v>11212</c:v>
                </c:pt>
                <c:pt idx="5">
                  <c:v>11567</c:v>
                </c:pt>
                <c:pt idx="6" formatCode="#,##0;[Red]\-#,##0;">
                  <c:v>11413</c:v>
                </c:pt>
                <c:pt idx="7" formatCode="#,##0;[Red]\-#,##0;">
                  <c:v>10863</c:v>
                </c:pt>
                <c:pt idx="8" formatCode="#,##0;[Red]\-#,##0;">
                  <c:v>11999</c:v>
                </c:pt>
              </c:numCache>
            </c:numRef>
          </c:val>
          <c:extLst>
            <c:ext xmlns:c16="http://schemas.microsoft.com/office/drawing/2014/chart" uri="{C3380CC4-5D6E-409C-BE32-E72D297353CC}">
              <c16:uniqueId val="{00000000-109F-479D-9529-07999547AFD7}"/>
            </c:ext>
          </c:extLst>
        </c:ser>
        <c:ser>
          <c:idx val="2"/>
          <c:order val="2"/>
          <c:tx>
            <c:strRef>
              <c:f>構想区域別必要量との比較!$E$60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(構想区域別必要量との比較!$F$56,構想区域別必要量との比較!$H$56:$M$56,構想区域別必要量との比較!$P$56:$Q$56)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(構想区域別必要量との比較!$F$60,構想区域別必要量との比較!$H$60:$M$60,構想区域別必要量との比較!$P$60:$Q$60)</c:f>
              <c:numCache>
                <c:formatCode>#,##0_);[Red]\(#,##0\)</c:formatCode>
                <c:ptCount val="9"/>
                <c:pt idx="0" formatCode="#,##0;[Red]\-#,##0;">
                  <c:v>2237</c:v>
                </c:pt>
                <c:pt idx="1">
                  <c:v>2902</c:v>
                </c:pt>
                <c:pt idx="2">
                  <c:v>3130</c:v>
                </c:pt>
                <c:pt idx="3">
                  <c:v>3060</c:v>
                </c:pt>
                <c:pt idx="4">
                  <c:v>3223</c:v>
                </c:pt>
                <c:pt idx="5">
                  <c:v>3228</c:v>
                </c:pt>
                <c:pt idx="6" formatCode="#,##0;[Red]\-#,##0;">
                  <c:v>3348</c:v>
                </c:pt>
                <c:pt idx="7" formatCode="#,##0;[Red]\-#,##0;">
                  <c:v>3350</c:v>
                </c:pt>
                <c:pt idx="8" formatCode="#,##0;[Red]\-#,##0;">
                  <c:v>8923</c:v>
                </c:pt>
              </c:numCache>
            </c:numRef>
          </c:val>
          <c:extLst>
            <c:ext xmlns:c16="http://schemas.microsoft.com/office/drawing/2014/chart" uri="{C3380CC4-5D6E-409C-BE32-E72D297353CC}">
              <c16:uniqueId val="{00000001-109F-479D-9529-07999547AFD7}"/>
            </c:ext>
          </c:extLst>
        </c:ser>
        <c:ser>
          <c:idx val="1"/>
          <c:order val="3"/>
          <c:tx>
            <c:strRef>
              <c:f>構想区域別必要量との比較!$E$59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09F-479D-9529-07999547AFD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09F-479D-9529-07999547AFD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(構想区域別必要量との比較!$F$56,構想区域別必要量との比較!$H$56:$M$56,構想区域別必要量との比較!$P$56:$Q$56)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(構想区域別必要量との比較!$F$59,構想区域別必要量との比較!$H$59:$M$59,構想区域別必要量との比較!$P$59:$Q$59)</c:f>
              <c:numCache>
                <c:formatCode>#,##0_);[Red]\(#,##0\)</c:formatCode>
                <c:ptCount val="9"/>
                <c:pt idx="0" formatCode="#,##0;[Red]\-#,##0;">
                  <c:v>15598</c:v>
                </c:pt>
                <c:pt idx="1">
                  <c:v>16996</c:v>
                </c:pt>
                <c:pt idx="2">
                  <c:v>16020</c:v>
                </c:pt>
                <c:pt idx="3">
                  <c:v>15925</c:v>
                </c:pt>
                <c:pt idx="4">
                  <c:v>16243</c:v>
                </c:pt>
                <c:pt idx="5">
                  <c:v>15830</c:v>
                </c:pt>
                <c:pt idx="6" formatCode="#,##0;[Red]\-#,##0;">
                  <c:v>15548</c:v>
                </c:pt>
                <c:pt idx="7" formatCode="#,##0;[Red]\-#,##0;">
                  <c:v>15174</c:v>
                </c:pt>
                <c:pt idx="8" formatCode="#,##0;[Red]\-#,##0;">
                  <c:v>10951</c:v>
                </c:pt>
              </c:numCache>
            </c:numRef>
          </c:val>
          <c:extLst>
            <c:ext xmlns:c16="http://schemas.microsoft.com/office/drawing/2014/chart" uri="{C3380CC4-5D6E-409C-BE32-E72D297353CC}">
              <c16:uniqueId val="{00000006-109F-479D-9529-07999547AFD7}"/>
            </c:ext>
          </c:extLst>
        </c:ser>
        <c:ser>
          <c:idx val="0"/>
          <c:order val="4"/>
          <c:tx>
            <c:strRef>
              <c:f>構想区域別必要量との比較!$E$58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(構想区域別必要量との比較!$F$56,構想区域別必要量との比較!$H$56:$M$56,構想区域別必要量との比較!$P$56:$Q$56)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(構想区域別必要量との比較!$F$58,構想区域別必要量との比較!$H$58:$M$58,構想区域別必要量との比較!$P$58:$Q$58)</c:f>
              <c:numCache>
                <c:formatCode>#,##0_);[Red]\(#,##0\)</c:formatCode>
                <c:ptCount val="9"/>
                <c:pt idx="0" formatCode="#,##0;[Red]\-#,##0;">
                  <c:v>4276</c:v>
                </c:pt>
                <c:pt idx="1">
                  <c:v>2572</c:v>
                </c:pt>
                <c:pt idx="2">
                  <c:v>3376</c:v>
                </c:pt>
                <c:pt idx="3">
                  <c:v>2691</c:v>
                </c:pt>
                <c:pt idx="4">
                  <c:v>2448</c:v>
                </c:pt>
                <c:pt idx="5">
                  <c:v>2590</c:v>
                </c:pt>
                <c:pt idx="6" formatCode="#,##0;[Red]\-#,##0;">
                  <c:v>2914</c:v>
                </c:pt>
                <c:pt idx="7" formatCode="#,##0;[Red]\-#,##0;">
                  <c:v>3086</c:v>
                </c:pt>
                <c:pt idx="8" formatCode="#,##0;[Red]\-#,##0;">
                  <c:v>3913</c:v>
                </c:pt>
              </c:numCache>
            </c:numRef>
          </c:val>
          <c:extLst>
            <c:ext xmlns:c16="http://schemas.microsoft.com/office/drawing/2014/chart" uri="{C3380CC4-5D6E-409C-BE32-E72D297353CC}">
              <c16:uniqueId val="{00000007-109F-479D-9529-07999547AFD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(構想区域別必要量との比較!$F$56,構想区域別必要量との比較!$H$56:$M$56,構想区域別必要量との比較!$P$56:$Q$56)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(構想区域別必要量との比較!$F$57,構想区域別必要量との比較!$H$57:$M$57,構想区域別必要量との比較!$P$57:$Q$57)</c:f>
              <c:numCache>
                <c:formatCode>#,##0_);[Red]\(#,##0\)</c:formatCode>
                <c:ptCount val="9"/>
                <c:pt idx="0" formatCode="#,##0;[Red]\-#,##0;">
                  <c:v>34004</c:v>
                </c:pt>
                <c:pt idx="1">
                  <c:v>34681</c:v>
                </c:pt>
                <c:pt idx="2">
                  <c:v>34101</c:v>
                </c:pt>
                <c:pt idx="3">
                  <c:v>32786</c:v>
                </c:pt>
                <c:pt idx="4">
                  <c:v>33126</c:v>
                </c:pt>
                <c:pt idx="5">
                  <c:v>33215</c:v>
                </c:pt>
                <c:pt idx="6" formatCode="#,##0;[Red]\-#,##0;">
                  <c:v>33223</c:v>
                </c:pt>
                <c:pt idx="7" formatCode="#,##0;[Red]\-#,##0;">
                  <c:v>32473</c:v>
                </c:pt>
                <c:pt idx="8" formatCode="#,##0;[Red]\-#,##0;">
                  <c:v>35786</c:v>
                </c:pt>
              </c:numCache>
            </c:numRef>
          </c:val>
          <c:smooth val="0"/>
          <c:extLst>
            <c:ext xmlns:c16="http://schemas.microsoft.com/office/drawing/2014/chart" uri="{C3380CC4-5D6E-409C-BE32-E72D297353CC}">
              <c16:uniqueId val="{00000008-109F-479D-9529-07999547AFD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(構想区域別必要量との比較!$F$596,構想区域別必要量との比較!$H$596:$M$596,構想区域別必要量との比較!$P$596:$Q$596)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(構想区域別必要量との比較!$F$601,構想区域別必要量との比較!$H$601:$M$601,構想区域別必要量との比較!$P$601:$Q$601)</c:f>
              <c:numCache>
                <c:formatCode>#,##0_);[Red]\(#,##0\)</c:formatCode>
                <c:ptCount val="9"/>
                <c:pt idx="0" formatCode="#,##0;[Red]\-#,##0;">
                  <c:v>654</c:v>
                </c:pt>
                <c:pt idx="1">
                  <c:v>728</c:v>
                </c:pt>
                <c:pt idx="2">
                  <c:v>817</c:v>
                </c:pt>
                <c:pt idx="3">
                  <c:v>809</c:v>
                </c:pt>
                <c:pt idx="4">
                  <c:v>785</c:v>
                </c:pt>
                <c:pt idx="5">
                  <c:v>785</c:v>
                </c:pt>
                <c:pt idx="6" formatCode="#,##0;[Red]\-#,##0;">
                  <c:v>735</c:v>
                </c:pt>
                <c:pt idx="7" formatCode="#,##0;[Red]\-#,##0;">
                  <c:v>738</c:v>
                </c:pt>
                <c:pt idx="8" formatCode="#,##0;[Red]\-#,##0;">
                  <c:v>584</c:v>
                </c:pt>
              </c:numCache>
            </c:numRef>
          </c:val>
          <c:extLst>
            <c:ext xmlns:c16="http://schemas.microsoft.com/office/drawing/2014/chart" uri="{C3380CC4-5D6E-409C-BE32-E72D297353CC}">
              <c16:uniqueId val="{00000000-E31A-4679-AAD7-DFE58642492A}"/>
            </c:ext>
          </c:extLst>
        </c:ser>
        <c:ser>
          <c:idx val="2"/>
          <c:order val="2"/>
          <c:tx>
            <c:strRef>
              <c:f>構想区域別必要量との比較!$E$600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(構想区域別必要量との比較!$F$596,構想区域別必要量との比較!$H$596:$M$596,構想区域別必要量との比較!$P$596:$Q$596)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(構想区域別必要量との比較!$F$600,構想区域別必要量との比較!$H$600:$M$600,構想区域別必要量との比較!$P$600:$Q$600)</c:f>
              <c:numCache>
                <c:formatCode>#,##0_);[Red]\(#,##0\)</c:formatCode>
                <c:ptCount val="9"/>
                <c:pt idx="0" formatCode="#,##0;[Red]\-#,##0;">
                  <c:v>328</c:v>
                </c:pt>
                <c:pt idx="1">
                  <c:v>447</c:v>
                </c:pt>
                <c:pt idx="2">
                  <c:v>484</c:v>
                </c:pt>
                <c:pt idx="3">
                  <c:v>491</c:v>
                </c:pt>
                <c:pt idx="4">
                  <c:v>546</c:v>
                </c:pt>
                <c:pt idx="5">
                  <c:v>467</c:v>
                </c:pt>
                <c:pt idx="6" formatCode="#,##0;[Red]\-#,##0;">
                  <c:v>517</c:v>
                </c:pt>
                <c:pt idx="7" formatCode="#,##0;[Red]\-#,##0;">
                  <c:v>528</c:v>
                </c:pt>
                <c:pt idx="8" formatCode="#,##0;[Red]\-#,##0;">
                  <c:v>981</c:v>
                </c:pt>
              </c:numCache>
            </c:numRef>
          </c:val>
          <c:extLst>
            <c:ext xmlns:c16="http://schemas.microsoft.com/office/drawing/2014/chart" uri="{C3380CC4-5D6E-409C-BE32-E72D297353CC}">
              <c16:uniqueId val="{00000001-E31A-4679-AAD7-DFE58642492A}"/>
            </c:ext>
          </c:extLst>
        </c:ser>
        <c:ser>
          <c:idx val="1"/>
          <c:order val="3"/>
          <c:tx>
            <c:strRef>
              <c:f>構想区域別必要量との比較!$E$599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31A-4679-AAD7-DFE58642492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31A-4679-AAD7-DFE58642492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(構想区域別必要量との比較!$F$596,構想区域別必要量との比較!$H$596:$M$596,構想区域別必要量との比較!$P$596:$Q$596)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(構想区域別必要量との比較!$F$599,構想区域別必要量との比較!$H$599:$M$599,構想区域別必要量との比較!$P$599:$Q$599)</c:f>
              <c:numCache>
                <c:formatCode>#,##0_);[Red]\(#,##0\)</c:formatCode>
                <c:ptCount val="9"/>
                <c:pt idx="0" formatCode="#,##0;[Red]\-#,##0;">
                  <c:v>1591</c:v>
                </c:pt>
                <c:pt idx="1">
                  <c:v>1590</c:v>
                </c:pt>
                <c:pt idx="2">
                  <c:v>1416</c:v>
                </c:pt>
                <c:pt idx="3">
                  <c:v>1412</c:v>
                </c:pt>
                <c:pt idx="4">
                  <c:v>1313</c:v>
                </c:pt>
                <c:pt idx="5">
                  <c:v>1306</c:v>
                </c:pt>
                <c:pt idx="6" formatCode="#,##0;[Red]\-#,##0;">
                  <c:v>1302</c:v>
                </c:pt>
                <c:pt idx="7" formatCode="#,##0;[Red]\-#,##0;">
                  <c:v>1284</c:v>
                </c:pt>
                <c:pt idx="8" formatCode="#,##0;[Red]\-#,##0;">
                  <c:v>681</c:v>
                </c:pt>
              </c:numCache>
            </c:numRef>
          </c:val>
          <c:extLst>
            <c:ext xmlns:c16="http://schemas.microsoft.com/office/drawing/2014/chart" uri="{C3380CC4-5D6E-409C-BE32-E72D297353CC}">
              <c16:uniqueId val="{00000006-E31A-4679-AAD7-DFE58642492A}"/>
            </c:ext>
          </c:extLst>
        </c:ser>
        <c:ser>
          <c:idx val="0"/>
          <c:order val="4"/>
          <c:tx>
            <c:strRef>
              <c:f>構想区域別必要量との比較!$E$598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(構想区域別必要量との比較!$F$596,構想区域別必要量との比較!$H$596:$M$596,構想区域別必要量との比較!$P$596:$Q$596)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(構想区域別必要量との比較!$F$598,構想区域別必要量との比較!$H$598:$M$598,構想区域別必要量との比較!$P$598:$Q$598)</c:f>
              <c:numCache>
                <c:formatCode>#,##0_);[Red]\(#,##0\)</c:formatCode>
                <c:ptCount val="9"/>
                <c:pt idx="0" formatCode="#,##0;[Red]\-#,##0;">
                  <c:v>30</c:v>
                </c:pt>
                <c:pt idx="1">
                  <c:v>40</c:v>
                </c:pt>
                <c:pt idx="2">
                  <c:v>103</c:v>
                </c:pt>
                <c:pt idx="3">
                  <c:v>34</c:v>
                </c:pt>
                <c:pt idx="4">
                  <c:v>46</c:v>
                </c:pt>
                <c:pt idx="5">
                  <c:v>46</c:v>
                </c:pt>
                <c:pt idx="6" formatCode="#,##0;[Red]\-#,##0;">
                  <c:v>46</c:v>
                </c:pt>
                <c:pt idx="7" formatCode="#,##0;[Red]\-#,##0;">
                  <c:v>46</c:v>
                </c:pt>
                <c:pt idx="8" formatCode="#,##0;[Red]\-#,##0;">
                  <c:v>192</c:v>
                </c:pt>
              </c:numCache>
            </c:numRef>
          </c:val>
          <c:extLst>
            <c:ext xmlns:c16="http://schemas.microsoft.com/office/drawing/2014/chart" uri="{C3380CC4-5D6E-409C-BE32-E72D297353CC}">
              <c16:uniqueId val="{00000007-E31A-4679-AAD7-DFE58642492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(構想区域別必要量との比較!$F$596,構想区域別必要量との比較!$H$596:$M$596,構想区域別必要量との比較!$P$596:$Q$596)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(構想区域別必要量との比較!$F$597,構想区域別必要量との比較!$H$597:$M$597,構想区域別必要量との比較!$P$597:$Q$597)</c:f>
              <c:numCache>
                <c:formatCode>#,##0_);[Red]\(#,##0\)</c:formatCode>
                <c:ptCount val="9"/>
                <c:pt idx="0" formatCode="#,##0;[Red]\-#,##0;">
                  <c:v>2603</c:v>
                </c:pt>
                <c:pt idx="1">
                  <c:v>2805</c:v>
                </c:pt>
                <c:pt idx="2">
                  <c:v>2820</c:v>
                </c:pt>
                <c:pt idx="3">
                  <c:v>2746</c:v>
                </c:pt>
                <c:pt idx="4">
                  <c:v>2690</c:v>
                </c:pt>
                <c:pt idx="5">
                  <c:v>2604</c:v>
                </c:pt>
                <c:pt idx="6" formatCode="#,##0;[Red]\-#,##0;">
                  <c:v>2600</c:v>
                </c:pt>
                <c:pt idx="7" formatCode="#,##0;[Red]\-#,##0;">
                  <c:v>2596</c:v>
                </c:pt>
                <c:pt idx="8" formatCode="#,##0;[Red]\-#,##0;">
                  <c:v>2438</c:v>
                </c:pt>
              </c:numCache>
            </c:numRef>
          </c:val>
          <c:smooth val="0"/>
          <c:extLst>
            <c:ext xmlns:c16="http://schemas.microsoft.com/office/drawing/2014/chart" uri="{C3380CC4-5D6E-409C-BE32-E72D297353CC}">
              <c16:uniqueId val="{00000008-E31A-4679-AAD7-DFE58642492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(構想区域別必要量との比較!$F$611,構想区域別必要量との比較!$H$611:$M$611,構想区域別必要量との比較!$P$611:$Q$611)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(構想区域別必要量との比較!$F$616,構想区域別必要量との比較!$H$616:$M$616,構想区域別必要量との比較!$P$616:$Q$616)</c:f>
              <c:numCache>
                <c:formatCode>#,##0_);[Red]\(#,##0\)</c:formatCode>
                <c:ptCount val="9"/>
                <c:pt idx="0" formatCode="#,##0;[Red]\-#,##0;">
                  <c:v>462</c:v>
                </c:pt>
                <c:pt idx="1">
                  <c:v>474</c:v>
                </c:pt>
                <c:pt idx="2">
                  <c:v>323</c:v>
                </c:pt>
                <c:pt idx="3">
                  <c:v>257</c:v>
                </c:pt>
                <c:pt idx="4">
                  <c:v>223</c:v>
                </c:pt>
                <c:pt idx="5">
                  <c:v>203</c:v>
                </c:pt>
                <c:pt idx="6" formatCode="#,##0;[Red]\-#,##0;">
                  <c:v>231</c:v>
                </c:pt>
                <c:pt idx="7" formatCode="#,##0;[Red]\-#,##0;">
                  <c:v>231</c:v>
                </c:pt>
                <c:pt idx="8" formatCode="#,##0;[Red]\-#,##0;">
                  <c:v>279</c:v>
                </c:pt>
              </c:numCache>
            </c:numRef>
          </c:val>
          <c:extLst>
            <c:ext xmlns:c16="http://schemas.microsoft.com/office/drawing/2014/chart" uri="{C3380CC4-5D6E-409C-BE32-E72D297353CC}">
              <c16:uniqueId val="{00000000-D0F5-4ECB-A65C-35912B45FA21}"/>
            </c:ext>
          </c:extLst>
        </c:ser>
        <c:ser>
          <c:idx val="2"/>
          <c:order val="2"/>
          <c:tx>
            <c:strRef>
              <c:f>構想区域別必要量との比較!$E$615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(構想区域別必要量との比較!$F$611,構想区域別必要量との比較!$H$611:$M$611,構想区域別必要量との比較!$P$611:$Q$611)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(構想区域別必要量との比較!$F$615,構想区域別必要量との比較!$H$615:$M$615,構想区域別必要量との比較!$P$615:$Q$615)</c:f>
              <c:numCache>
                <c:formatCode>#,##0_);[Red]\(#,##0\)</c:formatCode>
                <c:ptCount val="9"/>
                <c:pt idx="0" formatCode="#,##0;[Red]\-#,##0;">
                  <c:v>164</c:v>
                </c:pt>
                <c:pt idx="1">
                  <c:v>164</c:v>
                </c:pt>
                <c:pt idx="2">
                  <c:v>123</c:v>
                </c:pt>
                <c:pt idx="3">
                  <c:v>169</c:v>
                </c:pt>
                <c:pt idx="4">
                  <c:v>231</c:v>
                </c:pt>
                <c:pt idx="5">
                  <c:v>290</c:v>
                </c:pt>
                <c:pt idx="6" formatCode="#,##0;[Red]\-#,##0;">
                  <c:v>272</c:v>
                </c:pt>
                <c:pt idx="7" formatCode="#,##0;[Red]\-#,##0;">
                  <c:v>272</c:v>
                </c:pt>
                <c:pt idx="8" formatCode="#,##0;[Red]\-#,##0;">
                  <c:v>296</c:v>
                </c:pt>
              </c:numCache>
            </c:numRef>
          </c:val>
          <c:extLst>
            <c:ext xmlns:c16="http://schemas.microsoft.com/office/drawing/2014/chart" uri="{C3380CC4-5D6E-409C-BE32-E72D297353CC}">
              <c16:uniqueId val="{00000001-D0F5-4ECB-A65C-35912B45FA21}"/>
            </c:ext>
          </c:extLst>
        </c:ser>
        <c:ser>
          <c:idx val="1"/>
          <c:order val="3"/>
          <c:tx>
            <c:strRef>
              <c:f>構想区域別必要量との比較!$E$614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0F5-4ECB-A65C-35912B45FA2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0F5-4ECB-A65C-35912B45FA2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(構想区域別必要量との比較!$F$611,構想区域別必要量との比較!$H$611:$M$611,構想区域別必要量との比較!$P$611:$Q$611)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(構想区域別必要量との比較!$F$614,構想区域別必要量との比較!$H$614:$M$614,構想区域別必要量との比較!$P$614:$Q$614)</c:f>
              <c:numCache>
                <c:formatCode>#,##0_);[Red]\(#,##0\)</c:formatCode>
                <c:ptCount val="9"/>
                <c:pt idx="0" formatCode="#,##0;[Red]\-#,##0;">
                  <c:v>761</c:v>
                </c:pt>
                <c:pt idx="1">
                  <c:v>679</c:v>
                </c:pt>
                <c:pt idx="2">
                  <c:v>636</c:v>
                </c:pt>
                <c:pt idx="3">
                  <c:v>676</c:v>
                </c:pt>
                <c:pt idx="4">
                  <c:v>676</c:v>
                </c:pt>
                <c:pt idx="5">
                  <c:v>577</c:v>
                </c:pt>
                <c:pt idx="6" formatCode="#,##0;[Red]\-#,##0;">
                  <c:v>595</c:v>
                </c:pt>
                <c:pt idx="7" formatCode="#,##0;[Red]\-#,##0;">
                  <c:v>601</c:v>
                </c:pt>
                <c:pt idx="8" formatCode="#,##0;[Red]\-#,##0;">
                  <c:v>300</c:v>
                </c:pt>
              </c:numCache>
            </c:numRef>
          </c:val>
          <c:extLst>
            <c:ext xmlns:c16="http://schemas.microsoft.com/office/drawing/2014/chart" uri="{C3380CC4-5D6E-409C-BE32-E72D297353CC}">
              <c16:uniqueId val="{00000006-D0F5-4ECB-A65C-35912B45FA21}"/>
            </c:ext>
          </c:extLst>
        </c:ser>
        <c:ser>
          <c:idx val="0"/>
          <c:order val="4"/>
          <c:tx>
            <c:strRef>
              <c:f>構想区域別必要量との比較!$E$613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(構想区域別必要量との比較!$F$611,構想区域別必要量との比較!$H$611:$M$611,構想区域別必要量との比較!$P$611:$Q$611)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(構想区域別必要量との比較!$F$613,構想区域別必要量との比較!$H$613:$M$613,構想区域別必要量との比較!$P$613:$Q$613)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67</c:v>
                </c:pt>
              </c:numCache>
            </c:numRef>
          </c:val>
          <c:extLst>
            <c:ext xmlns:c16="http://schemas.microsoft.com/office/drawing/2014/chart" uri="{C3380CC4-5D6E-409C-BE32-E72D297353CC}">
              <c16:uniqueId val="{00000007-D0F5-4ECB-A65C-35912B45FA2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(構想区域別必要量との比較!$F$611,構想区域別必要量との比較!$H$611:$M$611,構想区域別必要量との比較!$P$611:$Q$611)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(構想区域別必要量との比較!$F$612,構想区域別必要量との比較!$H$612:$M$612,構想区域別必要量との比較!$P$612:$Q$612)</c:f>
              <c:numCache>
                <c:formatCode>#,##0_);[Red]\(#,##0\)</c:formatCode>
                <c:ptCount val="9"/>
                <c:pt idx="0" formatCode="#,##0;[Red]\-#,##0;">
                  <c:v>1387</c:v>
                </c:pt>
                <c:pt idx="1">
                  <c:v>1317</c:v>
                </c:pt>
                <c:pt idx="2">
                  <c:v>1082</c:v>
                </c:pt>
                <c:pt idx="3">
                  <c:v>1102</c:v>
                </c:pt>
                <c:pt idx="4">
                  <c:v>1130</c:v>
                </c:pt>
                <c:pt idx="5">
                  <c:v>1070</c:v>
                </c:pt>
                <c:pt idx="6" formatCode="#,##0;[Red]\-#,##0;">
                  <c:v>1098</c:v>
                </c:pt>
                <c:pt idx="7" formatCode="#,##0;[Red]\-#,##0;">
                  <c:v>1104</c:v>
                </c:pt>
                <c:pt idx="8" formatCode="#,##0;[Red]\-#,##0;">
                  <c:v>942</c:v>
                </c:pt>
              </c:numCache>
            </c:numRef>
          </c:val>
          <c:smooth val="0"/>
          <c:extLst>
            <c:ext xmlns:c16="http://schemas.microsoft.com/office/drawing/2014/chart" uri="{C3380CC4-5D6E-409C-BE32-E72D297353CC}">
              <c16:uniqueId val="{00000008-D0F5-4ECB-A65C-35912B45FA2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(構想区域別必要量との比較!$F$626,構想区域別必要量との比較!$H$626:$M$626,構想区域別必要量との比較!$P$626:$Q$626)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(構想区域別必要量との比較!$F$631,構想区域別必要量との比較!$H$631:$M$631,構想区域別必要量との比較!$P$631:$Q$631)</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15</c:v>
                </c:pt>
              </c:numCache>
            </c:numRef>
          </c:val>
          <c:extLst>
            <c:ext xmlns:c16="http://schemas.microsoft.com/office/drawing/2014/chart" uri="{C3380CC4-5D6E-409C-BE32-E72D297353CC}">
              <c16:uniqueId val="{00000000-A446-4863-80A4-7AE0795B63A7}"/>
            </c:ext>
          </c:extLst>
        </c:ser>
        <c:ser>
          <c:idx val="2"/>
          <c:order val="2"/>
          <c:tx>
            <c:strRef>
              <c:f>構想区域別必要量との比較!$E$630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(構想区域別必要量との比較!$F$626,構想区域別必要量との比較!$H$626:$M$626,構想区域別必要量との比較!$P$626:$Q$626)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(構想区域別必要量との比較!$F$630,構想区域別必要量との比較!$H$630:$M$630,構想区域別必要量との比較!$P$630:$Q$630)</c:f>
              <c:numCache>
                <c:formatCode>#,##0_);[Red]\(#,##0\)</c:formatCode>
                <c:ptCount val="9"/>
                <c:pt idx="0" formatCode="#,##0;[Red]\-#,##0;">
                  <c:v>58</c:v>
                </c:pt>
                <c:pt idx="1">
                  <c:v>58</c:v>
                </c:pt>
                <c:pt idx="2">
                  <c:v>58</c:v>
                </c:pt>
                <c:pt idx="3">
                  <c:v>58</c:v>
                </c:pt>
                <c:pt idx="4">
                  <c:v>58</c:v>
                </c:pt>
                <c:pt idx="5">
                  <c:v>58</c:v>
                </c:pt>
                <c:pt idx="6" formatCode="#,##0;[Red]\-#,##0;">
                  <c:v>58</c:v>
                </c:pt>
                <c:pt idx="7" formatCode="#,##0;[Red]\-#,##0;">
                  <c:v>58</c:v>
                </c:pt>
                <c:pt idx="8" formatCode="#,##0;[Red]\-#,##0;">
                  <c:v>57</c:v>
                </c:pt>
              </c:numCache>
            </c:numRef>
          </c:val>
          <c:extLst>
            <c:ext xmlns:c16="http://schemas.microsoft.com/office/drawing/2014/chart" uri="{C3380CC4-5D6E-409C-BE32-E72D297353CC}">
              <c16:uniqueId val="{00000001-A446-4863-80A4-7AE0795B63A7}"/>
            </c:ext>
          </c:extLst>
        </c:ser>
        <c:ser>
          <c:idx val="1"/>
          <c:order val="3"/>
          <c:tx>
            <c:strRef>
              <c:f>構想区域別必要量との比較!$E$629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446-4863-80A4-7AE0795B63A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446-4863-80A4-7AE0795B63A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(構想区域別必要量との比較!$F$626,構想区域別必要量との比較!$H$626:$M$626,構想区域別必要量との比較!$P$626:$Q$626)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(構想区域別必要量との比較!$F$629,構想区域別必要量との比較!$H$629:$M$629,構想区域別必要量との比較!$P$629:$Q$629)</c:f>
              <c:numCache>
                <c:formatCode>#,##0_);[Red]\(#,##0\)</c:formatCode>
                <c:ptCount val="9"/>
                <c:pt idx="0" formatCode="#,##0;[Red]\-#,##0;">
                  <c:v>189</c:v>
                </c:pt>
                <c:pt idx="1">
                  <c:v>170</c:v>
                </c:pt>
                <c:pt idx="2">
                  <c:v>170</c:v>
                </c:pt>
                <c:pt idx="3">
                  <c:v>170</c:v>
                </c:pt>
                <c:pt idx="4">
                  <c:v>170</c:v>
                </c:pt>
                <c:pt idx="5">
                  <c:v>170</c:v>
                </c:pt>
                <c:pt idx="6" formatCode="#,##0;[Red]\-#,##0;">
                  <c:v>170</c:v>
                </c:pt>
                <c:pt idx="7" formatCode="#,##0;[Red]\-#,##0;">
                  <c:v>170</c:v>
                </c:pt>
                <c:pt idx="8" formatCode="#,##0;[Red]\-#,##0;">
                  <c:v>50</c:v>
                </c:pt>
              </c:numCache>
            </c:numRef>
          </c:val>
          <c:extLst>
            <c:ext xmlns:c16="http://schemas.microsoft.com/office/drawing/2014/chart" uri="{C3380CC4-5D6E-409C-BE32-E72D297353CC}">
              <c16:uniqueId val="{00000006-A446-4863-80A4-7AE0795B63A7}"/>
            </c:ext>
          </c:extLst>
        </c:ser>
        <c:ser>
          <c:idx val="0"/>
          <c:order val="4"/>
          <c:tx>
            <c:strRef>
              <c:f>構想区域別必要量との比較!$E$628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(構想区域別必要量との比較!$F$626,構想区域別必要量との比較!$H$626:$M$626,構想区域別必要量との比較!$P$626:$Q$626)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(構想区域別必要量との比較!$F$628,構想区域別必要量との比較!$H$628:$M$628,構想区域別必要量との比較!$P$628:$Q$628)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13</c:v>
                </c:pt>
              </c:numCache>
            </c:numRef>
          </c:val>
          <c:extLst>
            <c:ext xmlns:c16="http://schemas.microsoft.com/office/drawing/2014/chart" uri="{C3380CC4-5D6E-409C-BE32-E72D297353CC}">
              <c16:uniqueId val="{00000007-A446-4863-80A4-7AE0795B63A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(構想区域別必要量との比較!$F$626,構想区域別必要量との比較!$H$626:$M$626,構想区域別必要量との比較!$P$626:$Q$626)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(構想区域別必要量との比較!$F$627,構想区域別必要量との比較!$H$627:$M$627,構想区域別必要量との比較!$P$627:$Q$627)</c:f>
              <c:numCache>
                <c:formatCode>#,##0_);[Red]\(#,##0\)</c:formatCode>
                <c:ptCount val="9"/>
                <c:pt idx="0" formatCode="#,##0;[Red]\-#,##0;">
                  <c:v>247</c:v>
                </c:pt>
                <c:pt idx="1">
                  <c:v>228</c:v>
                </c:pt>
                <c:pt idx="2">
                  <c:v>228</c:v>
                </c:pt>
                <c:pt idx="3">
                  <c:v>228</c:v>
                </c:pt>
                <c:pt idx="4">
                  <c:v>228</c:v>
                </c:pt>
                <c:pt idx="5">
                  <c:v>228</c:v>
                </c:pt>
                <c:pt idx="6" formatCode="#,##0;[Red]\-#,##0;">
                  <c:v>228</c:v>
                </c:pt>
                <c:pt idx="7" formatCode="#,##0;[Red]\-#,##0;">
                  <c:v>228</c:v>
                </c:pt>
                <c:pt idx="8" formatCode="#,##0;[Red]\-#,##0;">
                  <c:v>135</c:v>
                </c:pt>
              </c:numCache>
            </c:numRef>
          </c:val>
          <c:smooth val="0"/>
          <c:extLst>
            <c:ext xmlns:c16="http://schemas.microsoft.com/office/drawing/2014/chart" uri="{C3380CC4-5D6E-409C-BE32-E72D297353CC}">
              <c16:uniqueId val="{00000008-A446-4863-80A4-7AE0795B63A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(構想区域別必要量との比較!$F$641,構想区域別必要量との比較!$H$641:$M$641,構想区域別必要量との比較!$P$641:$Q$641)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(構想区域別必要量との比較!$F$646,構想区域別必要量との比較!$H$646:$M$646,構想区域別必要量との比較!$P$646:$Q$646)</c:f>
              <c:numCache>
                <c:formatCode>#,##0_);[Red]\(#,##0\)</c:formatCode>
                <c:ptCount val="9"/>
                <c:pt idx="0" formatCode="#,##0;[Red]\-#,##0;">
                  <c:v>374</c:v>
                </c:pt>
                <c:pt idx="1">
                  <c:v>410</c:v>
                </c:pt>
                <c:pt idx="2">
                  <c:v>263</c:v>
                </c:pt>
                <c:pt idx="3">
                  <c:v>299</c:v>
                </c:pt>
                <c:pt idx="4">
                  <c:v>313</c:v>
                </c:pt>
                <c:pt idx="5">
                  <c:v>224</c:v>
                </c:pt>
                <c:pt idx="6" formatCode="#,##0;[Red]\-#,##0;">
                  <c:v>262</c:v>
                </c:pt>
                <c:pt idx="7" formatCode="#,##0;[Red]\-#,##0;">
                  <c:v>283</c:v>
                </c:pt>
                <c:pt idx="8" formatCode="#,##0;[Red]\-#,##0;">
                  <c:v>155</c:v>
                </c:pt>
              </c:numCache>
            </c:numRef>
          </c:val>
          <c:extLst>
            <c:ext xmlns:c16="http://schemas.microsoft.com/office/drawing/2014/chart" uri="{C3380CC4-5D6E-409C-BE32-E72D297353CC}">
              <c16:uniqueId val="{00000000-B6FC-4135-837A-D36339CFFF25}"/>
            </c:ext>
          </c:extLst>
        </c:ser>
        <c:ser>
          <c:idx val="2"/>
          <c:order val="2"/>
          <c:tx>
            <c:strRef>
              <c:f>構想区域別必要量との比較!$E$645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(構想区域別必要量との比較!$F$641,構想区域別必要量との比較!$H$641:$M$641,構想区域別必要量との比較!$P$641:$Q$641)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(構想区域別必要量との比較!$F$645,構想区域別必要量との比較!$H$645:$M$645,構想区域別必要量との比較!$P$645:$Q$645)</c:f>
              <c:numCache>
                <c:formatCode>#,##0_);[Red]\(#,##0\)</c:formatCode>
                <c:ptCount val="9"/>
                <c:pt idx="0" formatCode="#,##0;[Red]\-#,##0;">
                  <c:v>38</c:v>
                </c:pt>
                <c:pt idx="1">
                  <c:v>88</c:v>
                </c:pt>
                <c:pt idx="2">
                  <c:v>107</c:v>
                </c:pt>
                <c:pt idx="3">
                  <c:v>90</c:v>
                </c:pt>
                <c:pt idx="4">
                  <c:v>90</c:v>
                </c:pt>
                <c:pt idx="5">
                  <c:v>109</c:v>
                </c:pt>
                <c:pt idx="6" formatCode="#,##0;[Red]\-#,##0;">
                  <c:v>90</c:v>
                </c:pt>
                <c:pt idx="7" formatCode="#,##0;[Red]\-#,##0;">
                  <c:v>103</c:v>
                </c:pt>
                <c:pt idx="8" formatCode="#,##0;[Red]\-#,##0;">
                  <c:v>246</c:v>
                </c:pt>
              </c:numCache>
            </c:numRef>
          </c:val>
          <c:extLst>
            <c:ext xmlns:c16="http://schemas.microsoft.com/office/drawing/2014/chart" uri="{C3380CC4-5D6E-409C-BE32-E72D297353CC}">
              <c16:uniqueId val="{00000001-B6FC-4135-837A-D36339CFFF25}"/>
            </c:ext>
          </c:extLst>
        </c:ser>
        <c:ser>
          <c:idx val="1"/>
          <c:order val="3"/>
          <c:tx>
            <c:strRef>
              <c:f>構想区域別必要量との比較!$E$644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6FC-4135-837A-D36339CFFF2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6FC-4135-837A-D36339CFFF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(構想区域別必要量との比較!$F$641,構想区域別必要量との比較!$H$641:$M$641,構想区域別必要量との比較!$P$641:$Q$641)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(構想区域別必要量との比較!$F$644,構想区域別必要量との比較!$H$644:$M$644,構想区域別必要量との比較!$P$644:$Q$644)</c:f>
              <c:numCache>
                <c:formatCode>#,##0_);[Red]\(#,##0\)</c:formatCode>
                <c:ptCount val="9"/>
                <c:pt idx="0" formatCode="#,##0;[Red]\-#,##0;">
                  <c:v>785</c:v>
                </c:pt>
                <c:pt idx="1">
                  <c:v>720</c:v>
                </c:pt>
                <c:pt idx="2">
                  <c:v>720</c:v>
                </c:pt>
                <c:pt idx="3">
                  <c:v>713</c:v>
                </c:pt>
                <c:pt idx="4">
                  <c:v>636</c:v>
                </c:pt>
                <c:pt idx="5">
                  <c:v>644</c:v>
                </c:pt>
                <c:pt idx="6" formatCode="#,##0;[Red]\-#,##0;">
                  <c:v>625</c:v>
                </c:pt>
                <c:pt idx="7" formatCode="#,##0;[Red]\-#,##0;">
                  <c:v>556</c:v>
                </c:pt>
                <c:pt idx="8" formatCode="#,##0;[Red]\-#,##0;">
                  <c:v>300</c:v>
                </c:pt>
              </c:numCache>
            </c:numRef>
          </c:val>
          <c:extLst>
            <c:ext xmlns:c16="http://schemas.microsoft.com/office/drawing/2014/chart" uri="{C3380CC4-5D6E-409C-BE32-E72D297353CC}">
              <c16:uniqueId val="{00000006-B6FC-4135-837A-D36339CFFF25}"/>
            </c:ext>
          </c:extLst>
        </c:ser>
        <c:ser>
          <c:idx val="0"/>
          <c:order val="4"/>
          <c:tx>
            <c:strRef>
              <c:f>構想区域別必要量との比較!$E$643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(構想区域別必要量との比較!$F$641,構想区域別必要量との比較!$H$641:$M$641,構想区域別必要量との比較!$P$641:$Q$641)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(構想区域別必要量との比較!$F$643,構想区域別必要量との比較!$H$643:$M$643,構想区域別必要量との比較!$P$643:$Q$643)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72</c:v>
                </c:pt>
              </c:numCache>
            </c:numRef>
          </c:val>
          <c:extLst>
            <c:ext xmlns:c16="http://schemas.microsoft.com/office/drawing/2014/chart" uri="{C3380CC4-5D6E-409C-BE32-E72D297353CC}">
              <c16:uniqueId val="{00000007-B6FC-4135-837A-D36339CFFF2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(構想区域別必要量との比較!$F$641,構想区域別必要量との比較!$H$641:$M$641,構想区域別必要量との比較!$P$641:$Q$641)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(構想区域別必要量との比較!$F$642,構想区域別必要量との比較!$H$642:$M$642,構想区域別必要量との比較!$P$642:$Q$642)</c:f>
              <c:numCache>
                <c:formatCode>#,##0_);[Red]\(#,##0\)</c:formatCode>
                <c:ptCount val="9"/>
                <c:pt idx="0" formatCode="#,##0;[Red]\-#,##0;">
                  <c:v>1197</c:v>
                </c:pt>
                <c:pt idx="1">
                  <c:v>1218</c:v>
                </c:pt>
                <c:pt idx="2">
                  <c:v>1090</c:v>
                </c:pt>
                <c:pt idx="3">
                  <c:v>1102</c:v>
                </c:pt>
                <c:pt idx="4">
                  <c:v>1039</c:v>
                </c:pt>
                <c:pt idx="5">
                  <c:v>977</c:v>
                </c:pt>
                <c:pt idx="6" formatCode="#,##0;[Red]\-#,##0;">
                  <c:v>977</c:v>
                </c:pt>
                <c:pt idx="7" formatCode="#,##0;[Red]\-#,##0;">
                  <c:v>942</c:v>
                </c:pt>
                <c:pt idx="8" formatCode="#,##0;[Red]\-#,##0;">
                  <c:v>773</c:v>
                </c:pt>
              </c:numCache>
            </c:numRef>
          </c:val>
          <c:smooth val="0"/>
          <c:extLst>
            <c:ext xmlns:c16="http://schemas.microsoft.com/office/drawing/2014/chart" uri="{C3380CC4-5D6E-409C-BE32-E72D297353CC}">
              <c16:uniqueId val="{00000008-B6FC-4135-837A-D36339CFFF2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(構想区域別必要量との比較!$F$656,構想区域別必要量との比較!$H$656:$M$656,構想区域別必要量との比較!$P$656:$Q$656)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(構想区域別必要量との比較!$F$661,構想区域別必要量との比較!$H$661:$M$661,構想区域別必要量との比較!$P$661:$Q$661)</c:f>
              <c:numCache>
                <c:formatCode>#,##0_);[Red]\(#,##0\)</c:formatCode>
                <c:ptCount val="9"/>
                <c:pt idx="0" formatCode="#,##0;[Red]\-#,##0;">
                  <c:v>1059</c:v>
                </c:pt>
                <c:pt idx="1">
                  <c:v>1069</c:v>
                </c:pt>
                <c:pt idx="2">
                  <c:v>1059</c:v>
                </c:pt>
                <c:pt idx="3">
                  <c:v>1059</c:v>
                </c:pt>
                <c:pt idx="4">
                  <c:v>1059</c:v>
                </c:pt>
                <c:pt idx="5">
                  <c:v>1038</c:v>
                </c:pt>
                <c:pt idx="6" formatCode="#,##0;[Red]\-#,##0;">
                  <c:v>1030</c:v>
                </c:pt>
                <c:pt idx="7" formatCode="#,##0;[Red]\-#,##0;">
                  <c:v>1030</c:v>
                </c:pt>
                <c:pt idx="8" formatCode="#,##0;[Red]\-#,##0;">
                  <c:v>1013</c:v>
                </c:pt>
              </c:numCache>
            </c:numRef>
          </c:val>
          <c:extLst>
            <c:ext xmlns:c16="http://schemas.microsoft.com/office/drawing/2014/chart" uri="{C3380CC4-5D6E-409C-BE32-E72D297353CC}">
              <c16:uniqueId val="{00000000-C781-4AC5-B9E8-FDDA3E5E30E0}"/>
            </c:ext>
          </c:extLst>
        </c:ser>
        <c:ser>
          <c:idx val="2"/>
          <c:order val="2"/>
          <c:tx>
            <c:strRef>
              <c:f>構想区域別必要量との比較!$E$660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(構想区域別必要量との比較!$F$656,構想区域別必要量との比較!$H$656:$M$656,構想区域別必要量との比較!$P$656:$Q$656)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(構想区域別必要量との比較!$F$660,構想区域別必要量との比較!$H$660:$M$660,構想区域別必要量との比較!$P$660:$Q$660)</c:f>
              <c:numCache>
                <c:formatCode>#,##0_);[Red]\(#,##0\)</c:formatCode>
                <c:ptCount val="9"/>
                <c:pt idx="0" formatCode="#,##0;[Red]\-#,##0;">
                  <c:v>287</c:v>
                </c:pt>
                <c:pt idx="1">
                  <c:v>422</c:v>
                </c:pt>
                <c:pt idx="2">
                  <c:v>481</c:v>
                </c:pt>
                <c:pt idx="3">
                  <c:v>481</c:v>
                </c:pt>
                <c:pt idx="4">
                  <c:v>438</c:v>
                </c:pt>
                <c:pt idx="5">
                  <c:v>441</c:v>
                </c:pt>
                <c:pt idx="6" formatCode="#,##0;[Red]\-#,##0;">
                  <c:v>425</c:v>
                </c:pt>
                <c:pt idx="7" formatCode="#,##0;[Red]\-#,##0;">
                  <c:v>474</c:v>
                </c:pt>
                <c:pt idx="8" formatCode="#,##0;[Red]\-#,##0;">
                  <c:v>1120</c:v>
                </c:pt>
              </c:numCache>
            </c:numRef>
          </c:val>
          <c:extLst>
            <c:ext xmlns:c16="http://schemas.microsoft.com/office/drawing/2014/chart" uri="{C3380CC4-5D6E-409C-BE32-E72D297353CC}">
              <c16:uniqueId val="{00000001-C781-4AC5-B9E8-FDDA3E5E30E0}"/>
            </c:ext>
          </c:extLst>
        </c:ser>
        <c:ser>
          <c:idx val="1"/>
          <c:order val="3"/>
          <c:tx>
            <c:strRef>
              <c:f>構想区域別必要量との比較!$E$659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781-4AC5-B9E8-FDDA3E5E30E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781-4AC5-B9E8-FDDA3E5E30E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(構想区域別必要量との比較!$F$656,構想区域別必要量との比較!$H$656:$M$656,構想区域別必要量との比較!$P$656:$Q$656)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(構想区域別必要量との比較!$F$659,構想区域別必要量との比較!$H$659:$M$659,構想区域別必要量との比較!$P$659:$Q$659)</c:f>
              <c:numCache>
                <c:formatCode>#,##0_);[Red]\(#,##0\)</c:formatCode>
                <c:ptCount val="9"/>
                <c:pt idx="0" formatCode="#,##0;[Red]\-#,##0;">
                  <c:v>2426</c:v>
                </c:pt>
                <c:pt idx="1">
                  <c:v>2238</c:v>
                </c:pt>
                <c:pt idx="2">
                  <c:v>2221</c:v>
                </c:pt>
                <c:pt idx="3">
                  <c:v>2211</c:v>
                </c:pt>
                <c:pt idx="4">
                  <c:v>2162</c:v>
                </c:pt>
                <c:pt idx="5">
                  <c:v>2143</c:v>
                </c:pt>
                <c:pt idx="6" formatCode="#,##0;[Red]\-#,##0;">
                  <c:v>2164</c:v>
                </c:pt>
                <c:pt idx="7" formatCode="#,##0;[Red]\-#,##0;">
                  <c:v>2164</c:v>
                </c:pt>
                <c:pt idx="8" formatCode="#,##0;[Red]\-#,##0;">
                  <c:v>1408</c:v>
                </c:pt>
              </c:numCache>
            </c:numRef>
          </c:val>
          <c:extLst>
            <c:ext xmlns:c16="http://schemas.microsoft.com/office/drawing/2014/chart" uri="{C3380CC4-5D6E-409C-BE32-E72D297353CC}">
              <c16:uniqueId val="{00000006-C781-4AC5-B9E8-FDDA3E5E30E0}"/>
            </c:ext>
          </c:extLst>
        </c:ser>
        <c:ser>
          <c:idx val="0"/>
          <c:order val="4"/>
          <c:tx>
            <c:strRef>
              <c:f>構想区域別必要量との比較!$E$658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(構想区域別必要量との比較!$F$656,構想区域別必要量との比較!$H$656:$M$656,構想区域別必要量との比較!$P$656:$Q$656)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(構想区域別必要量との比較!$F$658,構想区域別必要量との比較!$H$658:$M$658,構想区域別必要量との比較!$P$658:$Q$658)</c:f>
              <c:numCache>
                <c:formatCode>#,##0_);[Red]\(#,##0\)</c:formatCode>
                <c:ptCount val="9"/>
                <c:pt idx="0" formatCode="#,##0;[Red]\-#,##0;">
                  <c:v>658</c:v>
                </c:pt>
                <c:pt idx="1">
                  <c:v>657</c:v>
                </c:pt>
                <c:pt idx="2">
                  <c:v>615</c:v>
                </c:pt>
                <c:pt idx="3">
                  <c:v>615</c:v>
                </c:pt>
                <c:pt idx="4">
                  <c:v>620</c:v>
                </c:pt>
                <c:pt idx="5">
                  <c:v>620</c:v>
                </c:pt>
                <c:pt idx="6" formatCode="#,##0;[Red]\-#,##0;">
                  <c:v>620</c:v>
                </c:pt>
                <c:pt idx="7" formatCode="#,##0;[Red]\-#,##0;">
                  <c:v>624</c:v>
                </c:pt>
                <c:pt idx="8" formatCode="#,##0;[Red]\-#,##0;">
                  <c:v>480</c:v>
                </c:pt>
              </c:numCache>
            </c:numRef>
          </c:val>
          <c:extLst>
            <c:ext xmlns:c16="http://schemas.microsoft.com/office/drawing/2014/chart" uri="{C3380CC4-5D6E-409C-BE32-E72D297353CC}">
              <c16:uniqueId val="{00000007-C781-4AC5-B9E8-FDDA3E5E30E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(構想区域別必要量との比較!$F$656,構想区域別必要量との比較!$H$656:$M$656,構想区域別必要量との比較!$P$656:$Q$656)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(構想区域別必要量との比較!$F$657,構想区域別必要量との比較!$H$657:$M$657,構想区域別必要量との比較!$P$657:$Q$657)</c:f>
              <c:numCache>
                <c:formatCode>#,##0_);[Red]\(#,##0\)</c:formatCode>
                <c:ptCount val="9"/>
                <c:pt idx="0" formatCode="#,##0;[Red]\-#,##0;">
                  <c:v>4430</c:v>
                </c:pt>
                <c:pt idx="1">
                  <c:v>4386</c:v>
                </c:pt>
                <c:pt idx="2">
                  <c:v>4376</c:v>
                </c:pt>
                <c:pt idx="3">
                  <c:v>4366</c:v>
                </c:pt>
                <c:pt idx="4">
                  <c:v>4279</c:v>
                </c:pt>
                <c:pt idx="5">
                  <c:v>4242</c:v>
                </c:pt>
                <c:pt idx="6" formatCode="#,##0;[Red]\-#,##0;">
                  <c:v>4239</c:v>
                </c:pt>
                <c:pt idx="7" formatCode="#,##0;[Red]\-#,##0;">
                  <c:v>4292</c:v>
                </c:pt>
                <c:pt idx="8" formatCode="#,##0;[Red]\-#,##0;">
                  <c:v>4021</c:v>
                </c:pt>
              </c:numCache>
            </c:numRef>
          </c:val>
          <c:smooth val="0"/>
          <c:extLst>
            <c:ext xmlns:c16="http://schemas.microsoft.com/office/drawing/2014/chart" uri="{C3380CC4-5D6E-409C-BE32-E72D297353CC}">
              <c16:uniqueId val="{00000008-C781-4AC5-B9E8-FDDA3E5E30E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(構想区域別必要量との比較!$F$671,構想区域別必要量との比較!$H$671:$M$671,構想区域別必要量との比較!$P$671:$Q$671)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(構想区域別必要量との比較!$F$676,構想区域別必要量との比較!$H$676:$M$676,構想区域別必要量との比較!$P$676:$Q$676)</c:f>
              <c:numCache>
                <c:formatCode>#,##0_);[Red]\(#,##0\)</c:formatCode>
                <c:ptCount val="9"/>
                <c:pt idx="0" formatCode="#,##0;[Red]\-#,##0;">
                  <c:v>547</c:v>
                </c:pt>
                <c:pt idx="1">
                  <c:v>487</c:v>
                </c:pt>
                <c:pt idx="2">
                  <c:v>547</c:v>
                </c:pt>
                <c:pt idx="3">
                  <c:v>487</c:v>
                </c:pt>
                <c:pt idx="4">
                  <c:v>448</c:v>
                </c:pt>
                <c:pt idx="5">
                  <c:v>448</c:v>
                </c:pt>
                <c:pt idx="6" formatCode="#,##0;[Red]\-#,##0;">
                  <c:v>348</c:v>
                </c:pt>
                <c:pt idx="7" formatCode="#,##0;[Red]\-#,##0;">
                  <c:v>348</c:v>
                </c:pt>
                <c:pt idx="8" formatCode="#,##0;[Red]\-#,##0;">
                  <c:v>452</c:v>
                </c:pt>
              </c:numCache>
            </c:numRef>
          </c:val>
          <c:extLst>
            <c:ext xmlns:c16="http://schemas.microsoft.com/office/drawing/2014/chart" uri="{C3380CC4-5D6E-409C-BE32-E72D297353CC}">
              <c16:uniqueId val="{00000000-D09E-43CC-87A1-E5250B6F4735}"/>
            </c:ext>
          </c:extLst>
        </c:ser>
        <c:ser>
          <c:idx val="2"/>
          <c:order val="2"/>
          <c:tx>
            <c:strRef>
              <c:f>構想区域別必要量との比較!$E$675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(構想区域別必要量との比較!$F$671,構想区域別必要量との比較!$H$671:$M$671,構想区域別必要量との比較!$P$671:$Q$671)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(構想区域別必要量との比較!$F$675,構想区域別必要量との比較!$H$675:$M$675,構想区域別必要量との比較!$P$675:$Q$675)</c:f>
              <c:numCache>
                <c:formatCode>#,##0_);[Red]\(#,##0\)</c:formatCode>
                <c:ptCount val="9"/>
                <c:pt idx="0" formatCode="#,##0;[Red]\-#,##0;">
                  <c:v>178</c:v>
                </c:pt>
                <c:pt idx="1">
                  <c:v>218</c:v>
                </c:pt>
                <c:pt idx="2">
                  <c:v>218</c:v>
                </c:pt>
                <c:pt idx="3">
                  <c:v>218</c:v>
                </c:pt>
                <c:pt idx="4">
                  <c:v>256</c:v>
                </c:pt>
                <c:pt idx="5">
                  <c:v>256</c:v>
                </c:pt>
                <c:pt idx="6" formatCode="#,##0;[Red]\-#,##0;">
                  <c:v>306</c:v>
                </c:pt>
                <c:pt idx="7" formatCode="#,##0;[Red]\-#,##0;">
                  <c:v>306</c:v>
                </c:pt>
                <c:pt idx="8" formatCode="#,##0;[Red]\-#,##0;">
                  <c:v>246</c:v>
                </c:pt>
              </c:numCache>
            </c:numRef>
          </c:val>
          <c:extLst>
            <c:ext xmlns:c16="http://schemas.microsoft.com/office/drawing/2014/chart" uri="{C3380CC4-5D6E-409C-BE32-E72D297353CC}">
              <c16:uniqueId val="{00000001-D09E-43CC-87A1-E5250B6F4735}"/>
            </c:ext>
          </c:extLst>
        </c:ser>
        <c:ser>
          <c:idx val="1"/>
          <c:order val="3"/>
          <c:tx>
            <c:strRef>
              <c:f>構想区域別必要量との比較!$E$674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09E-43CC-87A1-E5250B6F473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09E-43CC-87A1-E5250B6F473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(構想区域別必要量との比較!$F$671,構想区域別必要量との比較!$H$671:$M$671,構想区域別必要量との比較!$P$671:$Q$671)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(構想区域別必要量との比較!$F$674,構想区域別必要量との比較!$H$674:$M$674,構想区域別必要量との比較!$P$674:$Q$674)</c:f>
              <c:numCache>
                <c:formatCode>#,##0_);[Red]\(#,##0\)</c:formatCode>
                <c:ptCount val="9"/>
                <c:pt idx="0" formatCode="#,##0;[Red]\-#,##0;">
                  <c:v>726</c:v>
                </c:pt>
                <c:pt idx="1">
                  <c:v>624</c:v>
                </c:pt>
                <c:pt idx="2">
                  <c:v>564</c:v>
                </c:pt>
                <c:pt idx="3">
                  <c:v>564</c:v>
                </c:pt>
                <c:pt idx="4">
                  <c:v>550</c:v>
                </c:pt>
                <c:pt idx="5">
                  <c:v>588</c:v>
                </c:pt>
                <c:pt idx="6" formatCode="#,##0;[Red]\-#,##0;">
                  <c:v>507</c:v>
                </c:pt>
                <c:pt idx="7" formatCode="#,##0;[Red]\-#,##0;">
                  <c:v>531</c:v>
                </c:pt>
                <c:pt idx="8" formatCode="#,##0;[Red]\-#,##0;">
                  <c:v>374</c:v>
                </c:pt>
              </c:numCache>
            </c:numRef>
          </c:val>
          <c:extLst>
            <c:ext xmlns:c16="http://schemas.microsoft.com/office/drawing/2014/chart" uri="{C3380CC4-5D6E-409C-BE32-E72D297353CC}">
              <c16:uniqueId val="{00000006-D09E-43CC-87A1-E5250B6F4735}"/>
            </c:ext>
          </c:extLst>
        </c:ser>
        <c:ser>
          <c:idx val="0"/>
          <c:order val="4"/>
          <c:tx>
            <c:strRef>
              <c:f>構想区域別必要量との比較!$E$673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(構想区域別必要量との比較!$F$671,構想区域別必要量との比較!$H$671:$M$671,構想区域別必要量との比較!$P$671:$Q$671)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(構想区域別必要量との比較!$F$673,構想区域別必要量との比較!$H$673:$M$673,構想区域別必要量との比較!$P$673:$Q$673)</c:f>
              <c:numCache>
                <c:formatCode>#,##0_);[Red]\(#,##0\)</c:formatCode>
                <c:ptCount val="9"/>
                <c:pt idx="0" formatCode="#,##0;[Red]\-#,##0;">
                  <c:v>7</c:v>
                </c:pt>
                <c:pt idx="1">
                  <c:v>7</c:v>
                </c:pt>
                <c:pt idx="2">
                  <c:v>7</c:v>
                </c:pt>
                <c:pt idx="3">
                  <c:v>7</c:v>
                </c:pt>
                <c:pt idx="4">
                  <c:v>0</c:v>
                </c:pt>
                <c:pt idx="5">
                  <c:v>0</c:v>
                </c:pt>
                <c:pt idx="6" formatCode="#,##0;[Red]\-#,##0;">
                  <c:v>0</c:v>
                </c:pt>
                <c:pt idx="7" formatCode="#,##0;[Red]\-#,##0;">
                  <c:v>0</c:v>
                </c:pt>
                <c:pt idx="8" formatCode="#,##0;[Red]\-#,##0;">
                  <c:v>77</c:v>
                </c:pt>
              </c:numCache>
            </c:numRef>
          </c:val>
          <c:extLst>
            <c:ext xmlns:c16="http://schemas.microsoft.com/office/drawing/2014/chart" uri="{C3380CC4-5D6E-409C-BE32-E72D297353CC}">
              <c16:uniqueId val="{00000007-D09E-43CC-87A1-E5250B6F473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(構想区域別必要量との比較!$F$671,構想区域別必要量との比較!$H$671:$M$671,構想区域別必要量との比較!$P$671:$Q$671)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(構想区域別必要量との比較!$F$672,構想区域別必要量との比較!$H$672:$M$672,構想区域別必要量との比較!$P$672:$Q$672)</c:f>
              <c:numCache>
                <c:formatCode>#,##0_);[Red]\(#,##0\)</c:formatCode>
                <c:ptCount val="9"/>
                <c:pt idx="0" formatCode="#,##0;[Red]\-#,##0;">
                  <c:v>1458</c:v>
                </c:pt>
                <c:pt idx="1">
                  <c:v>1336</c:v>
                </c:pt>
                <c:pt idx="2">
                  <c:v>1336</c:v>
                </c:pt>
                <c:pt idx="3">
                  <c:v>1276</c:v>
                </c:pt>
                <c:pt idx="4">
                  <c:v>1254</c:v>
                </c:pt>
                <c:pt idx="5">
                  <c:v>1292</c:v>
                </c:pt>
                <c:pt idx="6" formatCode="#,##0;[Red]\-#,##0;">
                  <c:v>1161</c:v>
                </c:pt>
                <c:pt idx="7" formatCode="#,##0;[Red]\-#,##0;">
                  <c:v>1185</c:v>
                </c:pt>
                <c:pt idx="8" formatCode="#,##0;[Red]\-#,##0;">
                  <c:v>1149</c:v>
                </c:pt>
              </c:numCache>
            </c:numRef>
          </c:val>
          <c:smooth val="0"/>
          <c:extLst>
            <c:ext xmlns:c16="http://schemas.microsoft.com/office/drawing/2014/chart" uri="{C3380CC4-5D6E-409C-BE32-E72D297353CC}">
              <c16:uniqueId val="{00000008-D09E-43CC-87A1-E5250B6F473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(構想区域別必要量との比較!$F$686,構想区域別必要量との比較!$H$686:$M$686,構想区域別必要量との比較!$P$686:$Q$686)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(構想区域別必要量との比較!$F$691,構想区域別必要量との比較!$H$691:$M$691,構想区域別必要量との比較!$P$691:$Q$691)</c:f>
              <c:numCache>
                <c:formatCode>#,##0_);[Red]\(#,##0\)</c:formatCode>
                <c:ptCount val="9"/>
                <c:pt idx="0" formatCode="#,##0;[Red]\-#,##0;">
                  <c:v>263</c:v>
                </c:pt>
                <c:pt idx="1">
                  <c:v>263</c:v>
                </c:pt>
                <c:pt idx="2">
                  <c:v>263</c:v>
                </c:pt>
                <c:pt idx="3">
                  <c:v>263</c:v>
                </c:pt>
                <c:pt idx="4">
                  <c:v>263</c:v>
                </c:pt>
                <c:pt idx="5">
                  <c:v>263</c:v>
                </c:pt>
                <c:pt idx="6" formatCode="#,##0;[Red]\-#,##0;">
                  <c:v>309</c:v>
                </c:pt>
                <c:pt idx="7" formatCode="#,##0;[Red]\-#,##0;">
                  <c:v>263</c:v>
                </c:pt>
                <c:pt idx="8" formatCode="#,##0;[Red]\-#,##0;">
                  <c:v>224</c:v>
                </c:pt>
              </c:numCache>
            </c:numRef>
          </c:val>
          <c:extLst>
            <c:ext xmlns:c16="http://schemas.microsoft.com/office/drawing/2014/chart" uri="{C3380CC4-5D6E-409C-BE32-E72D297353CC}">
              <c16:uniqueId val="{00000000-0C9C-4CDD-84D6-48277B3A3F94}"/>
            </c:ext>
          </c:extLst>
        </c:ser>
        <c:ser>
          <c:idx val="2"/>
          <c:order val="2"/>
          <c:tx>
            <c:strRef>
              <c:f>構想区域別必要量との比較!$E$690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(構想区域別必要量との比較!$F$686,構想区域別必要量との比較!$H$686:$M$686,構想区域別必要量との比較!$P$686:$Q$686)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(構想区域別必要量との比較!$F$690,構想区域別必要量との比較!$H$690:$M$690,構想区域別必要量との比較!$P$690:$Q$690)</c:f>
              <c:numCache>
                <c:formatCode>#,##0_);[Red]\(#,##0\)</c:formatCode>
                <c:ptCount val="9"/>
                <c:pt idx="0" formatCode="#,##0;[Red]\-#,##0;">
                  <c:v>192</c:v>
                </c:pt>
                <c:pt idx="1">
                  <c:v>221</c:v>
                </c:pt>
                <c:pt idx="2">
                  <c:v>222</c:v>
                </c:pt>
                <c:pt idx="3">
                  <c:v>222</c:v>
                </c:pt>
                <c:pt idx="4">
                  <c:v>222</c:v>
                </c:pt>
                <c:pt idx="5">
                  <c:v>222</c:v>
                </c:pt>
                <c:pt idx="6" formatCode="#,##0;[Red]\-#,##0;">
                  <c:v>222</c:v>
                </c:pt>
                <c:pt idx="7" formatCode="#,##0;[Red]\-#,##0;">
                  <c:v>222</c:v>
                </c:pt>
                <c:pt idx="8" formatCode="#,##0;[Red]\-#,##0;">
                  <c:v>250</c:v>
                </c:pt>
              </c:numCache>
            </c:numRef>
          </c:val>
          <c:extLst>
            <c:ext xmlns:c16="http://schemas.microsoft.com/office/drawing/2014/chart" uri="{C3380CC4-5D6E-409C-BE32-E72D297353CC}">
              <c16:uniqueId val="{00000001-0C9C-4CDD-84D6-48277B3A3F94}"/>
            </c:ext>
          </c:extLst>
        </c:ser>
        <c:ser>
          <c:idx val="1"/>
          <c:order val="3"/>
          <c:tx>
            <c:strRef>
              <c:f>構想区域別必要量との比較!$E$689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C9C-4CDD-84D6-48277B3A3F9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C9C-4CDD-84D6-48277B3A3F9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(構想区域別必要量との比較!$F$686,構想区域別必要量との比較!$H$686:$M$686,構想区域別必要量との比較!$P$686:$Q$686)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(構想区域別必要量との比較!$F$689,構想区域別必要量との比較!$H$689:$M$689,構想区域別必要量との比較!$P$689:$Q$689)</c:f>
              <c:numCache>
                <c:formatCode>#,##0_);[Red]\(#,##0\)</c:formatCode>
                <c:ptCount val="9"/>
                <c:pt idx="0" formatCode="#,##0;[Red]\-#,##0;">
                  <c:v>605</c:v>
                </c:pt>
                <c:pt idx="1">
                  <c:v>546</c:v>
                </c:pt>
                <c:pt idx="2">
                  <c:v>545</c:v>
                </c:pt>
                <c:pt idx="3">
                  <c:v>534</c:v>
                </c:pt>
                <c:pt idx="4">
                  <c:v>534</c:v>
                </c:pt>
                <c:pt idx="5">
                  <c:v>534</c:v>
                </c:pt>
                <c:pt idx="6" formatCode="#,##0;[Red]\-#,##0;">
                  <c:v>527</c:v>
                </c:pt>
                <c:pt idx="7" formatCode="#,##0;[Red]\-#,##0;">
                  <c:v>520</c:v>
                </c:pt>
                <c:pt idx="8" formatCode="#,##0;[Red]\-#,##0;">
                  <c:v>308</c:v>
                </c:pt>
              </c:numCache>
            </c:numRef>
          </c:val>
          <c:extLst>
            <c:ext xmlns:c16="http://schemas.microsoft.com/office/drawing/2014/chart" uri="{C3380CC4-5D6E-409C-BE32-E72D297353CC}">
              <c16:uniqueId val="{00000006-0C9C-4CDD-84D6-48277B3A3F94}"/>
            </c:ext>
          </c:extLst>
        </c:ser>
        <c:ser>
          <c:idx val="0"/>
          <c:order val="4"/>
          <c:tx>
            <c:strRef>
              <c:f>構想区域別必要量との比較!$E$688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(構想区域別必要量との比較!$F$686,構想区域別必要量との比較!$H$686:$M$686,構想区域別必要量との比較!$P$686:$Q$686)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(構想区域別必要量との比較!$F$688,構想区域別必要量との比較!$H$688:$M$688,構想区域別必要量との比較!$P$688:$Q$688)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65</c:v>
                </c:pt>
              </c:numCache>
            </c:numRef>
          </c:val>
          <c:extLst>
            <c:ext xmlns:c16="http://schemas.microsoft.com/office/drawing/2014/chart" uri="{C3380CC4-5D6E-409C-BE32-E72D297353CC}">
              <c16:uniqueId val="{00000007-0C9C-4CDD-84D6-48277B3A3F9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(構想区域別必要量との比較!$F$686,構想区域別必要量との比較!$H$686:$M$686,構想区域別必要量との比較!$P$686:$Q$686)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(構想区域別必要量との比較!$F$687,構想区域別必要量との比較!$H$687:$M$687,構想区域別必要量との比較!$P$687:$Q$687)</c:f>
              <c:numCache>
                <c:formatCode>#,##0_);[Red]\(#,##0\)</c:formatCode>
                <c:ptCount val="9"/>
                <c:pt idx="0" formatCode="#,##0;[Red]\-#,##0;">
                  <c:v>1060</c:v>
                </c:pt>
                <c:pt idx="1">
                  <c:v>1030</c:v>
                </c:pt>
                <c:pt idx="2">
                  <c:v>1030</c:v>
                </c:pt>
                <c:pt idx="3">
                  <c:v>1019</c:v>
                </c:pt>
                <c:pt idx="4">
                  <c:v>1019</c:v>
                </c:pt>
                <c:pt idx="5">
                  <c:v>1019</c:v>
                </c:pt>
                <c:pt idx="6" formatCode="#,##0;[Red]\-#,##0;">
                  <c:v>1058</c:v>
                </c:pt>
                <c:pt idx="7" formatCode="#,##0;[Red]\-#,##0;">
                  <c:v>1005</c:v>
                </c:pt>
                <c:pt idx="8" formatCode="#,##0;[Red]\-#,##0;">
                  <c:v>847</c:v>
                </c:pt>
              </c:numCache>
            </c:numRef>
          </c:val>
          <c:smooth val="0"/>
          <c:extLst>
            <c:ext xmlns:c16="http://schemas.microsoft.com/office/drawing/2014/chart" uri="{C3380CC4-5D6E-409C-BE32-E72D297353CC}">
              <c16:uniqueId val="{00000008-0C9C-4CDD-84D6-48277B3A3F9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(構想区域別必要量との比較!$F$701,構想区域別必要量との比較!$H$701:$M$701,構想区域別必要量との比較!$P$701:$Q$701)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(構想区域別必要量との比較!$F$706,構想区域別必要量との比較!$H$706:$M$706,構想区域別必要量との比較!$P$706:$Q$706)</c:f>
              <c:numCache>
                <c:formatCode>#,##0_);[Red]\(#,##0\)</c:formatCode>
                <c:ptCount val="9"/>
                <c:pt idx="0" formatCode="#,##0;[Red]\-#,##0;">
                  <c:v>100</c:v>
                </c:pt>
                <c:pt idx="1">
                  <c:v>100</c:v>
                </c:pt>
                <c:pt idx="2">
                  <c:v>100</c:v>
                </c:pt>
                <c:pt idx="3">
                  <c:v>100</c:v>
                </c:pt>
                <c:pt idx="4">
                  <c:v>50</c:v>
                </c:pt>
                <c:pt idx="5">
                  <c:v>50</c:v>
                </c:pt>
                <c:pt idx="6" formatCode="#,##0;[Red]\-#,##0;">
                  <c:v>50</c:v>
                </c:pt>
                <c:pt idx="7" formatCode="#,##0;[Red]\-#,##0;">
                  <c:v>50</c:v>
                </c:pt>
                <c:pt idx="8" formatCode="#,##0;[Red]\-#,##0;">
                  <c:v>216</c:v>
                </c:pt>
              </c:numCache>
            </c:numRef>
          </c:val>
          <c:extLst>
            <c:ext xmlns:c16="http://schemas.microsoft.com/office/drawing/2014/chart" uri="{C3380CC4-5D6E-409C-BE32-E72D297353CC}">
              <c16:uniqueId val="{00000000-6AD1-456F-AD58-6BE67C59DC3D}"/>
            </c:ext>
          </c:extLst>
        </c:ser>
        <c:ser>
          <c:idx val="2"/>
          <c:order val="2"/>
          <c:tx>
            <c:strRef>
              <c:f>構想区域別必要量との比較!$E$705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(構想区域別必要量との比較!$F$701,構想区域別必要量との比較!$H$701:$M$701,構想区域別必要量との比較!$P$701:$Q$701)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(構想区域別必要量との比較!$F$705,構想区域別必要量との比較!$H$705:$M$705,構想区域別必要量との比較!$P$705:$Q$705)</c:f>
              <c:numCache>
                <c:formatCode>#,##0_);[Red]\(#,##0\)</c:formatCode>
                <c:ptCount val="9"/>
                <c:pt idx="0" formatCode="#,##0;[Red]\-#,##0;">
                  <c:v>160</c:v>
                </c:pt>
                <c:pt idx="1">
                  <c:v>160</c:v>
                </c:pt>
                <c:pt idx="2">
                  <c:v>160</c:v>
                </c:pt>
                <c:pt idx="3">
                  <c:v>160</c:v>
                </c:pt>
                <c:pt idx="4">
                  <c:v>210</c:v>
                </c:pt>
                <c:pt idx="5">
                  <c:v>210</c:v>
                </c:pt>
                <c:pt idx="6" formatCode="#,##0;[Red]\-#,##0;">
                  <c:v>210</c:v>
                </c:pt>
                <c:pt idx="7" formatCode="#,##0;[Red]\-#,##0;">
                  <c:v>210</c:v>
                </c:pt>
                <c:pt idx="8" formatCode="#,##0;[Red]\-#,##0;">
                  <c:v>192</c:v>
                </c:pt>
              </c:numCache>
            </c:numRef>
          </c:val>
          <c:extLst>
            <c:ext xmlns:c16="http://schemas.microsoft.com/office/drawing/2014/chart" uri="{C3380CC4-5D6E-409C-BE32-E72D297353CC}">
              <c16:uniqueId val="{00000001-6AD1-456F-AD58-6BE67C59DC3D}"/>
            </c:ext>
          </c:extLst>
        </c:ser>
        <c:ser>
          <c:idx val="1"/>
          <c:order val="3"/>
          <c:tx>
            <c:strRef>
              <c:f>構想区域別必要量との比較!$E$704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AD1-456F-AD58-6BE67C59DC3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AD1-456F-AD58-6BE67C59DC3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(構想区域別必要量との比較!$F$701,構想区域別必要量との比較!$H$701:$M$701,構想区域別必要量との比較!$P$701:$Q$701)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(構想区域別必要量との比較!$F$704,構想区域別必要量との比較!$H$704:$M$704,構想区域別必要量との比較!$P$704:$Q$704)</c:f>
              <c:numCache>
                <c:formatCode>#,##0_);[Red]\(#,##0\)</c:formatCode>
                <c:ptCount val="9"/>
                <c:pt idx="0" formatCode="#,##0;[Red]\-#,##0;">
                  <c:v>669</c:v>
                </c:pt>
                <c:pt idx="1">
                  <c:v>616</c:v>
                </c:pt>
                <c:pt idx="2">
                  <c:v>602</c:v>
                </c:pt>
                <c:pt idx="3">
                  <c:v>590</c:v>
                </c:pt>
                <c:pt idx="4">
                  <c:v>590</c:v>
                </c:pt>
                <c:pt idx="5">
                  <c:v>646</c:v>
                </c:pt>
                <c:pt idx="6" formatCode="#,##0;[Red]\-#,##0;">
                  <c:v>535</c:v>
                </c:pt>
                <c:pt idx="7" formatCode="#,##0;[Red]\-#,##0;">
                  <c:v>535</c:v>
                </c:pt>
                <c:pt idx="8" formatCode="#,##0;[Red]\-#,##0;">
                  <c:v>360</c:v>
                </c:pt>
              </c:numCache>
            </c:numRef>
          </c:val>
          <c:extLst>
            <c:ext xmlns:c16="http://schemas.microsoft.com/office/drawing/2014/chart" uri="{C3380CC4-5D6E-409C-BE32-E72D297353CC}">
              <c16:uniqueId val="{00000006-6AD1-456F-AD58-6BE67C59DC3D}"/>
            </c:ext>
          </c:extLst>
        </c:ser>
        <c:ser>
          <c:idx val="0"/>
          <c:order val="4"/>
          <c:tx>
            <c:strRef>
              <c:f>構想区域別必要量との比較!$E$703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(構想区域別必要量との比較!$F$701,構想区域別必要量との比較!$H$701:$M$701,構想区域別必要量との比較!$P$701:$Q$701)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(構想区域別必要量との比較!$F$703,構想区域別必要量との比較!$H$703:$M$703,構想区域別必要量との比較!$P$703:$Q$703)</c:f>
              <c:numCache>
                <c:formatCode>#,##0_);[Red]\(#,##0\)</c:formatCode>
                <c:ptCount val="9"/>
                <c:pt idx="0" formatCode="#,##0;[Red]\-#,##0;">
                  <c:v>10</c:v>
                </c:pt>
                <c:pt idx="1">
                  <c:v>56</c:v>
                </c:pt>
                <c:pt idx="2">
                  <c:v>10</c:v>
                </c:pt>
                <c:pt idx="3">
                  <c:v>10</c:v>
                </c:pt>
                <c:pt idx="4">
                  <c:v>10</c:v>
                </c:pt>
                <c:pt idx="5">
                  <c:v>10</c:v>
                </c:pt>
                <c:pt idx="6" formatCode="#,##0;[Red]\-#,##0;">
                  <c:v>10</c:v>
                </c:pt>
                <c:pt idx="7" formatCode="#,##0;[Red]\-#,##0;">
                  <c:v>10</c:v>
                </c:pt>
                <c:pt idx="8" formatCode="#,##0;[Red]\-#,##0;">
                  <c:v>97</c:v>
                </c:pt>
              </c:numCache>
            </c:numRef>
          </c:val>
          <c:extLst>
            <c:ext xmlns:c16="http://schemas.microsoft.com/office/drawing/2014/chart" uri="{C3380CC4-5D6E-409C-BE32-E72D297353CC}">
              <c16:uniqueId val="{00000007-6AD1-456F-AD58-6BE67C59DC3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(構想区域別必要量との比較!$F$701,構想区域別必要量との比較!$H$701:$M$701,構想区域別必要量との比較!$P$701:$Q$701)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(構想区域別必要量との比較!$F$702,構想区域別必要量との比較!$H$702:$M$702,構想区域別必要量との比較!$P$702:$Q$702)</c:f>
              <c:numCache>
                <c:formatCode>#,##0_);[Red]\(#,##0\)</c:formatCode>
                <c:ptCount val="9"/>
                <c:pt idx="0" formatCode="#,##0;[Red]\-#,##0;">
                  <c:v>939</c:v>
                </c:pt>
                <c:pt idx="1">
                  <c:v>932</c:v>
                </c:pt>
                <c:pt idx="2">
                  <c:v>872</c:v>
                </c:pt>
                <c:pt idx="3">
                  <c:v>860</c:v>
                </c:pt>
                <c:pt idx="4">
                  <c:v>860</c:v>
                </c:pt>
                <c:pt idx="5">
                  <c:v>916</c:v>
                </c:pt>
                <c:pt idx="6" formatCode="#,##0;[Red]\-#,##0;">
                  <c:v>805</c:v>
                </c:pt>
                <c:pt idx="7" formatCode="#,##0;[Red]\-#,##0;">
                  <c:v>805</c:v>
                </c:pt>
                <c:pt idx="8" formatCode="#,##0;[Red]\-#,##0;">
                  <c:v>865</c:v>
                </c:pt>
              </c:numCache>
            </c:numRef>
          </c:val>
          <c:smooth val="0"/>
          <c:extLst>
            <c:ext xmlns:c16="http://schemas.microsoft.com/office/drawing/2014/chart" uri="{C3380CC4-5D6E-409C-BE32-E72D297353CC}">
              <c16:uniqueId val="{00000008-6AD1-456F-AD58-6BE67C59DC3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(構想区域別必要量との比較!$F$716,構想区域別必要量との比較!$H$716:$M$716,構想区域別必要量との比較!$P$716:$Q$716)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(構想区域別必要量との比較!$F$721,構想区域別必要量との比較!$H$721:$M$721,構想区域別必要量との比較!$P$721:$Q$721)</c:f>
              <c:numCache>
                <c:formatCode>#,##0_);[Red]\(#,##0\)</c:formatCode>
                <c:ptCount val="9"/>
                <c:pt idx="0" formatCode="#,##0;[Red]\-#,##0;">
                  <c:v>71</c:v>
                </c:pt>
                <c:pt idx="1">
                  <c:v>57</c:v>
                </c:pt>
                <c:pt idx="2">
                  <c:v>38</c:v>
                </c:pt>
                <c:pt idx="3">
                  <c:v>38</c:v>
                </c:pt>
                <c:pt idx="4">
                  <c:v>38</c:v>
                </c:pt>
                <c:pt idx="5">
                  <c:v>24</c:v>
                </c:pt>
                <c:pt idx="6" formatCode="#,##0;[Red]\-#,##0;">
                  <c:v>24</c:v>
                </c:pt>
                <c:pt idx="7" formatCode="#,##0;[Red]\-#,##0;">
                  <c:v>24</c:v>
                </c:pt>
                <c:pt idx="8" formatCode="#,##0;[Red]\-#,##0;">
                  <c:v>88</c:v>
                </c:pt>
              </c:numCache>
            </c:numRef>
          </c:val>
          <c:extLst>
            <c:ext xmlns:c16="http://schemas.microsoft.com/office/drawing/2014/chart" uri="{C3380CC4-5D6E-409C-BE32-E72D297353CC}">
              <c16:uniqueId val="{00000000-DF3F-439F-93E0-B4C47BD1B3B5}"/>
            </c:ext>
          </c:extLst>
        </c:ser>
        <c:ser>
          <c:idx val="2"/>
          <c:order val="2"/>
          <c:tx>
            <c:strRef>
              <c:f>構想区域別必要量との比較!$E$720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(構想区域別必要量との比較!$F$716,構想区域別必要量との比較!$H$716:$M$716,構想区域別必要量との比較!$P$716:$Q$716)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(構想区域別必要量との比較!$F$720,構想区域別必要量との比較!$H$720:$M$720,構想区域別必要量との比較!$P$720:$Q$720)</c:f>
              <c:numCache>
                <c:formatCode>#,##0_);[Red]\(#,##0\)</c:formatCode>
                <c:ptCount val="9"/>
                <c:pt idx="0" formatCode="#,##0;[Red]\-#,##0;">
                  <c:v>109</c:v>
                </c:pt>
                <c:pt idx="1">
                  <c:v>109</c:v>
                </c:pt>
                <c:pt idx="2">
                  <c:v>128</c:v>
                </c:pt>
                <c:pt idx="3">
                  <c:v>129</c:v>
                </c:pt>
                <c:pt idx="4">
                  <c:v>127</c:v>
                </c:pt>
                <c:pt idx="5">
                  <c:v>108</c:v>
                </c:pt>
                <c:pt idx="6" formatCode="#,##0;[Red]\-#,##0;">
                  <c:v>108</c:v>
                </c:pt>
                <c:pt idx="7" formatCode="#,##0;[Red]\-#,##0;">
                  <c:v>108</c:v>
                </c:pt>
                <c:pt idx="8" formatCode="#,##0;[Red]\-#,##0;">
                  <c:v>137</c:v>
                </c:pt>
              </c:numCache>
            </c:numRef>
          </c:val>
          <c:extLst>
            <c:ext xmlns:c16="http://schemas.microsoft.com/office/drawing/2014/chart" uri="{C3380CC4-5D6E-409C-BE32-E72D297353CC}">
              <c16:uniqueId val="{00000001-DF3F-439F-93E0-B4C47BD1B3B5}"/>
            </c:ext>
          </c:extLst>
        </c:ser>
        <c:ser>
          <c:idx val="1"/>
          <c:order val="3"/>
          <c:tx>
            <c:strRef>
              <c:f>構想区域別必要量との比較!$E$719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F3F-439F-93E0-B4C47BD1B3B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F3F-439F-93E0-B4C47BD1B3B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(構想区域別必要量との比較!$F$716,構想区域別必要量との比較!$H$716:$M$716,構想区域別必要量との比較!$P$716:$Q$716)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(構想区域別必要量との比較!$F$719,構想区域別必要量との比較!$H$719:$M$719,構想区域別必要量との比較!$P$719:$Q$719)</c:f>
              <c:numCache>
                <c:formatCode>#,##0_);[Red]\(#,##0\)</c:formatCode>
                <c:ptCount val="9"/>
                <c:pt idx="0" formatCode="#,##0;[Red]\-#,##0;">
                  <c:v>398</c:v>
                </c:pt>
                <c:pt idx="1">
                  <c:v>334</c:v>
                </c:pt>
                <c:pt idx="2">
                  <c:v>343</c:v>
                </c:pt>
                <c:pt idx="3">
                  <c:v>287</c:v>
                </c:pt>
                <c:pt idx="4">
                  <c:v>240</c:v>
                </c:pt>
                <c:pt idx="5">
                  <c:v>282</c:v>
                </c:pt>
                <c:pt idx="6" formatCode="#,##0;[Red]\-#,##0;">
                  <c:v>273</c:v>
                </c:pt>
                <c:pt idx="7" formatCode="#,##0;[Red]\-#,##0;">
                  <c:v>201</c:v>
                </c:pt>
                <c:pt idx="8" formatCode="#,##0;[Red]\-#,##0;">
                  <c:v>155</c:v>
                </c:pt>
              </c:numCache>
            </c:numRef>
          </c:val>
          <c:extLst>
            <c:ext xmlns:c16="http://schemas.microsoft.com/office/drawing/2014/chart" uri="{C3380CC4-5D6E-409C-BE32-E72D297353CC}">
              <c16:uniqueId val="{00000006-DF3F-439F-93E0-B4C47BD1B3B5}"/>
            </c:ext>
          </c:extLst>
        </c:ser>
        <c:ser>
          <c:idx val="0"/>
          <c:order val="4"/>
          <c:tx>
            <c:strRef>
              <c:f>構想区域別必要量との比較!$E$718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(構想区域別必要量との比較!$F$716,構想区域別必要量との比較!$H$716:$M$716,構想区域別必要量との比較!$P$716:$Q$716)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(構想区域別必要量との比較!$F$718,構想区域別必要量との比較!$H$718:$M$718,構想区域別必要量との比較!$P$718:$Q$718)</c:f>
              <c:numCache>
                <c:formatCode>#,##0_);[Red]\(#,##0\)</c:formatCode>
                <c:ptCount val="9"/>
                <c:pt idx="0" formatCode="#,##0;[Red]\-#,##0;">
                  <c:v>0</c:v>
                </c:pt>
                <c:pt idx="1">
                  <c:v>9</c:v>
                </c:pt>
                <c:pt idx="2">
                  <c:v>0</c:v>
                </c:pt>
                <c:pt idx="3">
                  <c:v>0</c:v>
                </c:pt>
                <c:pt idx="4">
                  <c:v>0</c:v>
                </c:pt>
                <c:pt idx="5">
                  <c:v>0</c:v>
                </c:pt>
                <c:pt idx="6" formatCode="#,##0;[Red]\-#,##0;">
                  <c:v>0</c:v>
                </c:pt>
                <c:pt idx="7" formatCode="#,##0;[Red]\-#,##0;">
                  <c:v>0</c:v>
                </c:pt>
                <c:pt idx="8" formatCode="#,##0;[Red]\-#,##0;">
                  <c:v>31</c:v>
                </c:pt>
              </c:numCache>
            </c:numRef>
          </c:val>
          <c:extLst>
            <c:ext xmlns:c16="http://schemas.microsoft.com/office/drawing/2014/chart" uri="{C3380CC4-5D6E-409C-BE32-E72D297353CC}">
              <c16:uniqueId val="{00000007-DF3F-439F-93E0-B4C47BD1B3B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(構想区域別必要量との比較!$F$716,構想区域別必要量との比較!$H$716:$M$716,構想区域別必要量との比較!$P$716:$Q$716)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(構想区域別必要量との比較!$F$717,構想区域別必要量との比較!$H$717:$M$717,構想区域別必要量との比較!$P$717:$Q$717)</c:f>
              <c:numCache>
                <c:formatCode>#,##0_);[Red]\(#,##0\)</c:formatCode>
                <c:ptCount val="9"/>
                <c:pt idx="0" formatCode="#,##0;[Red]\-#,##0;">
                  <c:v>578</c:v>
                </c:pt>
                <c:pt idx="1">
                  <c:v>509</c:v>
                </c:pt>
                <c:pt idx="2">
                  <c:v>509</c:v>
                </c:pt>
                <c:pt idx="3">
                  <c:v>454</c:v>
                </c:pt>
                <c:pt idx="4">
                  <c:v>405</c:v>
                </c:pt>
                <c:pt idx="5">
                  <c:v>414</c:v>
                </c:pt>
                <c:pt idx="6" formatCode="#,##0;[Red]\-#,##0;">
                  <c:v>405</c:v>
                </c:pt>
                <c:pt idx="7" formatCode="#,##0;[Red]\-#,##0;">
                  <c:v>333</c:v>
                </c:pt>
                <c:pt idx="8" formatCode="#,##0;[Red]\-#,##0;">
                  <c:v>411</c:v>
                </c:pt>
              </c:numCache>
            </c:numRef>
          </c:val>
          <c:smooth val="0"/>
          <c:extLst>
            <c:ext xmlns:c16="http://schemas.microsoft.com/office/drawing/2014/chart" uri="{C3380CC4-5D6E-409C-BE32-E72D297353CC}">
              <c16:uniqueId val="{00000008-DF3F-439F-93E0-B4C47BD1B3B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(構想区域別必要量との比較!$F$731,構想区域別必要量との比較!$H$731:$M$731,構想区域別必要量との比較!$P$731:$Q$731)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(構想区域別必要量との比較!$F$736,構想区域別必要量との比較!$H$736:$M$736,構想区域別必要量との比較!$P$736:$Q$736)</c:f>
              <c:numCache>
                <c:formatCode>#,##0_);[Red]\(#,##0\)</c:formatCode>
                <c:ptCount val="9"/>
                <c:pt idx="0" formatCode="#,##0;[Red]\-#,##0;">
                  <c:v>1185</c:v>
                </c:pt>
                <c:pt idx="1">
                  <c:v>1227</c:v>
                </c:pt>
                <c:pt idx="2">
                  <c:v>1260</c:v>
                </c:pt>
                <c:pt idx="3">
                  <c:v>1306</c:v>
                </c:pt>
                <c:pt idx="4">
                  <c:v>1306</c:v>
                </c:pt>
                <c:pt idx="5">
                  <c:v>1287</c:v>
                </c:pt>
                <c:pt idx="6" formatCode="#,##0;[Red]\-#,##0;">
                  <c:v>1260</c:v>
                </c:pt>
                <c:pt idx="7" formatCode="#,##0;[Red]\-#,##0;">
                  <c:v>1201</c:v>
                </c:pt>
                <c:pt idx="8" formatCode="#,##0;[Red]\-#,##0;">
                  <c:v>1232</c:v>
                </c:pt>
              </c:numCache>
            </c:numRef>
          </c:val>
          <c:extLst>
            <c:ext xmlns:c16="http://schemas.microsoft.com/office/drawing/2014/chart" uri="{C3380CC4-5D6E-409C-BE32-E72D297353CC}">
              <c16:uniqueId val="{00000000-A15D-402E-8777-C0BC815C8C2D}"/>
            </c:ext>
          </c:extLst>
        </c:ser>
        <c:ser>
          <c:idx val="2"/>
          <c:order val="2"/>
          <c:tx>
            <c:strRef>
              <c:f>構想区域別必要量との比較!$E$735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(構想区域別必要量との比較!$F$731,構想区域別必要量との比較!$H$731:$M$731,構想区域別必要量との比較!$P$731:$Q$731)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(構想区域別必要量との比較!$F$735,構想区域別必要量との比較!$H$735:$M$735,構想区域別必要量との比較!$P$735:$Q$735)</c:f>
              <c:numCache>
                <c:formatCode>#,##0_);[Red]\(#,##0\)</c:formatCode>
                <c:ptCount val="9"/>
                <c:pt idx="0" formatCode="#,##0;[Red]\-#,##0;">
                  <c:v>723</c:v>
                </c:pt>
                <c:pt idx="1">
                  <c:v>900</c:v>
                </c:pt>
                <c:pt idx="2">
                  <c:v>891</c:v>
                </c:pt>
                <c:pt idx="3">
                  <c:v>901</c:v>
                </c:pt>
                <c:pt idx="4">
                  <c:v>908</c:v>
                </c:pt>
                <c:pt idx="5">
                  <c:v>908</c:v>
                </c:pt>
                <c:pt idx="6" formatCode="#,##0;[Red]\-#,##0;">
                  <c:v>922</c:v>
                </c:pt>
                <c:pt idx="7" formatCode="#,##0;[Red]\-#,##0;">
                  <c:v>1018</c:v>
                </c:pt>
                <c:pt idx="8" formatCode="#,##0;[Red]\-#,##0;">
                  <c:v>1431</c:v>
                </c:pt>
              </c:numCache>
            </c:numRef>
          </c:val>
          <c:extLst>
            <c:ext xmlns:c16="http://schemas.microsoft.com/office/drawing/2014/chart" uri="{C3380CC4-5D6E-409C-BE32-E72D297353CC}">
              <c16:uniqueId val="{00000001-A15D-402E-8777-C0BC815C8C2D}"/>
            </c:ext>
          </c:extLst>
        </c:ser>
        <c:ser>
          <c:idx val="1"/>
          <c:order val="3"/>
          <c:tx>
            <c:strRef>
              <c:f>構想区域別必要量との比較!$E$734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15D-402E-8777-C0BC815C8C2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15D-402E-8777-C0BC815C8C2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(構想区域別必要量との比較!$F$731,構想区域別必要量との比較!$H$731:$M$731,構想区域別必要量との比較!$P$731:$Q$731)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(構想区域別必要量との比較!$F$734,構想区域別必要量との比較!$H$734:$M$734,構想区域別必要量との比較!$P$734:$Q$734)</c:f>
              <c:numCache>
                <c:formatCode>#,##0_);[Red]\(#,##0\)</c:formatCode>
                <c:ptCount val="9"/>
                <c:pt idx="0" formatCode="#,##0;[Red]\-#,##0;">
                  <c:v>3143</c:v>
                </c:pt>
                <c:pt idx="1">
                  <c:v>2732</c:v>
                </c:pt>
                <c:pt idx="2">
                  <c:v>2697</c:v>
                </c:pt>
                <c:pt idx="3">
                  <c:v>2634</c:v>
                </c:pt>
                <c:pt idx="4">
                  <c:v>2856</c:v>
                </c:pt>
                <c:pt idx="5">
                  <c:v>2823</c:v>
                </c:pt>
                <c:pt idx="6" formatCode="#,##0;[Red]\-#,##0;">
                  <c:v>2797</c:v>
                </c:pt>
                <c:pt idx="7" formatCode="#,##0;[Red]\-#,##0;">
                  <c:v>2742</c:v>
                </c:pt>
                <c:pt idx="8" formatCode="#,##0;[Red]\-#,##0;">
                  <c:v>1687</c:v>
                </c:pt>
              </c:numCache>
            </c:numRef>
          </c:val>
          <c:extLst>
            <c:ext xmlns:c16="http://schemas.microsoft.com/office/drawing/2014/chart" uri="{C3380CC4-5D6E-409C-BE32-E72D297353CC}">
              <c16:uniqueId val="{00000006-A15D-402E-8777-C0BC815C8C2D}"/>
            </c:ext>
          </c:extLst>
        </c:ser>
        <c:ser>
          <c:idx val="0"/>
          <c:order val="4"/>
          <c:tx>
            <c:strRef>
              <c:f>構想区域別必要量との比較!$E$733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(構想区域別必要量との比較!$F$731,構想区域別必要量との比較!$H$731:$M$731,構想区域別必要量との比較!$P$731:$Q$731)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(構想区域別必要量との比較!$F$733,構想区域別必要量との比較!$H$733:$M$733,構想区域別必要量との比較!$P$733:$Q$733)</c:f>
              <c:numCache>
                <c:formatCode>#,##0_);[Red]\(#,##0\)</c:formatCode>
                <c:ptCount val="9"/>
                <c:pt idx="0" formatCode="#,##0;[Red]\-#,##0;">
                  <c:v>734</c:v>
                </c:pt>
                <c:pt idx="1">
                  <c:v>744</c:v>
                </c:pt>
                <c:pt idx="2">
                  <c:v>688</c:v>
                </c:pt>
                <c:pt idx="3">
                  <c:v>636</c:v>
                </c:pt>
                <c:pt idx="4">
                  <c:v>417</c:v>
                </c:pt>
                <c:pt idx="5">
                  <c:v>417</c:v>
                </c:pt>
                <c:pt idx="6" formatCode="#,##0;[Red]\-#,##0;">
                  <c:v>429</c:v>
                </c:pt>
                <c:pt idx="7" formatCode="#,##0;[Red]\-#,##0;">
                  <c:v>474</c:v>
                </c:pt>
                <c:pt idx="8" formatCode="#,##0;[Red]\-#,##0;">
                  <c:v>523</c:v>
                </c:pt>
              </c:numCache>
            </c:numRef>
          </c:val>
          <c:extLst>
            <c:ext xmlns:c16="http://schemas.microsoft.com/office/drawing/2014/chart" uri="{C3380CC4-5D6E-409C-BE32-E72D297353CC}">
              <c16:uniqueId val="{00000007-A15D-402E-8777-C0BC815C8C2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(構想区域別必要量との比較!$F$731,構想区域別必要量との比較!$H$731:$M$731,構想区域別必要量との比較!$P$731:$Q$731)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(構想区域別必要量との比較!$F$732,構想区域別必要量との比較!$H$732:$M$732,構想区域別必要量との比較!$P$732:$Q$732)</c:f>
              <c:numCache>
                <c:formatCode>#,##0_);[Red]\(#,##0\)</c:formatCode>
                <c:ptCount val="9"/>
                <c:pt idx="0" formatCode="#,##0;[Red]\-#,##0;">
                  <c:v>5785</c:v>
                </c:pt>
                <c:pt idx="1">
                  <c:v>5603</c:v>
                </c:pt>
                <c:pt idx="2">
                  <c:v>5536</c:v>
                </c:pt>
                <c:pt idx="3">
                  <c:v>5477</c:v>
                </c:pt>
                <c:pt idx="4">
                  <c:v>5487</c:v>
                </c:pt>
                <c:pt idx="5">
                  <c:v>5435</c:v>
                </c:pt>
                <c:pt idx="6" formatCode="#,##0;[Red]\-#,##0;">
                  <c:v>5408</c:v>
                </c:pt>
                <c:pt idx="7" formatCode="#,##0;[Red]\-#,##0;">
                  <c:v>5435</c:v>
                </c:pt>
                <c:pt idx="8" formatCode="#,##0;[Red]\-#,##0;">
                  <c:v>4873</c:v>
                </c:pt>
              </c:numCache>
            </c:numRef>
          </c:val>
          <c:smooth val="0"/>
          <c:extLst>
            <c:ext xmlns:c16="http://schemas.microsoft.com/office/drawing/2014/chart" uri="{C3380CC4-5D6E-409C-BE32-E72D297353CC}">
              <c16:uniqueId val="{00000008-A15D-402E-8777-C0BC815C8C2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(構想区域別必要量との比較!$F$71,構想区域別必要量との比較!$H$71:$M$71,構想区域別必要量との比較!$P$71:$Q$71)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(構想区域別必要量との比較!$F$76,構想区域別必要量との比較!$H$76:$M$76,構想区域別必要量との比較!$P$76:$Q$76)</c:f>
              <c:numCache>
                <c:formatCode>#,##0_);[Red]\(#,##0\)</c:formatCode>
                <c:ptCount val="9"/>
                <c:pt idx="0" formatCode="#,##0;[Red]\-#,##0;">
                  <c:v>1328</c:v>
                </c:pt>
                <c:pt idx="1">
                  <c:v>977</c:v>
                </c:pt>
                <c:pt idx="2">
                  <c:v>930</c:v>
                </c:pt>
                <c:pt idx="3">
                  <c:v>794</c:v>
                </c:pt>
                <c:pt idx="4">
                  <c:v>890</c:v>
                </c:pt>
                <c:pt idx="5">
                  <c:v>936</c:v>
                </c:pt>
                <c:pt idx="6" formatCode="#,##0;[Red]\-#,##0;">
                  <c:v>879</c:v>
                </c:pt>
                <c:pt idx="7" formatCode="#,##0;[Red]\-#,##0;">
                  <c:v>914</c:v>
                </c:pt>
                <c:pt idx="8" formatCode="#,##0;[Red]\-#,##0;">
                  <c:v>1264</c:v>
                </c:pt>
              </c:numCache>
            </c:numRef>
          </c:val>
          <c:extLst>
            <c:ext xmlns:c16="http://schemas.microsoft.com/office/drawing/2014/chart" uri="{C3380CC4-5D6E-409C-BE32-E72D297353CC}">
              <c16:uniqueId val="{00000000-4A35-4940-970B-90660B269C74}"/>
            </c:ext>
          </c:extLst>
        </c:ser>
        <c:ser>
          <c:idx val="2"/>
          <c:order val="2"/>
          <c:tx>
            <c:strRef>
              <c:f>構想区域別必要量との比較!$E$75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(構想区域別必要量との比較!$F$71,構想区域別必要量との比較!$H$71:$M$71,構想区域別必要量との比較!$P$71:$Q$71)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(構想区域別必要量との比較!$F$75,構想区域別必要量との比較!$H$75:$M$75,構想区域別必要量との比較!$P$75:$Q$75)</c:f>
              <c:numCache>
                <c:formatCode>#,##0_);[Red]\(#,##0\)</c:formatCode>
                <c:ptCount val="9"/>
                <c:pt idx="0" formatCode="#,##0;[Red]\-#,##0;">
                  <c:v>280</c:v>
                </c:pt>
                <c:pt idx="1">
                  <c:v>387</c:v>
                </c:pt>
                <c:pt idx="2">
                  <c:v>368</c:v>
                </c:pt>
                <c:pt idx="3">
                  <c:v>409</c:v>
                </c:pt>
                <c:pt idx="4">
                  <c:v>383</c:v>
                </c:pt>
                <c:pt idx="5">
                  <c:v>383</c:v>
                </c:pt>
                <c:pt idx="6" formatCode="#,##0;[Red]\-#,##0;">
                  <c:v>436</c:v>
                </c:pt>
                <c:pt idx="7" formatCode="#,##0;[Red]\-#,##0;">
                  <c:v>542</c:v>
                </c:pt>
                <c:pt idx="8" formatCode="#,##0;[Red]\-#,##0;">
                  <c:v>856</c:v>
                </c:pt>
              </c:numCache>
            </c:numRef>
          </c:val>
          <c:extLst>
            <c:ext xmlns:c16="http://schemas.microsoft.com/office/drawing/2014/chart" uri="{C3380CC4-5D6E-409C-BE32-E72D297353CC}">
              <c16:uniqueId val="{00000001-4A35-4940-970B-90660B269C74}"/>
            </c:ext>
          </c:extLst>
        </c:ser>
        <c:ser>
          <c:idx val="1"/>
          <c:order val="3"/>
          <c:tx>
            <c:strRef>
              <c:f>構想区域別必要量との比較!$E$74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A35-4940-970B-90660B269C7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A35-4940-970B-90660B269C7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(構想区域別必要量との比較!$F$71,構想区域別必要量との比較!$H$71:$M$71,構想区域別必要量との比較!$P$71:$Q$71)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(構想区域別必要量との比較!$F$74,構想区域別必要量との比較!$H$74:$M$74,構想区域別必要量との比較!$P$74:$Q$74)</c:f>
              <c:numCache>
                <c:formatCode>#,##0_);[Red]\(#,##0\)</c:formatCode>
                <c:ptCount val="9"/>
                <c:pt idx="0" formatCode="#,##0;[Red]\-#,##0;">
                  <c:v>1531</c:v>
                </c:pt>
                <c:pt idx="1">
                  <c:v>1413</c:v>
                </c:pt>
                <c:pt idx="2">
                  <c:v>1296</c:v>
                </c:pt>
                <c:pt idx="3">
                  <c:v>1437</c:v>
                </c:pt>
                <c:pt idx="4">
                  <c:v>1306</c:v>
                </c:pt>
                <c:pt idx="5">
                  <c:v>1096</c:v>
                </c:pt>
                <c:pt idx="6" formatCode="#,##0;[Red]\-#,##0;">
                  <c:v>1222</c:v>
                </c:pt>
                <c:pt idx="7" formatCode="#,##0;[Red]\-#,##0;">
                  <c:v>1103</c:v>
                </c:pt>
                <c:pt idx="8" formatCode="#,##0;[Red]\-#,##0;">
                  <c:v>638</c:v>
                </c:pt>
              </c:numCache>
            </c:numRef>
          </c:val>
          <c:extLst>
            <c:ext xmlns:c16="http://schemas.microsoft.com/office/drawing/2014/chart" uri="{C3380CC4-5D6E-409C-BE32-E72D297353CC}">
              <c16:uniqueId val="{00000006-4A35-4940-970B-90660B269C74}"/>
            </c:ext>
          </c:extLst>
        </c:ser>
        <c:ser>
          <c:idx val="0"/>
          <c:order val="4"/>
          <c:tx>
            <c:strRef>
              <c:f>構想区域別必要量との比較!$E$73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(構想区域別必要量との比較!$F$71,構想区域別必要量との比較!$H$71:$M$71,構想区域別必要量との比較!$P$71:$Q$71)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(構想区域別必要量との比較!$F$73,構想区域別必要量との比較!$H$73:$M$73,構想区域別必要量との比較!$P$73:$Q$73)</c:f>
              <c:numCache>
                <c:formatCode>#,##0_);[Red]\(#,##0\)</c:formatCode>
                <c:ptCount val="9"/>
                <c:pt idx="0" formatCode="#,##0;[Red]\-#,##0;">
                  <c:v>102</c:v>
                </c:pt>
                <c:pt idx="1">
                  <c:v>102</c:v>
                </c:pt>
                <c:pt idx="2">
                  <c:v>149</c:v>
                </c:pt>
                <c:pt idx="3">
                  <c:v>102</c:v>
                </c:pt>
                <c:pt idx="4">
                  <c:v>102</c:v>
                </c:pt>
                <c:pt idx="5">
                  <c:v>310</c:v>
                </c:pt>
                <c:pt idx="6" formatCode="#,##0;[Red]\-#,##0;">
                  <c:v>102</c:v>
                </c:pt>
                <c:pt idx="7" formatCode="#,##0;[Red]\-#,##0;">
                  <c:v>102</c:v>
                </c:pt>
                <c:pt idx="8" formatCode="#,##0;[Red]\-#,##0;">
                  <c:v>164</c:v>
                </c:pt>
              </c:numCache>
            </c:numRef>
          </c:val>
          <c:extLst>
            <c:ext xmlns:c16="http://schemas.microsoft.com/office/drawing/2014/chart" uri="{C3380CC4-5D6E-409C-BE32-E72D297353CC}">
              <c16:uniqueId val="{00000007-4A35-4940-970B-90660B269C7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(構想区域別必要量との比較!$F$71,構想区域別必要量との比較!$H$71:$M$71,構想区域別必要量との比較!$P$71:$Q$71)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(構想区域別必要量との比較!$F$72,構想区域別必要量との比較!$H$72:$M$72,構想区域別必要量との比較!$P$72:$Q$72)</c:f>
              <c:numCache>
                <c:formatCode>#,##0_);[Red]\(#,##0\)</c:formatCode>
                <c:ptCount val="9"/>
                <c:pt idx="0" formatCode="#,##0;[Red]\-#,##0;">
                  <c:v>3241</c:v>
                </c:pt>
                <c:pt idx="1">
                  <c:v>2879</c:v>
                </c:pt>
                <c:pt idx="2">
                  <c:v>2743</c:v>
                </c:pt>
                <c:pt idx="3">
                  <c:v>2742</c:v>
                </c:pt>
                <c:pt idx="4">
                  <c:v>2681</c:v>
                </c:pt>
                <c:pt idx="5">
                  <c:v>2725</c:v>
                </c:pt>
                <c:pt idx="6" formatCode="#,##0;[Red]\-#,##0;">
                  <c:v>2639</c:v>
                </c:pt>
                <c:pt idx="7" formatCode="#,##0;[Red]\-#,##0;">
                  <c:v>2661</c:v>
                </c:pt>
                <c:pt idx="8" formatCode="#,##0;[Red]\-#,##0;">
                  <c:v>2922</c:v>
                </c:pt>
              </c:numCache>
            </c:numRef>
          </c:val>
          <c:smooth val="0"/>
          <c:extLst>
            <c:ext xmlns:c16="http://schemas.microsoft.com/office/drawing/2014/chart" uri="{C3380CC4-5D6E-409C-BE32-E72D297353CC}">
              <c16:uniqueId val="{00000008-4A35-4940-970B-90660B269C7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(構想区域別必要量との比較!$F$746,構想区域別必要量との比較!$H$746:$M$746,構想区域別必要量との比較!$P$746:$Q$746)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(構想区域別必要量との比較!$F$751,構想区域別必要量との比較!$H$751:$M$751,構想区域別必要量との比較!$P$751:$Q$751)</c:f>
              <c:numCache>
                <c:formatCode>#,##0_);[Red]\(#,##0\)</c:formatCode>
                <c:ptCount val="9"/>
                <c:pt idx="0" formatCode="#,##0;[Red]\-#,##0;">
                  <c:v>147</c:v>
                </c:pt>
                <c:pt idx="1">
                  <c:v>127</c:v>
                </c:pt>
                <c:pt idx="2">
                  <c:v>127</c:v>
                </c:pt>
                <c:pt idx="3">
                  <c:v>127</c:v>
                </c:pt>
                <c:pt idx="4">
                  <c:v>108</c:v>
                </c:pt>
                <c:pt idx="5">
                  <c:v>108</c:v>
                </c:pt>
                <c:pt idx="6" formatCode="#,##0;[Red]\-#,##0;">
                  <c:v>108</c:v>
                </c:pt>
                <c:pt idx="7" formatCode="#,##0;[Red]\-#,##0;">
                  <c:v>108</c:v>
                </c:pt>
                <c:pt idx="8" formatCode="#,##0;[Red]\-#,##0;">
                  <c:v>85</c:v>
                </c:pt>
              </c:numCache>
            </c:numRef>
          </c:val>
          <c:extLst>
            <c:ext xmlns:c16="http://schemas.microsoft.com/office/drawing/2014/chart" uri="{C3380CC4-5D6E-409C-BE32-E72D297353CC}">
              <c16:uniqueId val="{00000000-B62C-41D3-BF17-72D895E6E732}"/>
            </c:ext>
          </c:extLst>
        </c:ser>
        <c:ser>
          <c:idx val="2"/>
          <c:order val="2"/>
          <c:tx>
            <c:strRef>
              <c:f>構想区域別必要量との比較!$E$750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(構想区域別必要量との比較!$F$746,構想区域別必要量との比較!$H$746:$M$746,構想区域別必要量との比較!$P$746:$Q$746)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(構想区域別必要量との比較!$F$750,構想区域別必要量との比較!$H$750:$M$750,構想区域別必要量との比較!$P$750:$Q$750)</c:f>
              <c:numCache>
                <c:formatCode>#,##0_);[Red]\(#,##0\)</c:formatCode>
                <c:ptCount val="9"/>
                <c:pt idx="0" formatCode="#,##0;[Red]\-#,##0;">
                  <c:v>84</c:v>
                </c:pt>
                <c:pt idx="1">
                  <c:v>84</c:v>
                </c:pt>
                <c:pt idx="2">
                  <c:v>84</c:v>
                </c:pt>
                <c:pt idx="3">
                  <c:v>218</c:v>
                </c:pt>
                <c:pt idx="4">
                  <c:v>158</c:v>
                </c:pt>
                <c:pt idx="5">
                  <c:v>218</c:v>
                </c:pt>
                <c:pt idx="6" formatCode="#,##0;[Red]\-#,##0;">
                  <c:v>218</c:v>
                </c:pt>
                <c:pt idx="7" formatCode="#,##0;[Red]\-#,##0;">
                  <c:v>199</c:v>
                </c:pt>
                <c:pt idx="8" formatCode="#,##0;[Red]\-#,##0;">
                  <c:v>236</c:v>
                </c:pt>
              </c:numCache>
            </c:numRef>
          </c:val>
          <c:extLst>
            <c:ext xmlns:c16="http://schemas.microsoft.com/office/drawing/2014/chart" uri="{C3380CC4-5D6E-409C-BE32-E72D297353CC}">
              <c16:uniqueId val="{00000001-B62C-41D3-BF17-72D895E6E732}"/>
            </c:ext>
          </c:extLst>
        </c:ser>
        <c:ser>
          <c:idx val="1"/>
          <c:order val="3"/>
          <c:tx>
            <c:strRef>
              <c:f>構想区域別必要量との比較!$E$749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62C-41D3-BF17-72D895E6E73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62C-41D3-BF17-72D895E6E7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(構想区域別必要量との比較!$F$746,構想区域別必要量との比較!$H$746:$M$746,構想区域別必要量との比較!$P$746:$Q$746)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(構想区域別必要量との比較!$F$749,構想区域別必要量との比較!$H$749:$M$749,構想区域別必要量との比較!$P$749:$Q$749)</c:f>
              <c:numCache>
                <c:formatCode>#,##0_);[Red]\(#,##0\)</c:formatCode>
                <c:ptCount val="9"/>
                <c:pt idx="0" formatCode="#,##0;[Red]\-#,##0;">
                  <c:v>602</c:v>
                </c:pt>
                <c:pt idx="1">
                  <c:v>612</c:v>
                </c:pt>
                <c:pt idx="2">
                  <c:v>612</c:v>
                </c:pt>
                <c:pt idx="3">
                  <c:v>419</c:v>
                </c:pt>
                <c:pt idx="4">
                  <c:v>482</c:v>
                </c:pt>
                <c:pt idx="5">
                  <c:v>420</c:v>
                </c:pt>
                <c:pt idx="6" formatCode="#,##0;[Red]\-#,##0;">
                  <c:v>420</c:v>
                </c:pt>
                <c:pt idx="7" formatCode="#,##0;[Red]\-#,##0;">
                  <c:v>420</c:v>
                </c:pt>
                <c:pt idx="8" formatCode="#,##0;[Red]\-#,##0;">
                  <c:v>210</c:v>
                </c:pt>
              </c:numCache>
            </c:numRef>
          </c:val>
          <c:extLst>
            <c:ext xmlns:c16="http://schemas.microsoft.com/office/drawing/2014/chart" uri="{C3380CC4-5D6E-409C-BE32-E72D297353CC}">
              <c16:uniqueId val="{00000006-B62C-41D3-BF17-72D895E6E732}"/>
            </c:ext>
          </c:extLst>
        </c:ser>
        <c:ser>
          <c:idx val="0"/>
          <c:order val="4"/>
          <c:tx>
            <c:strRef>
              <c:f>構想区域別必要量との比較!$E$748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(構想区域別必要量との比較!$F$746,構想区域別必要量との比較!$H$746:$M$746,構想区域別必要量との比較!$P$746:$Q$746)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(構想区域別必要量との比較!$F$748,構想区域別必要量との比較!$H$748:$M$748,構想区域別必要量との比較!$P$748:$Q$748)</c:f>
              <c:numCache>
                <c:formatCode>#,##0_);[Red]\(#,##0\)</c:formatCode>
                <c:ptCount val="9"/>
                <c:pt idx="0" formatCode="#,##0;[Red]\-#,##0;">
                  <c:v>5</c:v>
                </c:pt>
                <c:pt idx="1">
                  <c:v>5</c:v>
                </c:pt>
                <c:pt idx="2">
                  <c:v>5</c:v>
                </c:pt>
                <c:pt idx="3">
                  <c:v>5</c:v>
                </c:pt>
                <c:pt idx="4">
                  <c:v>5</c:v>
                </c:pt>
                <c:pt idx="5">
                  <c:v>5</c:v>
                </c:pt>
                <c:pt idx="6" formatCode="#,##0;[Red]\-#,##0;">
                  <c:v>5</c:v>
                </c:pt>
                <c:pt idx="7" formatCode="#,##0;[Red]\-#,##0;">
                  <c:v>5</c:v>
                </c:pt>
                <c:pt idx="8" formatCode="#,##0;[Red]\-#,##0;">
                  <c:v>43</c:v>
                </c:pt>
              </c:numCache>
            </c:numRef>
          </c:val>
          <c:extLst>
            <c:ext xmlns:c16="http://schemas.microsoft.com/office/drawing/2014/chart" uri="{C3380CC4-5D6E-409C-BE32-E72D297353CC}">
              <c16:uniqueId val="{00000007-B62C-41D3-BF17-72D895E6E73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(構想区域別必要量との比較!$F$746,構想区域別必要量との比較!$H$746:$M$746,構想区域別必要量との比較!$P$746:$Q$746)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(構想区域別必要量との比較!$F$747,構想区域別必要量との比較!$H$747:$M$747,構想区域別必要量との比較!$P$747:$Q$747)</c:f>
              <c:numCache>
                <c:formatCode>#,##0_);[Red]\(#,##0\)</c:formatCode>
                <c:ptCount val="9"/>
                <c:pt idx="0" formatCode="#,##0;[Red]\-#,##0;">
                  <c:v>838</c:v>
                </c:pt>
                <c:pt idx="1">
                  <c:v>828</c:v>
                </c:pt>
                <c:pt idx="2">
                  <c:v>828</c:v>
                </c:pt>
                <c:pt idx="3">
                  <c:v>769</c:v>
                </c:pt>
                <c:pt idx="4">
                  <c:v>753</c:v>
                </c:pt>
                <c:pt idx="5">
                  <c:v>751</c:v>
                </c:pt>
                <c:pt idx="6" formatCode="#,##0;[Red]\-#,##0;">
                  <c:v>751</c:v>
                </c:pt>
                <c:pt idx="7" formatCode="#,##0;[Red]\-#,##0;">
                  <c:v>732</c:v>
                </c:pt>
                <c:pt idx="8" formatCode="#,##0;[Red]\-#,##0;">
                  <c:v>574</c:v>
                </c:pt>
              </c:numCache>
            </c:numRef>
          </c:val>
          <c:smooth val="0"/>
          <c:extLst>
            <c:ext xmlns:c16="http://schemas.microsoft.com/office/drawing/2014/chart" uri="{C3380CC4-5D6E-409C-BE32-E72D297353CC}">
              <c16:uniqueId val="{00000008-B62C-41D3-BF17-72D895E6E73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(構想区域別必要量との比較!$F$761,構想区域別必要量との比較!$H$761:$M$761,構想区域別必要量との比較!$P$761:$Q$761)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(構想区域別必要量との比較!$F$766,構想区域別必要量との比較!$H$766:$M$766,構想区域別必要量との比較!$P$766:$Q$766)</c:f>
              <c:numCache>
                <c:formatCode>#,##0_);[Red]\(#,##0\)</c:formatCode>
                <c:ptCount val="9"/>
                <c:pt idx="0" formatCode="#,##0;[Red]\-#,##0;">
                  <c:v>511</c:v>
                </c:pt>
                <c:pt idx="1">
                  <c:v>511</c:v>
                </c:pt>
                <c:pt idx="2">
                  <c:v>505</c:v>
                </c:pt>
                <c:pt idx="3">
                  <c:v>541</c:v>
                </c:pt>
                <c:pt idx="4">
                  <c:v>495</c:v>
                </c:pt>
                <c:pt idx="5">
                  <c:v>492</c:v>
                </c:pt>
                <c:pt idx="6" formatCode="#,##0;[Red]\-#,##0;">
                  <c:v>492</c:v>
                </c:pt>
                <c:pt idx="7" formatCode="#,##0;[Red]\-#,##0;">
                  <c:v>493</c:v>
                </c:pt>
                <c:pt idx="8" formatCode="#,##0;[Red]\-#,##0;">
                  <c:v>407</c:v>
                </c:pt>
              </c:numCache>
            </c:numRef>
          </c:val>
          <c:extLst>
            <c:ext xmlns:c16="http://schemas.microsoft.com/office/drawing/2014/chart" uri="{C3380CC4-5D6E-409C-BE32-E72D297353CC}">
              <c16:uniqueId val="{00000000-9B15-43E8-B674-BF3A376A9B79}"/>
            </c:ext>
          </c:extLst>
        </c:ser>
        <c:ser>
          <c:idx val="2"/>
          <c:order val="2"/>
          <c:tx>
            <c:strRef>
              <c:f>構想区域別必要量との比較!$E$765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(構想区域別必要量との比較!$F$761,構想区域別必要量との比較!$H$761:$M$761,構想区域別必要量との比較!$P$761:$Q$761)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(構想区域別必要量との比較!$F$765,構想区域別必要量との比較!$H$765:$M$765,構想区域別必要量との比較!$P$765:$Q$765)</c:f>
              <c:numCache>
                <c:formatCode>#,##0_);[Red]\(#,##0\)</c:formatCode>
                <c:ptCount val="9"/>
                <c:pt idx="0" formatCode="#,##0;[Red]\-#,##0;">
                  <c:v>510</c:v>
                </c:pt>
                <c:pt idx="1">
                  <c:v>605</c:v>
                </c:pt>
                <c:pt idx="2">
                  <c:v>621</c:v>
                </c:pt>
                <c:pt idx="3">
                  <c:v>616</c:v>
                </c:pt>
                <c:pt idx="4">
                  <c:v>658</c:v>
                </c:pt>
                <c:pt idx="5">
                  <c:v>658</c:v>
                </c:pt>
                <c:pt idx="6" formatCode="#,##0;[Red]\-#,##0;">
                  <c:v>648</c:v>
                </c:pt>
                <c:pt idx="7" formatCode="#,##0;[Red]\-#,##0;">
                  <c:v>591</c:v>
                </c:pt>
                <c:pt idx="8" formatCode="#,##0;[Red]\-#,##0;">
                  <c:v>573</c:v>
                </c:pt>
              </c:numCache>
            </c:numRef>
          </c:val>
          <c:extLst>
            <c:ext xmlns:c16="http://schemas.microsoft.com/office/drawing/2014/chart" uri="{C3380CC4-5D6E-409C-BE32-E72D297353CC}">
              <c16:uniqueId val="{00000001-9B15-43E8-B674-BF3A376A9B79}"/>
            </c:ext>
          </c:extLst>
        </c:ser>
        <c:ser>
          <c:idx val="1"/>
          <c:order val="3"/>
          <c:tx>
            <c:strRef>
              <c:f>構想区域別必要量との比較!$E$764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B15-43E8-B674-BF3A376A9B7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B15-43E8-B674-BF3A376A9B7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(構想区域別必要量との比較!$F$761,構想区域別必要量との比較!$H$761:$M$761,構想区域別必要量との比較!$P$761:$Q$761)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(構想区域別必要量との比較!$F$764,構想区域別必要量との比較!$H$764:$M$764,構想区域別必要量との比較!$P$764:$Q$764)</c:f>
              <c:numCache>
                <c:formatCode>#,##0_);[Red]\(#,##0\)</c:formatCode>
                <c:ptCount val="9"/>
                <c:pt idx="0" formatCode="#,##0;[Red]\-#,##0;">
                  <c:v>1125</c:v>
                </c:pt>
                <c:pt idx="1">
                  <c:v>878</c:v>
                </c:pt>
                <c:pt idx="2">
                  <c:v>862</c:v>
                </c:pt>
                <c:pt idx="3">
                  <c:v>863</c:v>
                </c:pt>
                <c:pt idx="4">
                  <c:v>832</c:v>
                </c:pt>
                <c:pt idx="5">
                  <c:v>813</c:v>
                </c:pt>
                <c:pt idx="6" formatCode="#,##0;[Red]\-#,##0;">
                  <c:v>764</c:v>
                </c:pt>
                <c:pt idx="7" formatCode="#,##0;[Red]\-#,##0;">
                  <c:v>702</c:v>
                </c:pt>
                <c:pt idx="8" formatCode="#,##0;[Red]\-#,##0;">
                  <c:v>610</c:v>
                </c:pt>
              </c:numCache>
            </c:numRef>
          </c:val>
          <c:extLst>
            <c:ext xmlns:c16="http://schemas.microsoft.com/office/drawing/2014/chart" uri="{C3380CC4-5D6E-409C-BE32-E72D297353CC}">
              <c16:uniqueId val="{00000006-9B15-43E8-B674-BF3A376A9B79}"/>
            </c:ext>
          </c:extLst>
        </c:ser>
        <c:ser>
          <c:idx val="0"/>
          <c:order val="4"/>
          <c:tx>
            <c:strRef>
              <c:f>構想区域別必要量との比較!$E$763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(構想区域別必要量との比較!$F$761,構想区域別必要量との比較!$H$761:$M$761,構想区域別必要量との比較!$P$761:$Q$761)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(構想区域別必要量との比較!$F$763,構想区域別必要量との比較!$H$763:$M$763,構想区域別必要量との比較!$P$763:$Q$763)</c:f>
              <c:numCache>
                <c:formatCode>#,##0_);[Red]\(#,##0\)</c:formatCode>
                <c:ptCount val="9"/>
                <c:pt idx="0" formatCode="#,##0;[Red]\-#,##0;">
                  <c:v>30</c:v>
                </c:pt>
                <c:pt idx="1">
                  <c:v>30</c:v>
                </c:pt>
                <c:pt idx="2">
                  <c:v>30</c:v>
                </c:pt>
                <c:pt idx="3">
                  <c:v>30</c:v>
                </c:pt>
                <c:pt idx="4">
                  <c:v>30</c:v>
                </c:pt>
                <c:pt idx="5">
                  <c:v>25</c:v>
                </c:pt>
                <c:pt idx="6" formatCode="#,##0;[Red]\-#,##0;">
                  <c:v>25</c:v>
                </c:pt>
                <c:pt idx="7" formatCode="#,##0;[Red]\-#,##0;">
                  <c:v>25</c:v>
                </c:pt>
                <c:pt idx="8" formatCode="#,##0;[Red]\-#,##0;">
                  <c:v>159</c:v>
                </c:pt>
              </c:numCache>
            </c:numRef>
          </c:val>
          <c:extLst>
            <c:ext xmlns:c16="http://schemas.microsoft.com/office/drawing/2014/chart" uri="{C3380CC4-5D6E-409C-BE32-E72D297353CC}">
              <c16:uniqueId val="{00000007-9B15-43E8-B674-BF3A376A9B7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(構想区域別必要量との比較!$F$761,構想区域別必要量との比較!$H$761:$M$761,構想区域別必要量との比較!$P$761:$Q$761)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(構想区域別必要量との比較!$F$762,構想区域別必要量との比較!$H$762:$M$762,構想区域別必要量との比較!$P$762:$Q$762)</c:f>
              <c:numCache>
                <c:formatCode>#,##0_);[Red]\(#,##0\)</c:formatCode>
                <c:ptCount val="9"/>
                <c:pt idx="0" formatCode="#,##0;[Red]\-#,##0;">
                  <c:v>2176</c:v>
                </c:pt>
                <c:pt idx="1">
                  <c:v>2024</c:v>
                </c:pt>
                <c:pt idx="2">
                  <c:v>2018</c:v>
                </c:pt>
                <c:pt idx="3">
                  <c:v>2050</c:v>
                </c:pt>
                <c:pt idx="4">
                  <c:v>2015</c:v>
                </c:pt>
                <c:pt idx="5">
                  <c:v>1988</c:v>
                </c:pt>
                <c:pt idx="6" formatCode="#,##0;[Red]\-#,##0;">
                  <c:v>1929</c:v>
                </c:pt>
                <c:pt idx="7" formatCode="#,##0;[Red]\-#,##0;">
                  <c:v>1811</c:v>
                </c:pt>
                <c:pt idx="8" formatCode="#,##0;[Red]\-#,##0;">
                  <c:v>1749</c:v>
                </c:pt>
              </c:numCache>
            </c:numRef>
          </c:val>
          <c:smooth val="0"/>
          <c:extLst>
            <c:ext xmlns:c16="http://schemas.microsoft.com/office/drawing/2014/chart" uri="{C3380CC4-5D6E-409C-BE32-E72D297353CC}">
              <c16:uniqueId val="{00000008-9B15-43E8-B674-BF3A376A9B7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(構想区域別必要量との比較!$F$776,構想区域別必要量との比較!$H$776:$M$776,構想区域別必要量との比較!$P$776:$Q$776)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(構想区域別必要量との比較!$F$781,構想区域別必要量との比較!$H$781:$M$781,構想区域別必要量との比較!$P$781:$Q$781)</c:f>
              <c:numCache>
                <c:formatCode>#,##0_);[Red]\(#,##0\)</c:formatCode>
                <c:ptCount val="9"/>
                <c:pt idx="0" formatCode="#,##0;[Red]\-#,##0;">
                  <c:v>592</c:v>
                </c:pt>
                <c:pt idx="1">
                  <c:v>457</c:v>
                </c:pt>
                <c:pt idx="2">
                  <c:v>457</c:v>
                </c:pt>
                <c:pt idx="3">
                  <c:v>437</c:v>
                </c:pt>
                <c:pt idx="4">
                  <c:v>435</c:v>
                </c:pt>
                <c:pt idx="5">
                  <c:v>414</c:v>
                </c:pt>
                <c:pt idx="6" formatCode="#,##0;[Red]\-#,##0;">
                  <c:v>414</c:v>
                </c:pt>
                <c:pt idx="7" formatCode="#,##0;[Red]\-#,##0;">
                  <c:v>406</c:v>
                </c:pt>
                <c:pt idx="8" formatCode="#,##0;[Red]\-#,##0;">
                  <c:v>551</c:v>
                </c:pt>
              </c:numCache>
            </c:numRef>
          </c:val>
          <c:extLst>
            <c:ext xmlns:c16="http://schemas.microsoft.com/office/drawing/2014/chart" uri="{C3380CC4-5D6E-409C-BE32-E72D297353CC}">
              <c16:uniqueId val="{00000000-1960-4F73-B3D9-AEB664761BED}"/>
            </c:ext>
          </c:extLst>
        </c:ser>
        <c:ser>
          <c:idx val="2"/>
          <c:order val="2"/>
          <c:tx>
            <c:strRef>
              <c:f>構想区域別必要量との比較!$E$780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(構想区域別必要量との比較!$F$776,構想区域別必要量との比較!$H$776:$M$776,構想区域別必要量との比較!$P$776:$Q$776)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(構想区域別必要量との比較!$F$780,構想区域別必要量との比較!$H$780:$M$780,構想区域別必要量との比較!$P$780:$Q$780)</c:f>
              <c:numCache>
                <c:formatCode>#,##0_);[Red]\(#,##0\)</c:formatCode>
                <c:ptCount val="9"/>
                <c:pt idx="0" formatCode="#,##0;[Red]\-#,##0;">
                  <c:v>348</c:v>
                </c:pt>
                <c:pt idx="1">
                  <c:v>537</c:v>
                </c:pt>
                <c:pt idx="2">
                  <c:v>537</c:v>
                </c:pt>
                <c:pt idx="3">
                  <c:v>529</c:v>
                </c:pt>
                <c:pt idx="4">
                  <c:v>579</c:v>
                </c:pt>
                <c:pt idx="5">
                  <c:v>594</c:v>
                </c:pt>
                <c:pt idx="6" formatCode="#,##0;[Red]\-#,##0;">
                  <c:v>565</c:v>
                </c:pt>
                <c:pt idx="7" formatCode="#,##0;[Red]\-#,##0;">
                  <c:v>487</c:v>
                </c:pt>
                <c:pt idx="8" formatCode="#,##0;[Red]\-#,##0;">
                  <c:v>698</c:v>
                </c:pt>
              </c:numCache>
            </c:numRef>
          </c:val>
          <c:extLst>
            <c:ext xmlns:c16="http://schemas.microsoft.com/office/drawing/2014/chart" uri="{C3380CC4-5D6E-409C-BE32-E72D297353CC}">
              <c16:uniqueId val="{00000001-1960-4F73-B3D9-AEB664761BED}"/>
            </c:ext>
          </c:extLst>
        </c:ser>
        <c:ser>
          <c:idx val="1"/>
          <c:order val="3"/>
          <c:tx>
            <c:strRef>
              <c:f>構想区域別必要量との比較!$E$779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960-4F73-B3D9-AEB664761BE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960-4F73-B3D9-AEB664761BE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(構想区域別必要量との比較!$F$776,構想区域別必要量との比較!$H$776:$M$776,構想区域別必要量との比較!$P$776:$Q$776)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(構想区域別必要量との比較!$F$779,構想区域別必要量との比較!$H$779:$M$779,構想区域別必要量との比較!$P$779:$Q$779)</c:f>
              <c:numCache>
                <c:formatCode>#,##0_);[Red]\(#,##0\)</c:formatCode>
                <c:ptCount val="9"/>
                <c:pt idx="0" formatCode="#,##0;[Red]\-#,##0;">
                  <c:v>1300</c:v>
                </c:pt>
                <c:pt idx="1">
                  <c:v>1064</c:v>
                </c:pt>
                <c:pt idx="2">
                  <c:v>1153</c:v>
                </c:pt>
                <c:pt idx="3">
                  <c:v>1422</c:v>
                </c:pt>
                <c:pt idx="4">
                  <c:v>1333</c:v>
                </c:pt>
                <c:pt idx="5">
                  <c:v>1301</c:v>
                </c:pt>
                <c:pt idx="6" formatCode="#,##0;[Red]\-#,##0;">
                  <c:v>1270</c:v>
                </c:pt>
                <c:pt idx="7" formatCode="#,##0;[Red]\-#,##0;">
                  <c:v>1344</c:v>
                </c:pt>
                <c:pt idx="8" formatCode="#,##0;[Red]\-#,##0;">
                  <c:v>614</c:v>
                </c:pt>
              </c:numCache>
            </c:numRef>
          </c:val>
          <c:extLst>
            <c:ext xmlns:c16="http://schemas.microsoft.com/office/drawing/2014/chart" uri="{C3380CC4-5D6E-409C-BE32-E72D297353CC}">
              <c16:uniqueId val="{00000006-1960-4F73-B3D9-AEB664761BED}"/>
            </c:ext>
          </c:extLst>
        </c:ser>
        <c:ser>
          <c:idx val="0"/>
          <c:order val="4"/>
          <c:tx>
            <c:strRef>
              <c:f>構想区域別必要量との比較!$E$778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(構想区域別必要量との比較!$F$776,構想区域別必要量との比較!$H$776:$M$776,構想区域別必要量との比較!$P$776:$Q$776)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(構想区域別必要量との比較!$F$778,構想区域別必要量との比較!$H$778:$M$778,構想区域別必要量との比較!$P$778:$Q$778)</c:f>
              <c:numCache>
                <c:formatCode>#,##0_);[Red]\(#,##0\)</c:formatCode>
                <c:ptCount val="9"/>
                <c:pt idx="0" formatCode="#,##0;[Red]\-#,##0;">
                  <c:v>384</c:v>
                </c:pt>
                <c:pt idx="1">
                  <c:v>543</c:v>
                </c:pt>
                <c:pt idx="2">
                  <c:v>442</c:v>
                </c:pt>
                <c:pt idx="3">
                  <c:v>173</c:v>
                </c:pt>
                <c:pt idx="4">
                  <c:v>173</c:v>
                </c:pt>
                <c:pt idx="5">
                  <c:v>185</c:v>
                </c:pt>
                <c:pt idx="6" formatCode="#,##0;[Red]\-#,##0;">
                  <c:v>233</c:v>
                </c:pt>
                <c:pt idx="7" formatCode="#,##0;[Red]\-#,##0;">
                  <c:v>233</c:v>
                </c:pt>
                <c:pt idx="8" formatCode="#,##0;[Red]\-#,##0;">
                  <c:v>208</c:v>
                </c:pt>
              </c:numCache>
            </c:numRef>
          </c:val>
          <c:extLst>
            <c:ext xmlns:c16="http://schemas.microsoft.com/office/drawing/2014/chart" uri="{C3380CC4-5D6E-409C-BE32-E72D297353CC}">
              <c16:uniqueId val="{00000007-1960-4F73-B3D9-AEB664761BE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(構想区域別必要量との比較!$F$776,構想区域別必要量との比較!$H$776:$M$776,構想区域別必要量との比較!$P$776:$Q$776)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(構想区域別必要量との比較!$F$777,構想区域別必要量との比較!$H$777:$M$777,構想区域別必要量との比較!$P$777:$Q$777)</c:f>
              <c:numCache>
                <c:formatCode>#,##0_);[Red]\(#,##0\)</c:formatCode>
                <c:ptCount val="9"/>
                <c:pt idx="0" formatCode="#,##0;[Red]\-#,##0;">
                  <c:v>2624</c:v>
                </c:pt>
                <c:pt idx="1">
                  <c:v>2601</c:v>
                </c:pt>
                <c:pt idx="2">
                  <c:v>2589</c:v>
                </c:pt>
                <c:pt idx="3">
                  <c:v>2561</c:v>
                </c:pt>
                <c:pt idx="4">
                  <c:v>2520</c:v>
                </c:pt>
                <c:pt idx="5">
                  <c:v>2494</c:v>
                </c:pt>
                <c:pt idx="6" formatCode="#,##0;[Red]\-#,##0;">
                  <c:v>2482</c:v>
                </c:pt>
                <c:pt idx="7" formatCode="#,##0;[Red]\-#,##0;">
                  <c:v>2470</c:v>
                </c:pt>
                <c:pt idx="8" formatCode="#,##0;[Red]\-#,##0;">
                  <c:v>2071</c:v>
                </c:pt>
              </c:numCache>
            </c:numRef>
          </c:val>
          <c:smooth val="0"/>
          <c:extLst>
            <c:ext xmlns:c16="http://schemas.microsoft.com/office/drawing/2014/chart" uri="{C3380CC4-5D6E-409C-BE32-E72D297353CC}">
              <c16:uniqueId val="{00000008-1960-4F73-B3D9-AEB664761BE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(構想区域別必要量との比較!$F$791,構想区域別必要量との比較!$H$791:$M$791,構想区域別必要量との比較!$P$791:$Q$791)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(構想区域別必要量との比較!$F$796,構想区域別必要量との比較!$H$796:$M$796,構想区域別必要量との比較!$P$796:$Q$796)</c:f>
              <c:numCache>
                <c:formatCode>#,##0_);[Red]\(#,##0\)</c:formatCode>
                <c:ptCount val="9"/>
                <c:pt idx="0" formatCode="#,##0;[Red]\-#,##0;">
                  <c:v>448</c:v>
                </c:pt>
                <c:pt idx="1">
                  <c:v>423</c:v>
                </c:pt>
                <c:pt idx="2">
                  <c:v>471</c:v>
                </c:pt>
                <c:pt idx="3">
                  <c:v>397</c:v>
                </c:pt>
                <c:pt idx="4">
                  <c:v>506</c:v>
                </c:pt>
                <c:pt idx="5">
                  <c:v>556</c:v>
                </c:pt>
                <c:pt idx="6" formatCode="#,##0;[Red]\-#,##0;">
                  <c:v>451</c:v>
                </c:pt>
                <c:pt idx="7" formatCode="#,##0;[Red]\-#,##0;">
                  <c:v>443</c:v>
                </c:pt>
                <c:pt idx="8" formatCode="#,##0;[Red]\-#,##0;">
                  <c:v>452</c:v>
                </c:pt>
              </c:numCache>
            </c:numRef>
          </c:val>
          <c:extLst>
            <c:ext xmlns:c16="http://schemas.microsoft.com/office/drawing/2014/chart" uri="{C3380CC4-5D6E-409C-BE32-E72D297353CC}">
              <c16:uniqueId val="{00000000-205D-483E-B016-D3B079C49183}"/>
            </c:ext>
          </c:extLst>
        </c:ser>
        <c:ser>
          <c:idx val="2"/>
          <c:order val="2"/>
          <c:tx>
            <c:strRef>
              <c:f>構想区域別必要量との比較!$E$795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(構想区域別必要量との比較!$F$791,構想区域別必要量との比較!$H$791:$M$791,構想区域別必要量との比較!$P$791:$Q$791)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(構想区域別必要量との比較!$F$795,構想区域別必要量との比較!$H$795:$M$795,構想区域別必要量との比較!$P$795:$Q$795)</c:f>
              <c:numCache>
                <c:formatCode>#,##0_);[Red]\(#,##0\)</c:formatCode>
                <c:ptCount val="9"/>
                <c:pt idx="0" formatCode="#,##0;[Red]\-#,##0;">
                  <c:v>423</c:v>
                </c:pt>
                <c:pt idx="1">
                  <c:v>481</c:v>
                </c:pt>
                <c:pt idx="2">
                  <c:v>620</c:v>
                </c:pt>
                <c:pt idx="3">
                  <c:v>832</c:v>
                </c:pt>
                <c:pt idx="4">
                  <c:v>656</c:v>
                </c:pt>
                <c:pt idx="5">
                  <c:v>730</c:v>
                </c:pt>
                <c:pt idx="6" formatCode="#,##0;[Red]\-#,##0;">
                  <c:v>799</c:v>
                </c:pt>
                <c:pt idx="7" formatCode="#,##0;[Red]\-#,##0;">
                  <c:v>815</c:v>
                </c:pt>
                <c:pt idx="8" formatCode="#,##0;[Red]\-#,##0;">
                  <c:v>1667</c:v>
                </c:pt>
              </c:numCache>
            </c:numRef>
          </c:val>
          <c:extLst>
            <c:ext xmlns:c16="http://schemas.microsoft.com/office/drawing/2014/chart" uri="{C3380CC4-5D6E-409C-BE32-E72D297353CC}">
              <c16:uniqueId val="{00000001-205D-483E-B016-D3B079C49183}"/>
            </c:ext>
          </c:extLst>
        </c:ser>
        <c:ser>
          <c:idx val="1"/>
          <c:order val="3"/>
          <c:tx>
            <c:strRef>
              <c:f>構想区域別必要量との比較!$E$794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05D-483E-B016-D3B079C4918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05D-483E-B016-D3B079C4918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(構想区域別必要量との比較!$F$791,構想区域別必要量との比較!$H$791:$M$791,構想区域別必要量との比較!$P$791:$Q$791)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(構想区域別必要量との比較!$F$794,構想区域別必要量との比較!$H$794:$M$794,構想区域別必要量との比較!$P$794:$Q$794)</c:f>
              <c:numCache>
                <c:formatCode>#,##0_);[Red]\(#,##0\)</c:formatCode>
                <c:ptCount val="9"/>
                <c:pt idx="0" formatCode="#,##0;[Red]\-#,##0;">
                  <c:v>2972</c:v>
                </c:pt>
                <c:pt idx="1">
                  <c:v>2970</c:v>
                </c:pt>
                <c:pt idx="2">
                  <c:v>2616</c:v>
                </c:pt>
                <c:pt idx="3">
                  <c:v>2663</c:v>
                </c:pt>
                <c:pt idx="4">
                  <c:v>2693</c:v>
                </c:pt>
                <c:pt idx="5">
                  <c:v>2651</c:v>
                </c:pt>
                <c:pt idx="6" formatCode="#,##0;[Red]\-#,##0;">
                  <c:v>2612</c:v>
                </c:pt>
                <c:pt idx="7" formatCode="#,##0;[Red]\-#,##0;">
                  <c:v>2695</c:v>
                </c:pt>
                <c:pt idx="8" formatCode="#,##0;[Red]\-#,##0;">
                  <c:v>1462</c:v>
                </c:pt>
              </c:numCache>
            </c:numRef>
          </c:val>
          <c:extLst>
            <c:ext xmlns:c16="http://schemas.microsoft.com/office/drawing/2014/chart" uri="{C3380CC4-5D6E-409C-BE32-E72D297353CC}">
              <c16:uniqueId val="{00000006-205D-483E-B016-D3B079C49183}"/>
            </c:ext>
          </c:extLst>
        </c:ser>
        <c:ser>
          <c:idx val="0"/>
          <c:order val="4"/>
          <c:tx>
            <c:strRef>
              <c:f>構想区域別必要量との比較!$E$793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(構想区域別必要量との比較!$F$791,構想区域別必要量との比較!$H$791:$M$791,構想区域別必要量との比較!$P$791:$Q$791)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(構想区域別必要量との比較!$F$793,構想区域別必要量との比較!$H$793:$M$793,構想区域別必要量との比較!$P$793:$Q$793)</c:f>
              <c:numCache>
                <c:formatCode>#,##0_);[Red]\(#,##0\)</c:formatCode>
                <c:ptCount val="9"/>
                <c:pt idx="0" formatCode="#,##0;[Red]\-#,##0;">
                  <c:v>719</c:v>
                </c:pt>
                <c:pt idx="1">
                  <c:v>425</c:v>
                </c:pt>
                <c:pt idx="2">
                  <c:v>438</c:v>
                </c:pt>
                <c:pt idx="3">
                  <c:v>440</c:v>
                </c:pt>
                <c:pt idx="4">
                  <c:v>440</c:v>
                </c:pt>
                <c:pt idx="5">
                  <c:v>440</c:v>
                </c:pt>
                <c:pt idx="6" formatCode="#,##0;[Red]\-#,##0;">
                  <c:v>440</c:v>
                </c:pt>
                <c:pt idx="7" formatCode="#,##0;[Red]\-#,##0;">
                  <c:v>431</c:v>
                </c:pt>
                <c:pt idx="8" formatCode="#,##0;[Red]\-#,##0;">
                  <c:v>404</c:v>
                </c:pt>
              </c:numCache>
            </c:numRef>
          </c:val>
          <c:extLst>
            <c:ext xmlns:c16="http://schemas.microsoft.com/office/drawing/2014/chart" uri="{C3380CC4-5D6E-409C-BE32-E72D297353CC}">
              <c16:uniqueId val="{00000007-205D-483E-B016-D3B079C4918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(構想区域別必要量との比較!$F$791,構想区域別必要量との比較!$H$791:$M$791,構想区域別必要量との比較!$P$791:$Q$791)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(構想区域別必要量との比較!$F$792,構想区域別必要量との比較!$H$792:$M$792,構想区域別必要量との比較!$P$792:$Q$792)</c:f>
              <c:numCache>
                <c:formatCode>#,##0_);[Red]\(#,##0\)</c:formatCode>
                <c:ptCount val="9"/>
                <c:pt idx="0" formatCode="#,##0;[Red]\-#,##0;">
                  <c:v>4562</c:v>
                </c:pt>
                <c:pt idx="1">
                  <c:v>4299</c:v>
                </c:pt>
                <c:pt idx="2">
                  <c:v>4145</c:v>
                </c:pt>
                <c:pt idx="3">
                  <c:v>4332</c:v>
                </c:pt>
                <c:pt idx="4">
                  <c:v>4295</c:v>
                </c:pt>
                <c:pt idx="5">
                  <c:v>4377</c:v>
                </c:pt>
                <c:pt idx="6" formatCode="#,##0;[Red]\-#,##0;">
                  <c:v>4302</c:v>
                </c:pt>
                <c:pt idx="7" formatCode="#,##0;[Red]\-#,##0;">
                  <c:v>4384</c:v>
                </c:pt>
                <c:pt idx="8" formatCode="#,##0;[Red]\-#,##0;">
                  <c:v>3985</c:v>
                </c:pt>
              </c:numCache>
            </c:numRef>
          </c:val>
          <c:smooth val="0"/>
          <c:extLst>
            <c:ext xmlns:c16="http://schemas.microsoft.com/office/drawing/2014/chart" uri="{C3380CC4-5D6E-409C-BE32-E72D297353CC}">
              <c16:uniqueId val="{00000008-205D-483E-B016-D3B079C4918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(構想区域別必要量との比較!$F$806,構想区域別必要量との比較!$H$806:$M$806,構想区域別必要量との比較!$P$806:$Q$806)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(構想区域別必要量との比較!$F$811,構想区域別必要量との比較!$H$811:$M$811,構想区域別必要量との比較!$P$811:$Q$811)</c:f>
              <c:numCache>
                <c:formatCode>#,##0_);[Red]\(#,##0\)</c:formatCode>
                <c:ptCount val="9"/>
                <c:pt idx="0" formatCode="#,##0;[Red]\-#,##0;">
                  <c:v>1087</c:v>
                </c:pt>
                <c:pt idx="1">
                  <c:v>1295</c:v>
                </c:pt>
                <c:pt idx="2">
                  <c:v>1059</c:v>
                </c:pt>
                <c:pt idx="3">
                  <c:v>972</c:v>
                </c:pt>
                <c:pt idx="4">
                  <c:v>953</c:v>
                </c:pt>
                <c:pt idx="5">
                  <c:v>1031</c:v>
                </c:pt>
                <c:pt idx="6" formatCode="#,##0;[Red]\-#,##0;">
                  <c:v>883</c:v>
                </c:pt>
                <c:pt idx="7" formatCode="#,##0;[Red]\-#,##0;">
                  <c:v>921</c:v>
                </c:pt>
                <c:pt idx="8" formatCode="#,##0;[Red]\-#,##0;">
                  <c:v>1130</c:v>
                </c:pt>
              </c:numCache>
            </c:numRef>
          </c:val>
          <c:extLst>
            <c:ext xmlns:c16="http://schemas.microsoft.com/office/drawing/2014/chart" uri="{C3380CC4-5D6E-409C-BE32-E72D297353CC}">
              <c16:uniqueId val="{00000000-B473-4586-9F39-FCDEDE380776}"/>
            </c:ext>
          </c:extLst>
        </c:ser>
        <c:ser>
          <c:idx val="2"/>
          <c:order val="2"/>
          <c:tx>
            <c:strRef>
              <c:f>構想区域別必要量との比較!$E$810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(構想区域別必要量との比較!$F$806,構想区域別必要量との比較!$H$806:$M$806,構想区域別必要量との比較!$P$806:$Q$806)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(構想区域別必要量との比較!$F$810,構想区域別必要量との比較!$H$810:$M$810,構想区域別必要量との比較!$P$810:$Q$810)</c:f>
              <c:numCache>
                <c:formatCode>#,##0_);[Red]\(#,##0\)</c:formatCode>
                <c:ptCount val="9"/>
                <c:pt idx="0" formatCode="#,##0;[Red]\-#,##0;">
                  <c:v>618</c:v>
                </c:pt>
                <c:pt idx="1">
                  <c:v>502</c:v>
                </c:pt>
                <c:pt idx="2">
                  <c:v>604</c:v>
                </c:pt>
                <c:pt idx="3">
                  <c:v>664</c:v>
                </c:pt>
                <c:pt idx="4">
                  <c:v>643</c:v>
                </c:pt>
                <c:pt idx="5">
                  <c:v>720</c:v>
                </c:pt>
                <c:pt idx="6" formatCode="#,##0;[Red]\-#,##0;">
                  <c:v>711</c:v>
                </c:pt>
                <c:pt idx="7" formatCode="#,##0;[Red]\-#,##0;">
                  <c:v>738</c:v>
                </c:pt>
                <c:pt idx="8" formatCode="#,##0;[Red]\-#,##0;">
                  <c:v>1404</c:v>
                </c:pt>
              </c:numCache>
            </c:numRef>
          </c:val>
          <c:extLst>
            <c:ext xmlns:c16="http://schemas.microsoft.com/office/drawing/2014/chart" uri="{C3380CC4-5D6E-409C-BE32-E72D297353CC}">
              <c16:uniqueId val="{00000001-B473-4586-9F39-FCDEDE380776}"/>
            </c:ext>
          </c:extLst>
        </c:ser>
        <c:ser>
          <c:idx val="1"/>
          <c:order val="3"/>
          <c:tx>
            <c:strRef>
              <c:f>構想区域別必要量との比較!$E$809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473-4586-9F39-FCDEDE38077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473-4586-9F39-FCDEDE38077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(構想区域別必要量との比較!$F$806,構想区域別必要量との比較!$H$806:$M$806,構想区域別必要量との比較!$P$806:$Q$806)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(構想区域別必要量との比較!$F$809,構想区域別必要量との比較!$H$809:$M$809,構想区域別必要量との比較!$P$809:$Q$809)</c:f>
              <c:numCache>
                <c:formatCode>#,##0_);[Red]\(#,##0\)</c:formatCode>
                <c:ptCount val="9"/>
                <c:pt idx="0" formatCode="#,##0;[Red]\-#,##0;">
                  <c:v>3777</c:v>
                </c:pt>
                <c:pt idx="1">
                  <c:v>3449</c:v>
                </c:pt>
                <c:pt idx="2">
                  <c:v>3320</c:v>
                </c:pt>
                <c:pt idx="3">
                  <c:v>3145</c:v>
                </c:pt>
                <c:pt idx="4">
                  <c:v>3470</c:v>
                </c:pt>
                <c:pt idx="5">
                  <c:v>3313</c:v>
                </c:pt>
                <c:pt idx="6" formatCode="#,##0;[Red]\-#,##0;">
                  <c:v>3261</c:v>
                </c:pt>
                <c:pt idx="7" formatCode="#,##0;[Red]\-#,##0;">
                  <c:v>3181</c:v>
                </c:pt>
                <c:pt idx="8" formatCode="#,##0;[Red]\-#,##0;">
                  <c:v>1640</c:v>
                </c:pt>
              </c:numCache>
            </c:numRef>
          </c:val>
          <c:extLst>
            <c:ext xmlns:c16="http://schemas.microsoft.com/office/drawing/2014/chart" uri="{C3380CC4-5D6E-409C-BE32-E72D297353CC}">
              <c16:uniqueId val="{00000006-B473-4586-9F39-FCDEDE380776}"/>
            </c:ext>
          </c:extLst>
        </c:ser>
        <c:ser>
          <c:idx val="0"/>
          <c:order val="4"/>
          <c:tx>
            <c:strRef>
              <c:f>構想区域別必要量との比較!$E$808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(構想区域別必要量との比較!$F$806,構想区域別必要量との比較!$H$806:$M$806,構想区域別必要量との比較!$P$806:$Q$806)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(構想区域別必要量との比較!$F$808,構想区域別必要量との比較!$H$808:$M$808,構想区域別必要量との比較!$P$808:$Q$808)</c:f>
              <c:numCache>
                <c:formatCode>#,##0_);[Red]\(#,##0\)</c:formatCode>
                <c:ptCount val="9"/>
                <c:pt idx="0" formatCode="#,##0;[Red]\-#,##0;">
                  <c:v>100</c:v>
                </c:pt>
                <c:pt idx="1">
                  <c:v>114</c:v>
                </c:pt>
                <c:pt idx="2">
                  <c:v>114</c:v>
                </c:pt>
                <c:pt idx="3">
                  <c:v>104</c:v>
                </c:pt>
                <c:pt idx="4">
                  <c:v>99</c:v>
                </c:pt>
                <c:pt idx="5">
                  <c:v>118</c:v>
                </c:pt>
                <c:pt idx="6" formatCode="#,##0;[Red]\-#,##0;">
                  <c:v>99</c:v>
                </c:pt>
                <c:pt idx="7" formatCode="#,##0;[Red]\-#,##0;">
                  <c:v>129</c:v>
                </c:pt>
                <c:pt idx="8" formatCode="#,##0;[Red]\-#,##0;">
                  <c:v>469</c:v>
                </c:pt>
              </c:numCache>
            </c:numRef>
          </c:val>
          <c:extLst>
            <c:ext xmlns:c16="http://schemas.microsoft.com/office/drawing/2014/chart" uri="{C3380CC4-5D6E-409C-BE32-E72D297353CC}">
              <c16:uniqueId val="{00000007-B473-4586-9F39-FCDEDE38077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(構想区域別必要量との比較!$F$806,構想区域別必要量との比較!$H$806:$M$806,構想区域別必要量との比較!$P$806:$Q$806)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(構想区域別必要量との比較!$F$807,構想区域別必要量との比較!$H$807:$M$807,構想区域別必要量との比較!$P$807:$Q$807)</c:f>
              <c:numCache>
                <c:formatCode>#,##0_);[Red]\(#,##0\)</c:formatCode>
                <c:ptCount val="9"/>
                <c:pt idx="0" formatCode="#,##0;[Red]\-#,##0;">
                  <c:v>5582</c:v>
                </c:pt>
                <c:pt idx="1">
                  <c:v>5360</c:v>
                </c:pt>
                <c:pt idx="2">
                  <c:v>5097</c:v>
                </c:pt>
                <c:pt idx="3">
                  <c:v>4885</c:v>
                </c:pt>
                <c:pt idx="4">
                  <c:v>5165</c:v>
                </c:pt>
                <c:pt idx="5">
                  <c:v>5182</c:v>
                </c:pt>
                <c:pt idx="6" formatCode="#,##0;[Red]\-#,##0;">
                  <c:v>4954</c:v>
                </c:pt>
                <c:pt idx="7" formatCode="#,##0;[Red]\-#,##0;">
                  <c:v>4969</c:v>
                </c:pt>
                <c:pt idx="8" formatCode="#,##0;[Red]\-#,##0;">
                  <c:v>4643</c:v>
                </c:pt>
              </c:numCache>
            </c:numRef>
          </c:val>
          <c:smooth val="0"/>
          <c:extLst>
            <c:ext xmlns:c16="http://schemas.microsoft.com/office/drawing/2014/chart" uri="{C3380CC4-5D6E-409C-BE32-E72D297353CC}">
              <c16:uniqueId val="{00000008-B473-4586-9F39-FCDEDE38077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(構想区域別必要量との比較!$F$821,構想区域別必要量との比較!$H$821:$M$821,構想区域別必要量との比較!$P$821:$Q$821)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(構想区域別必要量との比較!$F$826,構想区域別必要量との比較!$H$826:$M$826,構想区域別必要量との比較!$P$826:$Q$826)</c:f>
              <c:numCache>
                <c:formatCode>#,##0_);[Red]\(#,##0\)</c:formatCode>
                <c:ptCount val="9"/>
                <c:pt idx="0" formatCode="#,##0;[Red]\-#,##0;">
                  <c:v>145</c:v>
                </c:pt>
                <c:pt idx="1">
                  <c:v>133</c:v>
                </c:pt>
                <c:pt idx="2">
                  <c:v>133</c:v>
                </c:pt>
                <c:pt idx="3">
                  <c:v>133</c:v>
                </c:pt>
                <c:pt idx="4">
                  <c:v>133</c:v>
                </c:pt>
                <c:pt idx="5">
                  <c:v>133</c:v>
                </c:pt>
                <c:pt idx="6" formatCode="#,##0;[Red]\-#,##0;">
                  <c:v>133</c:v>
                </c:pt>
                <c:pt idx="7" formatCode="#,##0;[Red]\-#,##0;">
                  <c:v>133</c:v>
                </c:pt>
                <c:pt idx="8" formatCode="#,##0;[Red]\-#,##0;">
                  <c:v>155</c:v>
                </c:pt>
              </c:numCache>
            </c:numRef>
          </c:val>
          <c:extLst>
            <c:ext xmlns:c16="http://schemas.microsoft.com/office/drawing/2014/chart" uri="{C3380CC4-5D6E-409C-BE32-E72D297353CC}">
              <c16:uniqueId val="{00000000-F53F-42A0-AF20-2F7D49AE55B5}"/>
            </c:ext>
          </c:extLst>
        </c:ser>
        <c:ser>
          <c:idx val="2"/>
          <c:order val="2"/>
          <c:tx>
            <c:strRef>
              <c:f>構想区域別必要量との比較!$E$825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(構想区域別必要量との比較!$F$821,構想区域別必要量との比較!$H$821:$M$821,構想区域別必要量との比較!$P$821:$Q$821)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(構想区域別必要量との比較!$F$825,構想区域別必要量との比較!$H$825:$M$825,構想区域別必要量との比較!$P$825:$Q$825)</c:f>
              <c:numCache>
                <c:formatCode>#,##0_);[Red]\(#,##0\)</c:formatCode>
                <c:ptCount val="9"/>
                <c:pt idx="0" formatCode="#,##0;[Red]\-#,##0;">
                  <c:v>52</c:v>
                </c:pt>
                <c:pt idx="1">
                  <c:v>111</c:v>
                </c:pt>
                <c:pt idx="2">
                  <c:v>161</c:v>
                </c:pt>
                <c:pt idx="3">
                  <c:v>111</c:v>
                </c:pt>
                <c:pt idx="4">
                  <c:v>111</c:v>
                </c:pt>
                <c:pt idx="5">
                  <c:v>101</c:v>
                </c:pt>
                <c:pt idx="6" formatCode="#,##0;[Red]\-#,##0;">
                  <c:v>111</c:v>
                </c:pt>
                <c:pt idx="7" formatCode="#,##0;[Red]\-#,##0;">
                  <c:v>111</c:v>
                </c:pt>
                <c:pt idx="8" formatCode="#,##0;[Red]\-#,##0;">
                  <c:v>247</c:v>
                </c:pt>
              </c:numCache>
            </c:numRef>
          </c:val>
          <c:extLst>
            <c:ext xmlns:c16="http://schemas.microsoft.com/office/drawing/2014/chart" uri="{C3380CC4-5D6E-409C-BE32-E72D297353CC}">
              <c16:uniqueId val="{00000001-F53F-42A0-AF20-2F7D49AE55B5}"/>
            </c:ext>
          </c:extLst>
        </c:ser>
        <c:ser>
          <c:idx val="1"/>
          <c:order val="3"/>
          <c:tx>
            <c:strRef>
              <c:f>構想区域別必要量との比較!$E$824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53F-42A0-AF20-2F7D49AE55B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53F-42A0-AF20-2F7D49AE55B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(構想区域別必要量との比較!$F$821,構想区域別必要量との比較!$H$821:$M$821,構想区域別必要量との比較!$P$821:$Q$821)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(構想区域別必要量との比較!$F$824,構想区域別必要量との比較!$H$824:$M$824,構想区域別必要量との比較!$P$824:$Q$824)</c:f>
              <c:numCache>
                <c:formatCode>#,##0_);[Red]\(#,##0\)</c:formatCode>
                <c:ptCount val="9"/>
                <c:pt idx="0" formatCode="#,##0;[Red]\-#,##0;">
                  <c:v>719</c:v>
                </c:pt>
                <c:pt idx="1">
                  <c:v>843</c:v>
                </c:pt>
                <c:pt idx="2">
                  <c:v>752</c:v>
                </c:pt>
                <c:pt idx="3">
                  <c:v>746</c:v>
                </c:pt>
                <c:pt idx="4">
                  <c:v>781</c:v>
                </c:pt>
                <c:pt idx="5">
                  <c:v>772</c:v>
                </c:pt>
                <c:pt idx="6" formatCode="#,##0;[Red]\-#,##0;">
                  <c:v>769</c:v>
                </c:pt>
                <c:pt idx="7" formatCode="#,##0;[Red]\-#,##0;">
                  <c:v>769</c:v>
                </c:pt>
                <c:pt idx="8" formatCode="#,##0;[Red]\-#,##0;">
                  <c:v>387</c:v>
                </c:pt>
              </c:numCache>
            </c:numRef>
          </c:val>
          <c:extLst>
            <c:ext xmlns:c16="http://schemas.microsoft.com/office/drawing/2014/chart" uri="{C3380CC4-5D6E-409C-BE32-E72D297353CC}">
              <c16:uniqueId val="{00000006-F53F-42A0-AF20-2F7D49AE55B5}"/>
            </c:ext>
          </c:extLst>
        </c:ser>
        <c:ser>
          <c:idx val="0"/>
          <c:order val="4"/>
          <c:tx>
            <c:strRef>
              <c:f>構想区域別必要量との比較!$E$823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(構想区域別必要量との比較!$F$821,構想区域別必要量との比較!$H$821:$M$821,構想区域別必要量との比較!$P$821:$Q$821)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(構想区域別必要量との比較!$F$823,構想区域別必要量との比較!$H$823:$M$823,構想区域別必要量との比較!$P$823:$Q$823)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100</c:v>
                </c:pt>
              </c:numCache>
            </c:numRef>
          </c:val>
          <c:extLst>
            <c:ext xmlns:c16="http://schemas.microsoft.com/office/drawing/2014/chart" uri="{C3380CC4-5D6E-409C-BE32-E72D297353CC}">
              <c16:uniqueId val="{00000007-F53F-42A0-AF20-2F7D49AE55B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(構想区域別必要量との比較!$F$821,構想区域別必要量との比較!$H$821:$M$821,構想区域別必要量との比較!$P$821:$Q$821)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(構想区域別必要量との比較!$F$822,構想区域別必要量との比較!$H$822:$M$822,構想区域別必要量との比較!$P$822:$Q$822)</c:f>
              <c:numCache>
                <c:formatCode>#,##0_);[Red]\(#,##0\)</c:formatCode>
                <c:ptCount val="9"/>
                <c:pt idx="0" formatCode="#,##0;[Red]\-#,##0;">
                  <c:v>916</c:v>
                </c:pt>
                <c:pt idx="1">
                  <c:v>1087</c:v>
                </c:pt>
                <c:pt idx="2">
                  <c:v>1046</c:v>
                </c:pt>
                <c:pt idx="3">
                  <c:v>990</c:v>
                </c:pt>
                <c:pt idx="4">
                  <c:v>1025</c:v>
                </c:pt>
                <c:pt idx="5">
                  <c:v>1006</c:v>
                </c:pt>
                <c:pt idx="6" formatCode="#,##0;[Red]\-#,##0;">
                  <c:v>1013</c:v>
                </c:pt>
                <c:pt idx="7" formatCode="#,##0;[Red]\-#,##0;">
                  <c:v>1013</c:v>
                </c:pt>
                <c:pt idx="8" formatCode="#,##0;[Red]\-#,##0;">
                  <c:v>889</c:v>
                </c:pt>
              </c:numCache>
            </c:numRef>
          </c:val>
          <c:smooth val="0"/>
          <c:extLst>
            <c:ext xmlns:c16="http://schemas.microsoft.com/office/drawing/2014/chart" uri="{C3380CC4-5D6E-409C-BE32-E72D297353CC}">
              <c16:uniqueId val="{00000008-F53F-42A0-AF20-2F7D49AE55B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(構想区域別必要量との比較!$F$836,構想区域別必要量との比較!$H$836:$M$836,構想区域別必要量との比較!$P$836:$Q$836)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(構想区域別必要量との比較!$F$841,構想区域別必要量との比較!$H$841:$M$841,構想区域別必要量との比較!$P$841:$Q$841)</c:f>
              <c:numCache>
                <c:formatCode>#,##0_);[Red]\(#,##0\)</c:formatCode>
                <c:ptCount val="9"/>
                <c:pt idx="0" formatCode="#,##0;[Red]\-#,##0;">
                  <c:v>231</c:v>
                </c:pt>
                <c:pt idx="1">
                  <c:v>266</c:v>
                </c:pt>
                <c:pt idx="2">
                  <c:v>213</c:v>
                </c:pt>
                <c:pt idx="3">
                  <c:v>208</c:v>
                </c:pt>
                <c:pt idx="4">
                  <c:v>208</c:v>
                </c:pt>
                <c:pt idx="5">
                  <c:v>228</c:v>
                </c:pt>
                <c:pt idx="6" formatCode="#,##0;[Red]\-#,##0;">
                  <c:v>228</c:v>
                </c:pt>
                <c:pt idx="7" formatCode="#,##0;[Red]\-#,##0;">
                  <c:v>228</c:v>
                </c:pt>
                <c:pt idx="8" formatCode="#,##0;[Red]\-#,##0;">
                  <c:v>204</c:v>
                </c:pt>
              </c:numCache>
            </c:numRef>
          </c:val>
          <c:extLst>
            <c:ext xmlns:c16="http://schemas.microsoft.com/office/drawing/2014/chart" uri="{C3380CC4-5D6E-409C-BE32-E72D297353CC}">
              <c16:uniqueId val="{00000000-16D7-49FF-ADF5-CC7D2E2F7957}"/>
            </c:ext>
          </c:extLst>
        </c:ser>
        <c:ser>
          <c:idx val="2"/>
          <c:order val="2"/>
          <c:tx>
            <c:strRef>
              <c:f>構想区域別必要量との比較!$E$840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(構想区域別必要量との比較!$F$836,構想区域別必要量との比較!$H$836:$M$836,構想区域別必要量との比較!$P$836:$Q$836)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(構想区域別必要量との比較!$F$840,構想区域別必要量との比較!$H$840:$M$840,構想区域別必要量との比較!$P$840:$Q$840)</c:f>
              <c:numCache>
                <c:formatCode>#,##0_);[Red]\(#,##0\)</c:formatCode>
                <c:ptCount val="9"/>
                <c:pt idx="0" formatCode="#,##0;[Red]\-#,##0;">
                  <c:v>40</c:v>
                </c:pt>
                <c:pt idx="1">
                  <c:v>0</c:v>
                </c:pt>
                <c:pt idx="2">
                  <c:v>97</c:v>
                </c:pt>
                <c:pt idx="3">
                  <c:v>50</c:v>
                </c:pt>
                <c:pt idx="4">
                  <c:v>50</c:v>
                </c:pt>
                <c:pt idx="5">
                  <c:v>50</c:v>
                </c:pt>
                <c:pt idx="6" formatCode="#,##0;[Red]\-#,##0;">
                  <c:v>50</c:v>
                </c:pt>
                <c:pt idx="7" formatCode="#,##0;[Red]\-#,##0;">
                  <c:v>114</c:v>
                </c:pt>
                <c:pt idx="8" formatCode="#,##0;[Red]\-#,##0;">
                  <c:v>243</c:v>
                </c:pt>
              </c:numCache>
            </c:numRef>
          </c:val>
          <c:extLst>
            <c:ext xmlns:c16="http://schemas.microsoft.com/office/drawing/2014/chart" uri="{C3380CC4-5D6E-409C-BE32-E72D297353CC}">
              <c16:uniqueId val="{00000001-16D7-49FF-ADF5-CC7D2E2F7957}"/>
            </c:ext>
          </c:extLst>
        </c:ser>
        <c:ser>
          <c:idx val="1"/>
          <c:order val="3"/>
          <c:tx>
            <c:strRef>
              <c:f>構想区域別必要量との比較!$E$839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6D7-49FF-ADF5-CC7D2E2F795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6D7-49FF-ADF5-CC7D2E2F795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(構想区域別必要量との比較!$F$836,構想区域別必要量との比較!$H$836:$M$836,構想区域別必要量との比較!$P$836:$Q$836)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(構想区域別必要量との比較!$F$839,構想区域別必要量との比較!$H$839:$M$839,構想区域別必要量との比較!$P$839:$Q$839)</c:f>
              <c:numCache>
                <c:formatCode>#,##0_);[Red]\(#,##0\)</c:formatCode>
                <c:ptCount val="9"/>
                <c:pt idx="0" formatCode="#,##0;[Red]\-#,##0;">
                  <c:v>818</c:v>
                </c:pt>
                <c:pt idx="1">
                  <c:v>879</c:v>
                </c:pt>
                <c:pt idx="2">
                  <c:v>776</c:v>
                </c:pt>
                <c:pt idx="3">
                  <c:v>813</c:v>
                </c:pt>
                <c:pt idx="4">
                  <c:v>786</c:v>
                </c:pt>
                <c:pt idx="5">
                  <c:v>765</c:v>
                </c:pt>
                <c:pt idx="6" formatCode="#,##0;[Red]\-#,##0;">
                  <c:v>765</c:v>
                </c:pt>
                <c:pt idx="7" formatCode="#,##0;[Red]\-#,##0;">
                  <c:v>725</c:v>
                </c:pt>
                <c:pt idx="8" formatCode="#,##0;[Red]\-#,##0;">
                  <c:v>233</c:v>
                </c:pt>
              </c:numCache>
            </c:numRef>
          </c:val>
          <c:extLst>
            <c:ext xmlns:c16="http://schemas.microsoft.com/office/drawing/2014/chart" uri="{C3380CC4-5D6E-409C-BE32-E72D297353CC}">
              <c16:uniqueId val="{00000006-16D7-49FF-ADF5-CC7D2E2F7957}"/>
            </c:ext>
          </c:extLst>
        </c:ser>
        <c:ser>
          <c:idx val="0"/>
          <c:order val="4"/>
          <c:tx>
            <c:strRef>
              <c:f>構想区域別必要量との比較!$E$838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(構想区域別必要量との比較!$F$836,構想区域別必要量との比較!$H$836:$M$836,構想区域別必要量との比較!$P$836:$Q$836)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(構想区域別必要量との比較!$F$838,構想区域別必要量との比較!$H$838:$M$838,構想区域別必要量との比較!$P$838:$Q$838)</c:f>
              <c:numCache>
                <c:formatCode>#,##0_);[Red]\(#,##0\)</c:formatCode>
                <c:ptCount val="9"/>
                <c:pt idx="0" formatCode="#,##0;[Red]\-#,##0;">
                  <c:v>0</c:v>
                </c:pt>
                <c:pt idx="1">
                  <c:v>0</c:v>
                </c:pt>
                <c:pt idx="2">
                  <c:v>0</c:v>
                </c:pt>
                <c:pt idx="3">
                  <c:v>0</c:v>
                </c:pt>
                <c:pt idx="4">
                  <c:v>0</c:v>
                </c:pt>
                <c:pt idx="5">
                  <c:v>11</c:v>
                </c:pt>
                <c:pt idx="6" formatCode="#,##0;[Red]\-#,##0;">
                  <c:v>11</c:v>
                </c:pt>
                <c:pt idx="7" formatCode="#,##0;[Red]\-#,##0;">
                  <c:v>11</c:v>
                </c:pt>
                <c:pt idx="8" formatCode="#,##0;[Red]\-#,##0;">
                  <c:v>45</c:v>
                </c:pt>
              </c:numCache>
            </c:numRef>
          </c:val>
          <c:extLst>
            <c:ext xmlns:c16="http://schemas.microsoft.com/office/drawing/2014/chart" uri="{C3380CC4-5D6E-409C-BE32-E72D297353CC}">
              <c16:uniqueId val="{00000007-16D7-49FF-ADF5-CC7D2E2F795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(構想区域別必要量との比較!$F$836,構想区域別必要量との比較!$H$836:$M$836,構想区域別必要量との比較!$P$836:$Q$836)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(構想区域別必要量との比較!$F$837,構想区域別必要量との比較!$H$837:$M$837,構想区域別必要量との比較!$P$837:$Q$837)</c:f>
              <c:numCache>
                <c:formatCode>#,##0_);[Red]\(#,##0\)</c:formatCode>
                <c:ptCount val="9"/>
                <c:pt idx="0" formatCode="#,##0;[Red]\-#,##0;">
                  <c:v>1089</c:v>
                </c:pt>
                <c:pt idx="1">
                  <c:v>1145</c:v>
                </c:pt>
                <c:pt idx="2">
                  <c:v>1086</c:v>
                </c:pt>
                <c:pt idx="3">
                  <c:v>1071</c:v>
                </c:pt>
                <c:pt idx="4">
                  <c:v>1044</c:v>
                </c:pt>
                <c:pt idx="5">
                  <c:v>1054</c:v>
                </c:pt>
                <c:pt idx="6" formatCode="#,##0;[Red]\-#,##0;">
                  <c:v>1054</c:v>
                </c:pt>
                <c:pt idx="7" formatCode="#,##0;[Red]\-#,##0;">
                  <c:v>1078</c:v>
                </c:pt>
                <c:pt idx="8" formatCode="#,##0;[Red]\-#,##0;">
                  <c:v>725</c:v>
                </c:pt>
              </c:numCache>
            </c:numRef>
          </c:val>
          <c:smooth val="0"/>
          <c:extLst>
            <c:ext xmlns:c16="http://schemas.microsoft.com/office/drawing/2014/chart" uri="{C3380CC4-5D6E-409C-BE32-E72D297353CC}">
              <c16:uniqueId val="{00000008-16D7-49FF-ADF5-CC7D2E2F795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(構想区域別必要量との比較!$F$851,構想区域別必要量との比較!$H$851:$M$851,構想区域別必要量との比較!$P$851:$Q$851)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(構想区域別必要量との比較!$F$856,構想区域別必要量との比較!$H$856:$M$856,構想区域別必要量との比較!$P$856:$Q$856)</c:f>
              <c:numCache>
                <c:formatCode>#,##0_);[Red]\(#,##0\)</c:formatCode>
                <c:ptCount val="9"/>
                <c:pt idx="0" formatCode="#,##0;[Red]\-#,##0;">
                  <c:v>1509</c:v>
                </c:pt>
                <c:pt idx="1">
                  <c:v>1334</c:v>
                </c:pt>
                <c:pt idx="2">
                  <c:v>958</c:v>
                </c:pt>
                <c:pt idx="3">
                  <c:v>1087</c:v>
                </c:pt>
                <c:pt idx="4">
                  <c:v>1005</c:v>
                </c:pt>
                <c:pt idx="5">
                  <c:v>1216</c:v>
                </c:pt>
                <c:pt idx="6" formatCode="#,##0;[Red]\-#,##0;">
                  <c:v>1080</c:v>
                </c:pt>
                <c:pt idx="7" formatCode="#,##0;[Red]\-#,##0;">
                  <c:v>1080</c:v>
                </c:pt>
                <c:pt idx="8" formatCode="#,##0;[Red]\-#,##0;">
                  <c:v>873</c:v>
                </c:pt>
              </c:numCache>
            </c:numRef>
          </c:val>
          <c:extLst>
            <c:ext xmlns:c16="http://schemas.microsoft.com/office/drawing/2014/chart" uri="{C3380CC4-5D6E-409C-BE32-E72D297353CC}">
              <c16:uniqueId val="{00000000-44C6-4A51-BA44-A064F3CC194E}"/>
            </c:ext>
          </c:extLst>
        </c:ser>
        <c:ser>
          <c:idx val="2"/>
          <c:order val="2"/>
          <c:tx>
            <c:strRef>
              <c:f>構想区域別必要量との比較!$E$855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(構想区域別必要量との比較!$F$851,構想区域別必要量との比較!$H$851:$M$851,構想区域別必要量との比較!$P$851:$Q$851)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(構想区域別必要量との比較!$F$855,構想区域別必要量との比較!$H$855:$M$855,構想区域別必要量との比較!$P$855:$Q$855)</c:f>
              <c:numCache>
                <c:formatCode>#,##0_);[Red]\(#,##0\)</c:formatCode>
                <c:ptCount val="9"/>
                <c:pt idx="0" formatCode="#,##0;[Red]\-#,##0;">
                  <c:v>265</c:v>
                </c:pt>
                <c:pt idx="1">
                  <c:v>613</c:v>
                </c:pt>
                <c:pt idx="2">
                  <c:v>643</c:v>
                </c:pt>
                <c:pt idx="3">
                  <c:v>583</c:v>
                </c:pt>
                <c:pt idx="4">
                  <c:v>545</c:v>
                </c:pt>
                <c:pt idx="5">
                  <c:v>681</c:v>
                </c:pt>
                <c:pt idx="6" formatCode="#,##0;[Red]\-#,##0;">
                  <c:v>614</c:v>
                </c:pt>
                <c:pt idx="7" formatCode="#,##0;[Red]\-#,##0;">
                  <c:v>720</c:v>
                </c:pt>
                <c:pt idx="8" formatCode="#,##0;[Red]\-#,##0;">
                  <c:v>750</c:v>
                </c:pt>
              </c:numCache>
            </c:numRef>
          </c:val>
          <c:extLst>
            <c:ext xmlns:c16="http://schemas.microsoft.com/office/drawing/2014/chart" uri="{C3380CC4-5D6E-409C-BE32-E72D297353CC}">
              <c16:uniqueId val="{00000001-44C6-4A51-BA44-A064F3CC194E}"/>
            </c:ext>
          </c:extLst>
        </c:ser>
        <c:ser>
          <c:idx val="1"/>
          <c:order val="3"/>
          <c:tx>
            <c:strRef>
              <c:f>構想区域別必要量との比較!$E$854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4C6-4A51-BA44-A064F3CC194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4C6-4A51-BA44-A064F3CC194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(構想区域別必要量との比較!$F$851,構想区域別必要量との比較!$H$851:$M$851,構想区域別必要量との比較!$P$851:$Q$851)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(構想区域別必要量との比較!$F$854,構想区域別必要量との比較!$H$854:$M$854,構想区域別必要量との比較!$P$854:$Q$854)</c:f>
              <c:numCache>
                <c:formatCode>#,##0_);[Red]\(#,##0\)</c:formatCode>
                <c:ptCount val="9"/>
                <c:pt idx="0" formatCode="#,##0;[Red]\-#,##0;">
                  <c:v>1666</c:v>
                </c:pt>
                <c:pt idx="1">
                  <c:v>1508</c:v>
                </c:pt>
                <c:pt idx="2">
                  <c:v>1260</c:v>
                </c:pt>
                <c:pt idx="3">
                  <c:v>1326</c:v>
                </c:pt>
                <c:pt idx="4">
                  <c:v>1377</c:v>
                </c:pt>
                <c:pt idx="5">
                  <c:v>1364</c:v>
                </c:pt>
                <c:pt idx="6" formatCode="#,##0;[Red]\-#,##0;">
                  <c:v>1307</c:v>
                </c:pt>
                <c:pt idx="7" formatCode="#,##0;[Red]\-#,##0;">
                  <c:v>1307</c:v>
                </c:pt>
                <c:pt idx="8" formatCode="#,##0;[Red]\-#,##0;">
                  <c:v>809</c:v>
                </c:pt>
              </c:numCache>
            </c:numRef>
          </c:val>
          <c:extLst>
            <c:ext xmlns:c16="http://schemas.microsoft.com/office/drawing/2014/chart" uri="{C3380CC4-5D6E-409C-BE32-E72D297353CC}">
              <c16:uniqueId val="{00000006-44C6-4A51-BA44-A064F3CC194E}"/>
            </c:ext>
          </c:extLst>
        </c:ser>
        <c:ser>
          <c:idx val="0"/>
          <c:order val="4"/>
          <c:tx>
            <c:strRef>
              <c:f>構想区域別必要量との比較!$E$853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(構想区域別必要量との比較!$F$851,構想区域別必要量との比較!$H$851:$M$851,構想区域別必要量との比較!$P$851:$Q$851)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(構想区域別必要量との比較!$F$853,構想区域別必要量との比較!$H$853:$M$853,構想区域別必要量との比較!$P$853:$Q$853)</c:f>
              <c:numCache>
                <c:formatCode>#,##0_);[Red]\(#,##0\)</c:formatCode>
                <c:ptCount val="9"/>
                <c:pt idx="0" formatCode="#,##0;[Red]\-#,##0;">
                  <c:v>307</c:v>
                </c:pt>
                <c:pt idx="1">
                  <c:v>263</c:v>
                </c:pt>
                <c:pt idx="2">
                  <c:v>326</c:v>
                </c:pt>
                <c:pt idx="3">
                  <c:v>282</c:v>
                </c:pt>
                <c:pt idx="4">
                  <c:v>282</c:v>
                </c:pt>
                <c:pt idx="5">
                  <c:v>282</c:v>
                </c:pt>
                <c:pt idx="6" formatCode="#,##0;[Red]\-#,##0;">
                  <c:v>282</c:v>
                </c:pt>
                <c:pt idx="7" formatCode="#,##0;[Red]\-#,##0;">
                  <c:v>282</c:v>
                </c:pt>
                <c:pt idx="8" formatCode="#,##0;[Red]\-#,##0;">
                  <c:v>264</c:v>
                </c:pt>
              </c:numCache>
            </c:numRef>
          </c:val>
          <c:extLst>
            <c:ext xmlns:c16="http://schemas.microsoft.com/office/drawing/2014/chart" uri="{C3380CC4-5D6E-409C-BE32-E72D297353CC}">
              <c16:uniqueId val="{00000007-44C6-4A51-BA44-A064F3CC194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(構想区域別必要量との比較!$F$851,構想区域別必要量との比較!$H$851:$M$851,構想区域別必要量との比較!$P$851:$Q$851)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(構想区域別必要量との比較!$F$852,構想区域別必要量との比較!$H$852:$M$852,構想区域別必要量との比較!$P$852:$Q$852)</c:f>
              <c:numCache>
                <c:formatCode>#,##0_);[Red]\(#,##0\)</c:formatCode>
                <c:ptCount val="9"/>
                <c:pt idx="0" formatCode="#,##0;[Red]\-#,##0;">
                  <c:v>3747</c:v>
                </c:pt>
                <c:pt idx="1">
                  <c:v>3718</c:v>
                </c:pt>
                <c:pt idx="2">
                  <c:v>3187</c:v>
                </c:pt>
                <c:pt idx="3">
                  <c:v>3278</c:v>
                </c:pt>
                <c:pt idx="4">
                  <c:v>3209</c:v>
                </c:pt>
                <c:pt idx="5">
                  <c:v>3543</c:v>
                </c:pt>
                <c:pt idx="6" formatCode="#,##0;[Red]\-#,##0;">
                  <c:v>3283</c:v>
                </c:pt>
                <c:pt idx="7" formatCode="#,##0;[Red]\-#,##0;">
                  <c:v>3389</c:v>
                </c:pt>
                <c:pt idx="8" formatCode="#,##0;[Red]\-#,##0;">
                  <c:v>2696</c:v>
                </c:pt>
              </c:numCache>
            </c:numRef>
          </c:val>
          <c:smooth val="0"/>
          <c:extLst>
            <c:ext xmlns:c16="http://schemas.microsoft.com/office/drawing/2014/chart" uri="{C3380CC4-5D6E-409C-BE32-E72D297353CC}">
              <c16:uniqueId val="{00000008-44C6-4A51-BA44-A064F3CC194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(構想区域別必要量との比較!$F$866,構想区域別必要量との比較!$H$866:$M$866,構想区域別必要量との比較!$P$866:$Q$866)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(構想区域別必要量との比較!$F$871,構想区域別必要量との比較!$H$871:$M$871,構想区域別必要量との比較!$P$871:$Q$871)</c:f>
              <c:numCache>
                <c:formatCode>#,##0_);[Red]\(#,##0\)</c:formatCode>
                <c:ptCount val="9"/>
                <c:pt idx="0" formatCode="#,##0;[Red]\-#,##0;">
                  <c:v>745</c:v>
                </c:pt>
                <c:pt idx="1">
                  <c:v>588</c:v>
                </c:pt>
                <c:pt idx="2">
                  <c:v>546</c:v>
                </c:pt>
                <c:pt idx="3">
                  <c:v>527</c:v>
                </c:pt>
                <c:pt idx="4">
                  <c:v>527</c:v>
                </c:pt>
                <c:pt idx="5">
                  <c:v>530</c:v>
                </c:pt>
                <c:pt idx="6" formatCode="#,##0;[Red]\-#,##0;">
                  <c:v>530</c:v>
                </c:pt>
                <c:pt idx="7" formatCode="#,##0;[Red]\-#,##0;">
                  <c:v>442</c:v>
                </c:pt>
                <c:pt idx="8" formatCode="#,##0;[Red]\-#,##0;">
                  <c:v>508</c:v>
                </c:pt>
              </c:numCache>
            </c:numRef>
          </c:val>
          <c:extLst>
            <c:ext xmlns:c16="http://schemas.microsoft.com/office/drawing/2014/chart" uri="{C3380CC4-5D6E-409C-BE32-E72D297353CC}">
              <c16:uniqueId val="{00000000-1513-478E-8C75-2BAC01DA0BF2}"/>
            </c:ext>
          </c:extLst>
        </c:ser>
        <c:ser>
          <c:idx val="2"/>
          <c:order val="2"/>
          <c:tx>
            <c:strRef>
              <c:f>構想区域別必要量との比較!$E$870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(構想区域別必要量との比較!$F$866,構想区域別必要量との比較!$H$866:$M$866,構想区域別必要量との比較!$P$866:$Q$866)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(構想区域別必要量との比較!$F$870,構想区域別必要量との比較!$H$870:$M$870,構想区域別必要量との比較!$P$870:$Q$870)</c:f>
              <c:numCache>
                <c:formatCode>#,##0_);[Red]\(#,##0\)</c:formatCode>
                <c:ptCount val="9"/>
                <c:pt idx="0" formatCode="#,##0;[Red]\-#,##0;">
                  <c:v>285</c:v>
                </c:pt>
                <c:pt idx="1">
                  <c:v>271</c:v>
                </c:pt>
                <c:pt idx="2">
                  <c:v>271</c:v>
                </c:pt>
                <c:pt idx="3">
                  <c:v>271</c:v>
                </c:pt>
                <c:pt idx="4">
                  <c:v>271</c:v>
                </c:pt>
                <c:pt idx="5">
                  <c:v>266</c:v>
                </c:pt>
                <c:pt idx="6" formatCode="#,##0;[Red]\-#,##0;">
                  <c:v>289</c:v>
                </c:pt>
                <c:pt idx="7" formatCode="#,##0;[Red]\-#,##0;">
                  <c:v>324</c:v>
                </c:pt>
                <c:pt idx="8" formatCode="#,##0;[Red]\-#,##0;">
                  <c:v>846</c:v>
                </c:pt>
              </c:numCache>
            </c:numRef>
          </c:val>
          <c:extLst>
            <c:ext xmlns:c16="http://schemas.microsoft.com/office/drawing/2014/chart" uri="{C3380CC4-5D6E-409C-BE32-E72D297353CC}">
              <c16:uniqueId val="{00000001-1513-478E-8C75-2BAC01DA0BF2}"/>
            </c:ext>
          </c:extLst>
        </c:ser>
        <c:ser>
          <c:idx val="1"/>
          <c:order val="3"/>
          <c:tx>
            <c:strRef>
              <c:f>構想区域別必要量との比較!$E$869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513-478E-8C75-2BAC01DA0BF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513-478E-8C75-2BAC01DA0BF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(構想区域別必要量との比較!$F$866,構想区域別必要量との比較!$H$866:$M$866,構想区域別必要量との比較!$P$866:$Q$866)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(構想区域別必要量との比較!$F$869,構想区域別必要量との比較!$H$869:$M$869,構想区域別必要量との比較!$P$869:$Q$869)</c:f>
              <c:numCache>
                <c:formatCode>#,##0_);[Red]\(#,##0\)</c:formatCode>
                <c:ptCount val="9"/>
                <c:pt idx="0" formatCode="#,##0;[Red]\-#,##0;">
                  <c:v>2031</c:v>
                </c:pt>
                <c:pt idx="1">
                  <c:v>1935</c:v>
                </c:pt>
                <c:pt idx="2">
                  <c:v>1837</c:v>
                </c:pt>
                <c:pt idx="3">
                  <c:v>1932</c:v>
                </c:pt>
                <c:pt idx="4">
                  <c:v>1964</c:v>
                </c:pt>
                <c:pt idx="5">
                  <c:v>1867</c:v>
                </c:pt>
                <c:pt idx="6" formatCode="#,##0;[Red]\-#,##0;">
                  <c:v>1858</c:v>
                </c:pt>
                <c:pt idx="7" formatCode="#,##0;[Red]\-#,##0;">
                  <c:v>1805</c:v>
                </c:pt>
                <c:pt idx="8" formatCode="#,##0;[Red]\-#,##0;">
                  <c:v>849</c:v>
                </c:pt>
              </c:numCache>
            </c:numRef>
          </c:val>
          <c:extLst>
            <c:ext xmlns:c16="http://schemas.microsoft.com/office/drawing/2014/chart" uri="{C3380CC4-5D6E-409C-BE32-E72D297353CC}">
              <c16:uniqueId val="{00000006-1513-478E-8C75-2BAC01DA0BF2}"/>
            </c:ext>
          </c:extLst>
        </c:ser>
        <c:ser>
          <c:idx val="0"/>
          <c:order val="4"/>
          <c:tx>
            <c:strRef>
              <c:f>構想区域別必要量との比較!$E$868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(構想区域別必要量との比較!$F$866,構想区域別必要量との比較!$H$866:$M$866,構想区域別必要量との比較!$P$866:$Q$866)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(構想区域別必要量との比較!$F$868,構想区域別必要量との比較!$H$868:$M$868,構想区域別必要量との比較!$P$868:$Q$868)</c:f>
              <c:numCache>
                <c:formatCode>#,##0_);[Red]\(#,##0\)</c:formatCode>
                <c:ptCount val="9"/>
                <c:pt idx="0" formatCode="#,##0;[Red]\-#,##0;">
                  <c:v>86</c:v>
                </c:pt>
                <c:pt idx="1">
                  <c:v>165</c:v>
                </c:pt>
                <c:pt idx="2">
                  <c:v>108</c:v>
                </c:pt>
                <c:pt idx="3">
                  <c:v>108</c:v>
                </c:pt>
                <c:pt idx="4">
                  <c:v>108</c:v>
                </c:pt>
                <c:pt idx="5">
                  <c:v>108</c:v>
                </c:pt>
                <c:pt idx="6" formatCode="#,##0;[Red]\-#,##0;">
                  <c:v>108</c:v>
                </c:pt>
                <c:pt idx="7" formatCode="#,##0;[Red]\-#,##0;">
                  <c:v>108</c:v>
                </c:pt>
                <c:pt idx="8" formatCode="#,##0;[Red]\-#,##0;">
                  <c:v>256</c:v>
                </c:pt>
              </c:numCache>
            </c:numRef>
          </c:val>
          <c:extLst>
            <c:ext xmlns:c16="http://schemas.microsoft.com/office/drawing/2014/chart" uri="{C3380CC4-5D6E-409C-BE32-E72D297353CC}">
              <c16:uniqueId val="{00000007-1513-478E-8C75-2BAC01DA0BF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(構想区域別必要量との比較!$F$866,構想区域別必要量との比較!$H$866:$M$866,構想区域別必要量との比較!$P$866:$Q$866)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(構想区域別必要量との比較!$F$867,構想区域別必要量との比較!$H$867:$M$867,構想区域別必要量との比較!$P$867:$Q$867)</c:f>
              <c:numCache>
                <c:formatCode>#,##0_);[Red]\(#,##0\)</c:formatCode>
                <c:ptCount val="9"/>
                <c:pt idx="0" formatCode="#,##0;[Red]\-#,##0;">
                  <c:v>3147</c:v>
                </c:pt>
                <c:pt idx="1">
                  <c:v>2959</c:v>
                </c:pt>
                <c:pt idx="2">
                  <c:v>2762</c:v>
                </c:pt>
                <c:pt idx="3">
                  <c:v>2838</c:v>
                </c:pt>
                <c:pt idx="4">
                  <c:v>2870</c:v>
                </c:pt>
                <c:pt idx="5">
                  <c:v>2771</c:v>
                </c:pt>
                <c:pt idx="6" formatCode="#,##0;[Red]\-#,##0;">
                  <c:v>2785</c:v>
                </c:pt>
                <c:pt idx="7" formatCode="#,##0;[Red]\-#,##0;">
                  <c:v>2679</c:v>
                </c:pt>
                <c:pt idx="8" formatCode="#,##0;[Red]\-#,##0;">
                  <c:v>2459</c:v>
                </c:pt>
              </c:numCache>
            </c:numRef>
          </c:val>
          <c:smooth val="0"/>
          <c:extLst>
            <c:ext xmlns:c16="http://schemas.microsoft.com/office/drawing/2014/chart" uri="{C3380CC4-5D6E-409C-BE32-E72D297353CC}">
              <c16:uniqueId val="{00000008-1513-478E-8C75-2BAC01DA0BF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(構想区域別必要量との比較!$F$881,構想区域別必要量との比較!$H$881:$M$881,構想区域別必要量との比較!$P$881:$Q$881)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(構想区域別必要量との比較!$F$886,構想区域別必要量との比較!$H$886:$M$886,構想区域別必要量との比較!$P$886:$Q$886)</c:f>
              <c:numCache>
                <c:formatCode>#,##0_);[Red]\(#,##0\)</c:formatCode>
                <c:ptCount val="9"/>
                <c:pt idx="0" formatCode="#,##0;[Red]\-#,##0;">
                  <c:v>850</c:v>
                </c:pt>
                <c:pt idx="1">
                  <c:v>865</c:v>
                </c:pt>
                <c:pt idx="2">
                  <c:v>1118</c:v>
                </c:pt>
                <c:pt idx="3">
                  <c:v>1171</c:v>
                </c:pt>
                <c:pt idx="4">
                  <c:v>1054</c:v>
                </c:pt>
                <c:pt idx="5">
                  <c:v>1126</c:v>
                </c:pt>
                <c:pt idx="6" formatCode="#,##0;[Red]\-#,##0;">
                  <c:v>1017</c:v>
                </c:pt>
                <c:pt idx="7" formatCode="#,##0;[Red]\-#,##0;">
                  <c:v>1106</c:v>
                </c:pt>
                <c:pt idx="8" formatCode="#,##0;[Red]\-#,##0;">
                  <c:v>721</c:v>
                </c:pt>
              </c:numCache>
            </c:numRef>
          </c:val>
          <c:extLst>
            <c:ext xmlns:c16="http://schemas.microsoft.com/office/drawing/2014/chart" uri="{C3380CC4-5D6E-409C-BE32-E72D297353CC}">
              <c16:uniqueId val="{00000000-2E02-47C4-A836-985029F07EA1}"/>
            </c:ext>
          </c:extLst>
        </c:ser>
        <c:ser>
          <c:idx val="2"/>
          <c:order val="2"/>
          <c:tx>
            <c:strRef>
              <c:f>構想区域別必要量との比較!$E$885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(構想区域別必要量との比較!$F$881,構想区域別必要量との比較!$H$881:$M$881,構想区域別必要量との比較!$P$881:$Q$881)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(構想区域別必要量との比較!$F$885,構想区域別必要量との比較!$H$885:$M$885,構想区域別必要量との比較!$P$885:$Q$885)</c:f>
              <c:numCache>
                <c:formatCode>#,##0_);[Red]\(#,##0\)</c:formatCode>
                <c:ptCount val="9"/>
                <c:pt idx="0" formatCode="#,##0;[Red]\-#,##0;">
                  <c:v>155</c:v>
                </c:pt>
                <c:pt idx="1">
                  <c:v>516</c:v>
                </c:pt>
                <c:pt idx="2">
                  <c:v>518</c:v>
                </c:pt>
                <c:pt idx="3">
                  <c:v>650</c:v>
                </c:pt>
                <c:pt idx="4">
                  <c:v>631</c:v>
                </c:pt>
                <c:pt idx="5">
                  <c:v>781</c:v>
                </c:pt>
                <c:pt idx="6" formatCode="#,##0;[Red]\-#,##0;">
                  <c:v>676</c:v>
                </c:pt>
                <c:pt idx="7" formatCode="#,##0;[Red]\-#,##0;">
                  <c:v>759</c:v>
                </c:pt>
                <c:pt idx="8" formatCode="#,##0;[Red]\-#,##0;">
                  <c:v>1510</c:v>
                </c:pt>
              </c:numCache>
            </c:numRef>
          </c:val>
          <c:extLst>
            <c:ext xmlns:c16="http://schemas.microsoft.com/office/drawing/2014/chart" uri="{C3380CC4-5D6E-409C-BE32-E72D297353CC}">
              <c16:uniqueId val="{00000001-2E02-47C4-A836-985029F07EA1}"/>
            </c:ext>
          </c:extLst>
        </c:ser>
        <c:ser>
          <c:idx val="1"/>
          <c:order val="3"/>
          <c:tx>
            <c:strRef>
              <c:f>構想区域別必要量との比較!$E$884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E02-47C4-A836-985029F07EA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E02-47C4-A836-985029F07EA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(構想区域別必要量との比較!$F$881,構想区域別必要量との比較!$H$881:$M$881,構想区域別必要量との比較!$P$881:$Q$881)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(構想区域別必要量との比較!$F$884,構想区域別必要量との比較!$H$884:$M$884,構想区域別必要量との比較!$P$884:$Q$884)</c:f>
              <c:numCache>
                <c:formatCode>#,##0_);[Red]\(#,##0\)</c:formatCode>
                <c:ptCount val="9"/>
                <c:pt idx="0" formatCode="#,##0;[Red]\-#,##0;">
                  <c:v>3466</c:v>
                </c:pt>
                <c:pt idx="1">
                  <c:v>3114</c:v>
                </c:pt>
                <c:pt idx="2">
                  <c:v>2988</c:v>
                </c:pt>
                <c:pt idx="3">
                  <c:v>2978</c:v>
                </c:pt>
                <c:pt idx="4">
                  <c:v>2925</c:v>
                </c:pt>
                <c:pt idx="5">
                  <c:v>2720</c:v>
                </c:pt>
                <c:pt idx="6" formatCode="#,##0;[Red]\-#,##0;">
                  <c:v>2640</c:v>
                </c:pt>
                <c:pt idx="7" formatCode="#,##0;[Red]\-#,##0;">
                  <c:v>2611</c:v>
                </c:pt>
                <c:pt idx="8" formatCode="#,##0;[Red]\-#,##0;">
                  <c:v>1626</c:v>
                </c:pt>
              </c:numCache>
            </c:numRef>
          </c:val>
          <c:extLst>
            <c:ext xmlns:c16="http://schemas.microsoft.com/office/drawing/2014/chart" uri="{C3380CC4-5D6E-409C-BE32-E72D297353CC}">
              <c16:uniqueId val="{00000006-2E02-47C4-A836-985029F07EA1}"/>
            </c:ext>
          </c:extLst>
        </c:ser>
        <c:ser>
          <c:idx val="0"/>
          <c:order val="4"/>
          <c:tx>
            <c:strRef>
              <c:f>構想区域別必要量との比較!$E$883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(構想区域別必要量との比較!$F$881,構想区域別必要量との比較!$H$881:$M$881,構想区域別必要量との比較!$P$881:$Q$881)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(構想区域別必要量との比較!$F$883,構想区域別必要量との比較!$H$883:$M$883,構想区域別必要量との比較!$P$883:$Q$883)</c:f>
              <c:numCache>
                <c:formatCode>#,##0_);[Red]\(#,##0\)</c:formatCode>
                <c:ptCount val="9"/>
                <c:pt idx="0" formatCode="#,##0;[Red]\-#,##0;">
                  <c:v>278</c:v>
                </c:pt>
                <c:pt idx="1">
                  <c:v>289</c:v>
                </c:pt>
                <c:pt idx="2">
                  <c:v>267</c:v>
                </c:pt>
                <c:pt idx="3">
                  <c:v>267</c:v>
                </c:pt>
                <c:pt idx="4">
                  <c:v>302</c:v>
                </c:pt>
                <c:pt idx="5">
                  <c:v>280</c:v>
                </c:pt>
                <c:pt idx="6" formatCode="#,##0;[Red]\-#,##0;">
                  <c:v>290</c:v>
                </c:pt>
                <c:pt idx="7" formatCode="#,##0;[Red]\-#,##0;">
                  <c:v>323</c:v>
                </c:pt>
                <c:pt idx="8" formatCode="#,##0;[Red]\-#,##0;">
                  <c:v>621</c:v>
                </c:pt>
              </c:numCache>
            </c:numRef>
          </c:val>
          <c:extLst>
            <c:ext xmlns:c16="http://schemas.microsoft.com/office/drawing/2014/chart" uri="{C3380CC4-5D6E-409C-BE32-E72D297353CC}">
              <c16:uniqueId val="{00000007-2E02-47C4-A836-985029F07EA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(構想区域別必要量との比較!$F$881,構想区域別必要量との比較!$H$881:$M$881,構想区域別必要量との比較!$P$881:$Q$881)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(構想区域別必要量との比較!$F$882,構想区域別必要量との比較!$H$882:$M$882,構想区域別必要量との比較!$P$882:$Q$882)</c:f>
              <c:numCache>
                <c:formatCode>#,##0_);[Red]\(#,##0\)</c:formatCode>
                <c:ptCount val="9"/>
                <c:pt idx="0" formatCode="#,##0;[Red]\-#,##0;">
                  <c:v>4749</c:v>
                </c:pt>
                <c:pt idx="1">
                  <c:v>4784</c:v>
                </c:pt>
                <c:pt idx="2">
                  <c:v>4891</c:v>
                </c:pt>
                <c:pt idx="3">
                  <c:v>5066</c:v>
                </c:pt>
                <c:pt idx="4">
                  <c:v>4912</c:v>
                </c:pt>
                <c:pt idx="5">
                  <c:v>4907</c:v>
                </c:pt>
                <c:pt idx="6" formatCode="#,##0;[Red]\-#,##0;">
                  <c:v>4623</c:v>
                </c:pt>
                <c:pt idx="7" formatCode="#,##0;[Red]\-#,##0;">
                  <c:v>4799</c:v>
                </c:pt>
                <c:pt idx="8" formatCode="#,##0;[Red]\-#,##0;">
                  <c:v>4478</c:v>
                </c:pt>
              </c:numCache>
            </c:numRef>
          </c:val>
          <c:smooth val="0"/>
          <c:extLst>
            <c:ext xmlns:c16="http://schemas.microsoft.com/office/drawing/2014/chart" uri="{C3380CC4-5D6E-409C-BE32-E72D297353CC}">
              <c16:uniqueId val="{00000008-2E02-47C4-A836-985029F07EA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(構想区域別必要量との比較!$F$86,構想区域別必要量との比較!$H$86:$M$86,構想区域別必要量との比較!$P$86:$Q$86)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(構想区域別必要量との比較!$F$91,構想区域別必要量との比較!$H$91:$M$91,構想区域別必要量との比較!$P$91:$Q$91)</c:f>
              <c:numCache>
                <c:formatCode>#,##0_);[Red]\(#,##0\)</c:formatCode>
                <c:ptCount val="9"/>
                <c:pt idx="0" formatCode="#,##0;[Red]\-#,##0;">
                  <c:v>939</c:v>
                </c:pt>
                <c:pt idx="1">
                  <c:v>835</c:v>
                </c:pt>
                <c:pt idx="2">
                  <c:v>811</c:v>
                </c:pt>
                <c:pt idx="3">
                  <c:v>752</c:v>
                </c:pt>
                <c:pt idx="4">
                  <c:v>679</c:v>
                </c:pt>
                <c:pt idx="5">
                  <c:v>578</c:v>
                </c:pt>
                <c:pt idx="6" formatCode="#,##0;[Red]\-#,##0;">
                  <c:v>527</c:v>
                </c:pt>
                <c:pt idx="7" formatCode="#,##0;[Red]\-#,##0;">
                  <c:v>477</c:v>
                </c:pt>
                <c:pt idx="8" formatCode="#,##0;[Red]\-#,##0;">
                  <c:v>645</c:v>
                </c:pt>
              </c:numCache>
            </c:numRef>
          </c:val>
          <c:extLst>
            <c:ext xmlns:c16="http://schemas.microsoft.com/office/drawing/2014/chart" uri="{C3380CC4-5D6E-409C-BE32-E72D297353CC}">
              <c16:uniqueId val="{00000000-CD93-4D71-B917-C41E474A876E}"/>
            </c:ext>
          </c:extLst>
        </c:ser>
        <c:ser>
          <c:idx val="2"/>
          <c:order val="2"/>
          <c:tx>
            <c:strRef>
              <c:f>構想区域別必要量との比較!$E$90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(構想区域別必要量との比較!$F$86,構想区域別必要量との比較!$H$86:$M$86,構想区域別必要量との比較!$P$86:$Q$86)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(構想区域別必要量との比較!$F$90,構想区域別必要量との比較!$H$90:$M$90,構想区域別必要量との比較!$P$90:$Q$90)</c:f>
              <c:numCache>
                <c:formatCode>#,##0_);[Red]\(#,##0\)</c:formatCode>
                <c:ptCount val="9"/>
                <c:pt idx="0" formatCode="#,##0;[Red]\-#,##0;">
                  <c:v>136</c:v>
                </c:pt>
                <c:pt idx="1">
                  <c:v>132</c:v>
                </c:pt>
                <c:pt idx="2">
                  <c:v>158</c:v>
                </c:pt>
                <c:pt idx="3">
                  <c:v>132</c:v>
                </c:pt>
                <c:pt idx="4">
                  <c:v>139</c:v>
                </c:pt>
                <c:pt idx="5">
                  <c:v>139</c:v>
                </c:pt>
                <c:pt idx="6" formatCode="#,##0;[Red]\-#,##0;">
                  <c:v>79</c:v>
                </c:pt>
                <c:pt idx="7" formatCode="#,##0;[Red]\-#,##0;">
                  <c:v>79</c:v>
                </c:pt>
                <c:pt idx="8" formatCode="#,##0;[Red]\-#,##0;">
                  <c:v>708</c:v>
                </c:pt>
              </c:numCache>
            </c:numRef>
          </c:val>
          <c:extLst>
            <c:ext xmlns:c16="http://schemas.microsoft.com/office/drawing/2014/chart" uri="{C3380CC4-5D6E-409C-BE32-E72D297353CC}">
              <c16:uniqueId val="{00000001-CD93-4D71-B917-C41E474A876E}"/>
            </c:ext>
          </c:extLst>
        </c:ser>
        <c:ser>
          <c:idx val="1"/>
          <c:order val="3"/>
          <c:tx>
            <c:strRef>
              <c:f>構想区域別必要量との比較!$E$89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D93-4D71-B917-C41E474A876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D93-4D71-B917-C41E474A876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(構想区域別必要量との比較!$F$86,構想区域別必要量との比較!$H$86:$M$86,構想区域別必要量との比較!$P$86:$Q$86)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(構想区域別必要量との比較!$F$89,構想区域別必要量との比較!$H$89:$M$89,構想区域別必要量との比較!$P$89:$Q$89)</c:f>
              <c:numCache>
                <c:formatCode>#,##0_);[Red]\(#,##0\)</c:formatCode>
                <c:ptCount val="9"/>
                <c:pt idx="0" formatCode="#,##0;[Red]\-#,##0;">
                  <c:v>1270</c:v>
                </c:pt>
                <c:pt idx="1">
                  <c:v>1187</c:v>
                </c:pt>
                <c:pt idx="2">
                  <c:v>1148</c:v>
                </c:pt>
                <c:pt idx="3">
                  <c:v>1215</c:v>
                </c:pt>
                <c:pt idx="4">
                  <c:v>1246</c:v>
                </c:pt>
                <c:pt idx="5">
                  <c:v>1162</c:v>
                </c:pt>
                <c:pt idx="6" formatCode="#,##0;[Red]\-#,##0;">
                  <c:v>1086</c:v>
                </c:pt>
                <c:pt idx="7" formatCode="#,##0;[Red]\-#,##0;">
                  <c:v>1079</c:v>
                </c:pt>
                <c:pt idx="8" formatCode="#,##0;[Red]\-#,##0;">
                  <c:v>474</c:v>
                </c:pt>
              </c:numCache>
            </c:numRef>
          </c:val>
          <c:extLst>
            <c:ext xmlns:c16="http://schemas.microsoft.com/office/drawing/2014/chart" uri="{C3380CC4-5D6E-409C-BE32-E72D297353CC}">
              <c16:uniqueId val="{00000006-CD93-4D71-B917-C41E474A876E}"/>
            </c:ext>
          </c:extLst>
        </c:ser>
        <c:ser>
          <c:idx val="0"/>
          <c:order val="4"/>
          <c:tx>
            <c:strRef>
              <c:f>構想区域別必要量との比較!$E$88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(構想区域別必要量との比較!$F$86,構想区域別必要量との比較!$H$86:$M$86,構想区域別必要量との比較!$P$86:$Q$86)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(構想区域別必要量との比較!$F$88,構想区域別必要量との比較!$H$88:$M$88,構想区域別必要量との比較!$P$88:$Q$88)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98</c:v>
                </c:pt>
              </c:numCache>
            </c:numRef>
          </c:val>
          <c:extLst>
            <c:ext xmlns:c16="http://schemas.microsoft.com/office/drawing/2014/chart" uri="{C3380CC4-5D6E-409C-BE32-E72D297353CC}">
              <c16:uniqueId val="{00000007-CD93-4D71-B917-C41E474A876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(構想区域別必要量との比較!$F$86,構想区域別必要量との比較!$H$86:$M$86,構想区域別必要量との比較!$P$86:$Q$86)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(構想区域別必要量との比較!$F$87,構想区域別必要量との比較!$H$87:$M$87,構想区域別必要量との比較!$P$87:$Q$87)</c:f>
              <c:numCache>
                <c:formatCode>#,##0_);[Red]\(#,##0\)</c:formatCode>
                <c:ptCount val="9"/>
                <c:pt idx="0" formatCode="#,##0;[Red]\-#,##0;">
                  <c:v>2345</c:v>
                </c:pt>
                <c:pt idx="1">
                  <c:v>2154</c:v>
                </c:pt>
                <c:pt idx="2">
                  <c:v>2117</c:v>
                </c:pt>
                <c:pt idx="3">
                  <c:v>2099</c:v>
                </c:pt>
                <c:pt idx="4">
                  <c:v>2064</c:v>
                </c:pt>
                <c:pt idx="5">
                  <c:v>1879</c:v>
                </c:pt>
                <c:pt idx="6" formatCode="#,##0;[Red]\-#,##0;">
                  <c:v>1692</c:v>
                </c:pt>
                <c:pt idx="7" formatCode="#,##0;[Red]\-#,##0;">
                  <c:v>1635</c:v>
                </c:pt>
                <c:pt idx="8" formatCode="#,##0;[Red]\-#,##0;">
                  <c:v>1925</c:v>
                </c:pt>
              </c:numCache>
            </c:numRef>
          </c:val>
          <c:smooth val="0"/>
          <c:extLst>
            <c:ext xmlns:c16="http://schemas.microsoft.com/office/drawing/2014/chart" uri="{C3380CC4-5D6E-409C-BE32-E72D297353CC}">
              <c16:uniqueId val="{00000008-CD93-4D71-B917-C41E474A876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(構想区域別必要量との比較!$F$896,構想区域別必要量との比較!$H$896:$M$896,構想区域別必要量との比較!$P$896:$Q$896)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(構想区域別必要量との比較!$F$901,構想区域別必要量との比較!$H$901:$M$901,構想区域別必要量との比較!$P$901:$Q$901)</c:f>
              <c:numCache>
                <c:formatCode>#,##0_);[Red]\(#,##0\)</c:formatCode>
                <c:ptCount val="9"/>
                <c:pt idx="0" formatCode="#,##0;[Red]\-#,##0;">
                  <c:v>557</c:v>
                </c:pt>
                <c:pt idx="1">
                  <c:v>802</c:v>
                </c:pt>
                <c:pt idx="2">
                  <c:v>802</c:v>
                </c:pt>
                <c:pt idx="3">
                  <c:v>872</c:v>
                </c:pt>
                <c:pt idx="4">
                  <c:v>745</c:v>
                </c:pt>
                <c:pt idx="5">
                  <c:v>629</c:v>
                </c:pt>
                <c:pt idx="6" formatCode="#,##0;[Red]\-#,##0;">
                  <c:v>568</c:v>
                </c:pt>
                <c:pt idx="7" formatCode="#,##0;[Red]\-#,##0;">
                  <c:v>521</c:v>
                </c:pt>
                <c:pt idx="8" formatCode="#,##0;[Red]\-#,##0;">
                  <c:v>346</c:v>
                </c:pt>
              </c:numCache>
            </c:numRef>
          </c:val>
          <c:extLst>
            <c:ext xmlns:c16="http://schemas.microsoft.com/office/drawing/2014/chart" uri="{C3380CC4-5D6E-409C-BE32-E72D297353CC}">
              <c16:uniqueId val="{00000000-B167-4AF9-929F-E16A5B4513FE}"/>
            </c:ext>
          </c:extLst>
        </c:ser>
        <c:ser>
          <c:idx val="2"/>
          <c:order val="2"/>
          <c:tx>
            <c:strRef>
              <c:f>構想区域別必要量との比較!$E$900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(構想区域別必要量との比較!$F$896,構想区域別必要量との比較!$H$896:$M$896,構想区域別必要量との比較!$P$896:$Q$896)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(構想区域別必要量との比較!$F$900,構想区域別必要量との比較!$H$900:$M$900,構想区域別必要量との比較!$P$900:$Q$900)</c:f>
              <c:numCache>
                <c:formatCode>#,##0_);[Red]\(#,##0\)</c:formatCode>
                <c:ptCount val="9"/>
                <c:pt idx="0" formatCode="#,##0;[Red]\-#,##0;">
                  <c:v>265</c:v>
                </c:pt>
                <c:pt idx="1">
                  <c:v>188</c:v>
                </c:pt>
                <c:pt idx="2">
                  <c:v>188</c:v>
                </c:pt>
                <c:pt idx="3">
                  <c:v>202</c:v>
                </c:pt>
                <c:pt idx="4">
                  <c:v>202</c:v>
                </c:pt>
                <c:pt idx="5">
                  <c:v>380</c:v>
                </c:pt>
                <c:pt idx="6" formatCode="#,##0;[Red]\-#,##0;">
                  <c:v>480</c:v>
                </c:pt>
                <c:pt idx="7" formatCode="#,##0;[Red]\-#,##0;">
                  <c:v>626</c:v>
                </c:pt>
                <c:pt idx="8" formatCode="#,##0;[Red]\-#,##0;">
                  <c:v>713</c:v>
                </c:pt>
              </c:numCache>
            </c:numRef>
          </c:val>
          <c:extLst>
            <c:ext xmlns:c16="http://schemas.microsoft.com/office/drawing/2014/chart" uri="{C3380CC4-5D6E-409C-BE32-E72D297353CC}">
              <c16:uniqueId val="{00000001-B167-4AF9-929F-E16A5B4513FE}"/>
            </c:ext>
          </c:extLst>
        </c:ser>
        <c:ser>
          <c:idx val="1"/>
          <c:order val="3"/>
          <c:tx>
            <c:strRef>
              <c:f>構想区域別必要量との比較!$E$899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167-4AF9-929F-E16A5B4513F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167-4AF9-929F-E16A5B4513F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(構想区域別必要量との比較!$F$896,構想区域別必要量との比較!$H$896:$M$896,構想区域別必要量との比較!$P$896:$Q$896)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(構想区域別必要量との比較!$F$899,構想区域別必要量との比較!$H$899:$M$899,構想区域別必要量との比較!$P$899:$Q$899)</c:f>
              <c:numCache>
                <c:formatCode>#,##0_);[Red]\(#,##0\)</c:formatCode>
                <c:ptCount val="9"/>
                <c:pt idx="0" formatCode="#,##0;[Red]\-#,##0;">
                  <c:v>1539</c:v>
                </c:pt>
                <c:pt idx="1">
                  <c:v>1309</c:v>
                </c:pt>
                <c:pt idx="2">
                  <c:v>1248</c:v>
                </c:pt>
                <c:pt idx="3">
                  <c:v>1460</c:v>
                </c:pt>
                <c:pt idx="4">
                  <c:v>1318</c:v>
                </c:pt>
                <c:pt idx="5">
                  <c:v>1148</c:v>
                </c:pt>
                <c:pt idx="6" formatCode="#,##0;[Red]\-#,##0;">
                  <c:v>1083</c:v>
                </c:pt>
                <c:pt idx="7" formatCode="#,##0;[Red]\-#,##0;">
                  <c:v>1077</c:v>
                </c:pt>
                <c:pt idx="8" formatCode="#,##0;[Red]\-#,##0;">
                  <c:v>619</c:v>
                </c:pt>
              </c:numCache>
            </c:numRef>
          </c:val>
          <c:extLst>
            <c:ext xmlns:c16="http://schemas.microsoft.com/office/drawing/2014/chart" uri="{C3380CC4-5D6E-409C-BE32-E72D297353CC}">
              <c16:uniqueId val="{00000006-B167-4AF9-929F-E16A5B4513FE}"/>
            </c:ext>
          </c:extLst>
        </c:ser>
        <c:ser>
          <c:idx val="0"/>
          <c:order val="4"/>
          <c:tx>
            <c:strRef>
              <c:f>構想区域別必要量との比較!$E$898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(構想区域別必要量との比較!$F$896,構想区域別必要量との比較!$H$896:$M$896,構想区域別必要量との比較!$P$896:$Q$896)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(構想区域別必要量との比較!$F$898,構想区域別必要量との比較!$H$898:$M$898,構想区域別必要量との比較!$P$898:$Q$898)</c:f>
              <c:numCache>
                <c:formatCode>#,##0_);[Red]\(#,##0\)</c:formatCode>
                <c:ptCount val="9"/>
                <c:pt idx="0" formatCode="#,##0;[Red]\-#,##0;">
                  <c:v>63</c:v>
                </c:pt>
                <c:pt idx="1">
                  <c:v>67</c:v>
                </c:pt>
                <c:pt idx="2">
                  <c:v>50</c:v>
                </c:pt>
                <c:pt idx="3">
                  <c:v>26</c:v>
                </c:pt>
                <c:pt idx="4">
                  <c:v>26</c:v>
                </c:pt>
                <c:pt idx="5">
                  <c:v>26</c:v>
                </c:pt>
                <c:pt idx="6" formatCode="#,##0;[Red]\-#,##0;">
                  <c:v>26</c:v>
                </c:pt>
                <c:pt idx="7" formatCode="#,##0;[Red]\-#,##0;">
                  <c:v>26</c:v>
                </c:pt>
                <c:pt idx="8" formatCode="#,##0;[Red]\-#,##0;">
                  <c:v>172</c:v>
                </c:pt>
              </c:numCache>
            </c:numRef>
          </c:val>
          <c:extLst>
            <c:ext xmlns:c16="http://schemas.microsoft.com/office/drawing/2014/chart" uri="{C3380CC4-5D6E-409C-BE32-E72D297353CC}">
              <c16:uniqueId val="{00000007-B167-4AF9-929F-E16A5B4513F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(構想区域別必要量との比較!$F$896,構想区域別必要量との比較!$H$896:$M$896,構想区域別必要量との比較!$P$896:$Q$896)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(構想区域別必要量との比較!$F$897,構想区域別必要量との比較!$H$897:$M$897,構想区域別必要量との比較!$P$897:$Q$897)</c:f>
              <c:numCache>
                <c:formatCode>#,##0_);[Red]\(#,##0\)</c:formatCode>
                <c:ptCount val="9"/>
                <c:pt idx="0" formatCode="#,##0;[Red]\-#,##0;">
                  <c:v>2424</c:v>
                </c:pt>
                <c:pt idx="1">
                  <c:v>2366</c:v>
                </c:pt>
                <c:pt idx="2">
                  <c:v>2288</c:v>
                </c:pt>
                <c:pt idx="3">
                  <c:v>2560</c:v>
                </c:pt>
                <c:pt idx="4">
                  <c:v>2291</c:v>
                </c:pt>
                <c:pt idx="5">
                  <c:v>2183</c:v>
                </c:pt>
                <c:pt idx="6" formatCode="#,##0;[Red]\-#,##0;">
                  <c:v>2157</c:v>
                </c:pt>
                <c:pt idx="7" formatCode="#,##0;[Red]\-#,##0;">
                  <c:v>2250</c:v>
                </c:pt>
                <c:pt idx="8" formatCode="#,##0;[Red]\-#,##0;">
                  <c:v>1850</c:v>
                </c:pt>
              </c:numCache>
            </c:numRef>
          </c:val>
          <c:smooth val="0"/>
          <c:extLst>
            <c:ext xmlns:c16="http://schemas.microsoft.com/office/drawing/2014/chart" uri="{C3380CC4-5D6E-409C-BE32-E72D297353CC}">
              <c16:uniqueId val="{00000008-B167-4AF9-929F-E16A5B4513F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(構想区域別必要量との比較!$F$911,構想区域別必要量との比較!$H$911:$M$911,構想区域別必要量との比較!$P$911:$Q$911)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(構想区域別必要量との比較!$F$916,構想区域別必要量との比較!$H$916:$M$916,構想区域別必要量との比較!$P$916:$Q$916)</c:f>
              <c:numCache>
                <c:formatCode>#,##0_);[Red]\(#,##0\)</c:formatCode>
                <c:ptCount val="9"/>
                <c:pt idx="0" formatCode="#,##0;[Red]\-#,##0;">
                  <c:v>795</c:v>
                </c:pt>
                <c:pt idx="1">
                  <c:v>729</c:v>
                </c:pt>
                <c:pt idx="2">
                  <c:v>805</c:v>
                </c:pt>
                <c:pt idx="3">
                  <c:v>689</c:v>
                </c:pt>
                <c:pt idx="4">
                  <c:v>737</c:v>
                </c:pt>
                <c:pt idx="5">
                  <c:v>677</c:v>
                </c:pt>
                <c:pt idx="6" formatCode="#,##0;[Red]\-#,##0;">
                  <c:v>584</c:v>
                </c:pt>
                <c:pt idx="7" formatCode="#,##0;[Red]\-#,##0;">
                  <c:v>467</c:v>
                </c:pt>
                <c:pt idx="8" formatCode="#,##0;[Red]\-#,##0;">
                  <c:v>551</c:v>
                </c:pt>
              </c:numCache>
            </c:numRef>
          </c:val>
          <c:extLst>
            <c:ext xmlns:c16="http://schemas.microsoft.com/office/drawing/2014/chart" uri="{C3380CC4-5D6E-409C-BE32-E72D297353CC}">
              <c16:uniqueId val="{00000000-CF11-4535-BBBE-C1527071D573}"/>
            </c:ext>
          </c:extLst>
        </c:ser>
        <c:ser>
          <c:idx val="2"/>
          <c:order val="2"/>
          <c:tx>
            <c:strRef>
              <c:f>構想区域別必要量との比較!$E$915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(構想区域別必要量との比較!$F$911,構想区域別必要量との比較!$H$911:$M$911,構想区域別必要量との比較!$P$911:$Q$911)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(構想区域別必要量との比較!$F$915,構想区域別必要量との比較!$H$915:$M$915,構想区域別必要量との比較!$P$915:$Q$915)</c:f>
              <c:numCache>
                <c:formatCode>#,##0_);[Red]\(#,##0\)</c:formatCode>
                <c:ptCount val="9"/>
                <c:pt idx="0" formatCode="#,##0;[Red]\-#,##0;">
                  <c:v>207</c:v>
                </c:pt>
                <c:pt idx="1">
                  <c:v>209</c:v>
                </c:pt>
                <c:pt idx="2">
                  <c:v>249</c:v>
                </c:pt>
                <c:pt idx="3">
                  <c:v>259</c:v>
                </c:pt>
                <c:pt idx="4">
                  <c:v>211</c:v>
                </c:pt>
                <c:pt idx="5">
                  <c:v>274</c:v>
                </c:pt>
                <c:pt idx="6" formatCode="#,##0;[Red]\-#,##0;">
                  <c:v>211</c:v>
                </c:pt>
                <c:pt idx="7" formatCode="#,##0;[Red]\-#,##0;">
                  <c:v>260</c:v>
                </c:pt>
                <c:pt idx="8" formatCode="#,##0;[Red]\-#,##0;">
                  <c:v>738</c:v>
                </c:pt>
              </c:numCache>
            </c:numRef>
          </c:val>
          <c:extLst>
            <c:ext xmlns:c16="http://schemas.microsoft.com/office/drawing/2014/chart" uri="{C3380CC4-5D6E-409C-BE32-E72D297353CC}">
              <c16:uniqueId val="{00000001-CF11-4535-BBBE-C1527071D573}"/>
            </c:ext>
          </c:extLst>
        </c:ser>
        <c:ser>
          <c:idx val="1"/>
          <c:order val="3"/>
          <c:tx>
            <c:strRef>
              <c:f>構想区域別必要量との比較!$E$914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F11-4535-BBBE-C1527071D57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F11-4535-BBBE-C1527071D57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(構想区域別必要量との比較!$F$911,構想区域別必要量との比較!$H$911:$M$911,構想区域別必要量との比較!$P$911:$Q$911)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(構想区域別必要量との比較!$F$914,構想区域別必要量との比較!$H$914:$M$914,構想区域別必要量との比較!$P$914:$Q$914)</c:f>
              <c:numCache>
                <c:formatCode>#,##0_);[Red]\(#,##0\)</c:formatCode>
                <c:ptCount val="9"/>
                <c:pt idx="0" formatCode="#,##0;[Red]\-#,##0;">
                  <c:v>1336</c:v>
                </c:pt>
                <c:pt idx="1">
                  <c:v>1252</c:v>
                </c:pt>
                <c:pt idx="2">
                  <c:v>1403</c:v>
                </c:pt>
                <c:pt idx="3">
                  <c:v>1257</c:v>
                </c:pt>
                <c:pt idx="4">
                  <c:v>1273</c:v>
                </c:pt>
                <c:pt idx="5">
                  <c:v>1382</c:v>
                </c:pt>
                <c:pt idx="6" formatCode="#,##0;[Red]\-#,##0;">
                  <c:v>1412</c:v>
                </c:pt>
                <c:pt idx="7" formatCode="#,##0;[Red]\-#,##0;">
                  <c:v>1395</c:v>
                </c:pt>
                <c:pt idx="8" formatCode="#,##0;[Red]\-#,##0;">
                  <c:v>673</c:v>
                </c:pt>
              </c:numCache>
            </c:numRef>
          </c:val>
          <c:extLst>
            <c:ext xmlns:c16="http://schemas.microsoft.com/office/drawing/2014/chart" uri="{C3380CC4-5D6E-409C-BE32-E72D297353CC}">
              <c16:uniqueId val="{00000006-CF11-4535-BBBE-C1527071D573}"/>
            </c:ext>
          </c:extLst>
        </c:ser>
        <c:ser>
          <c:idx val="0"/>
          <c:order val="4"/>
          <c:tx>
            <c:strRef>
              <c:f>構想区域別必要量との比較!$E$913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(構想区域別必要量との比較!$F$911,構想区域別必要量との比較!$H$911:$M$911,構想区域別必要量との比較!$P$911:$Q$911)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(構想区域別必要量との比較!$F$913,構想区域別必要量との比較!$H$913:$M$913,構想区域別必要量との比較!$P$913:$Q$913)</c:f>
              <c:numCache>
                <c:formatCode>#,##0_);[Red]\(#,##0\)</c:formatCode>
                <c:ptCount val="9"/>
                <c:pt idx="0" formatCode="#,##0;[Red]\-#,##0;">
                  <c:v>24</c:v>
                </c:pt>
                <c:pt idx="1">
                  <c:v>24</c:v>
                </c:pt>
                <c:pt idx="2">
                  <c:v>24</c:v>
                </c:pt>
                <c:pt idx="3">
                  <c:v>20</c:v>
                </c:pt>
                <c:pt idx="4">
                  <c:v>20</c:v>
                </c:pt>
                <c:pt idx="5">
                  <c:v>20</c:v>
                </c:pt>
                <c:pt idx="6" formatCode="#,##0;[Red]\-#,##0;">
                  <c:v>20</c:v>
                </c:pt>
                <c:pt idx="7" formatCode="#,##0;[Red]\-#,##0;">
                  <c:v>20</c:v>
                </c:pt>
                <c:pt idx="8" formatCode="#,##0;[Red]\-#,##0;">
                  <c:v>150</c:v>
                </c:pt>
              </c:numCache>
            </c:numRef>
          </c:val>
          <c:extLst>
            <c:ext xmlns:c16="http://schemas.microsoft.com/office/drawing/2014/chart" uri="{C3380CC4-5D6E-409C-BE32-E72D297353CC}">
              <c16:uniqueId val="{00000007-CF11-4535-BBBE-C1527071D57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(構想区域別必要量との比較!$F$911,構想区域別必要量との比較!$H$911:$M$911,構想区域別必要量との比較!$P$911:$Q$911)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(構想区域別必要量との比較!$F$912,構想区域別必要量との比較!$H$912:$M$912,構想区域別必要量との比較!$P$912:$Q$912)</c:f>
              <c:numCache>
                <c:formatCode>#,##0_);[Red]\(#,##0\)</c:formatCode>
                <c:ptCount val="9"/>
                <c:pt idx="0" formatCode="#,##0;[Red]\-#,##0;">
                  <c:v>2362</c:v>
                </c:pt>
                <c:pt idx="1">
                  <c:v>2214</c:v>
                </c:pt>
                <c:pt idx="2">
                  <c:v>2481</c:v>
                </c:pt>
                <c:pt idx="3">
                  <c:v>2225</c:v>
                </c:pt>
                <c:pt idx="4">
                  <c:v>2241</c:v>
                </c:pt>
                <c:pt idx="5">
                  <c:v>2353</c:v>
                </c:pt>
                <c:pt idx="6" formatCode="#,##0;[Red]\-#,##0;">
                  <c:v>2227</c:v>
                </c:pt>
                <c:pt idx="7" formatCode="#,##0;[Red]\-#,##0;">
                  <c:v>2142</c:v>
                </c:pt>
                <c:pt idx="8" formatCode="#,##0;[Red]\-#,##0;">
                  <c:v>2112</c:v>
                </c:pt>
              </c:numCache>
            </c:numRef>
          </c:val>
          <c:smooth val="0"/>
          <c:extLst>
            <c:ext xmlns:c16="http://schemas.microsoft.com/office/drawing/2014/chart" uri="{C3380CC4-5D6E-409C-BE32-E72D297353CC}">
              <c16:uniqueId val="{00000008-CF11-4535-BBBE-C1527071D57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(構想区域別必要量との比較!$F$926,構想区域別必要量との比較!$H$926:$M$926,構想区域別必要量との比較!$P$926:$Q$926)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(構想区域別必要量との比較!$F$931,構想区域別必要量との比較!$H$931:$M$931,構想区域別必要量との比較!$P$931:$Q$931)</c:f>
              <c:numCache>
                <c:formatCode>#,##0_);[Red]\(#,##0\)</c:formatCode>
                <c:ptCount val="9"/>
                <c:pt idx="0" formatCode="#,##0;[Red]\-#,##0;">
                  <c:v>640</c:v>
                </c:pt>
                <c:pt idx="1">
                  <c:v>587</c:v>
                </c:pt>
                <c:pt idx="2">
                  <c:v>584</c:v>
                </c:pt>
                <c:pt idx="3">
                  <c:v>580</c:v>
                </c:pt>
                <c:pt idx="4">
                  <c:v>664</c:v>
                </c:pt>
                <c:pt idx="5">
                  <c:v>475</c:v>
                </c:pt>
                <c:pt idx="6" formatCode="#,##0;[Red]\-#,##0;">
                  <c:v>549</c:v>
                </c:pt>
                <c:pt idx="7" formatCode="#,##0;[Red]\-#,##0;">
                  <c:v>549</c:v>
                </c:pt>
                <c:pt idx="8" formatCode="#,##0;[Red]\-#,##0;">
                  <c:v>379</c:v>
                </c:pt>
              </c:numCache>
            </c:numRef>
          </c:val>
          <c:extLst>
            <c:ext xmlns:c16="http://schemas.microsoft.com/office/drawing/2014/chart" uri="{C3380CC4-5D6E-409C-BE32-E72D297353CC}">
              <c16:uniqueId val="{00000000-557E-4AAB-868A-D448B9A05E5F}"/>
            </c:ext>
          </c:extLst>
        </c:ser>
        <c:ser>
          <c:idx val="2"/>
          <c:order val="2"/>
          <c:tx>
            <c:strRef>
              <c:f>構想区域別必要量との比較!$E$930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(構想区域別必要量との比較!$F$926,構想区域別必要量との比較!$H$926:$M$926,構想区域別必要量との比較!$P$926:$Q$926)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(構想区域別必要量との比較!$F$930,構想区域別必要量との比較!$H$930:$M$930,構想区域別必要量との比較!$P$930:$Q$930)</c:f>
              <c:numCache>
                <c:formatCode>#,##0_);[Red]\(#,##0\)</c:formatCode>
                <c:ptCount val="9"/>
                <c:pt idx="0" formatCode="#,##0;[Red]\-#,##0;">
                  <c:v>79</c:v>
                </c:pt>
                <c:pt idx="1">
                  <c:v>198</c:v>
                </c:pt>
                <c:pt idx="2">
                  <c:v>157</c:v>
                </c:pt>
                <c:pt idx="3">
                  <c:v>157</c:v>
                </c:pt>
                <c:pt idx="4">
                  <c:v>108</c:v>
                </c:pt>
                <c:pt idx="5">
                  <c:v>108</c:v>
                </c:pt>
                <c:pt idx="6" formatCode="#,##0;[Red]\-#,##0;">
                  <c:v>108</c:v>
                </c:pt>
                <c:pt idx="7" formatCode="#,##0;[Red]\-#,##0;">
                  <c:v>78</c:v>
                </c:pt>
                <c:pt idx="8" formatCode="#,##0;[Red]\-#,##0;">
                  <c:v>443</c:v>
                </c:pt>
              </c:numCache>
            </c:numRef>
          </c:val>
          <c:extLst>
            <c:ext xmlns:c16="http://schemas.microsoft.com/office/drawing/2014/chart" uri="{C3380CC4-5D6E-409C-BE32-E72D297353CC}">
              <c16:uniqueId val="{00000001-557E-4AAB-868A-D448B9A05E5F}"/>
            </c:ext>
          </c:extLst>
        </c:ser>
        <c:ser>
          <c:idx val="1"/>
          <c:order val="3"/>
          <c:tx>
            <c:strRef>
              <c:f>構想区域別必要量との比較!$E$929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57E-4AAB-868A-D448B9A05E5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57E-4AAB-868A-D448B9A05E5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(構想区域別必要量との比較!$F$926,構想区域別必要量との比較!$H$926:$M$926,構想区域別必要量との比較!$P$926:$Q$926)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(構想区域別必要量との比較!$F$929,構想区域別必要量との比較!$H$929:$M$929,構想区域別必要量との比較!$P$929:$Q$929)</c:f>
              <c:numCache>
                <c:formatCode>#,##0_);[Red]\(#,##0\)</c:formatCode>
                <c:ptCount val="9"/>
                <c:pt idx="0" formatCode="#,##0;[Red]\-#,##0;">
                  <c:v>878</c:v>
                </c:pt>
                <c:pt idx="1">
                  <c:v>873</c:v>
                </c:pt>
                <c:pt idx="2">
                  <c:v>673</c:v>
                </c:pt>
                <c:pt idx="3">
                  <c:v>664</c:v>
                </c:pt>
                <c:pt idx="4">
                  <c:v>725</c:v>
                </c:pt>
                <c:pt idx="5">
                  <c:v>729</c:v>
                </c:pt>
                <c:pt idx="6" formatCode="#,##0;[Red]\-#,##0;">
                  <c:v>673</c:v>
                </c:pt>
                <c:pt idx="7" formatCode="#,##0;[Red]\-#,##0;">
                  <c:v>749</c:v>
                </c:pt>
                <c:pt idx="8" formatCode="#,##0;[Red]\-#,##0;">
                  <c:v>373</c:v>
                </c:pt>
              </c:numCache>
            </c:numRef>
          </c:val>
          <c:extLst>
            <c:ext xmlns:c16="http://schemas.microsoft.com/office/drawing/2014/chart" uri="{C3380CC4-5D6E-409C-BE32-E72D297353CC}">
              <c16:uniqueId val="{00000006-557E-4AAB-868A-D448B9A05E5F}"/>
            </c:ext>
          </c:extLst>
        </c:ser>
        <c:ser>
          <c:idx val="0"/>
          <c:order val="4"/>
          <c:tx>
            <c:strRef>
              <c:f>構想区域別必要量との比較!$E$928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(構想区域別必要量との比較!$F$926,構想区域別必要量との比較!$H$926:$M$926,構想区域別必要量との比較!$P$926:$Q$926)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(構想区域別必要量との比較!$F$928,構想区域別必要量との比較!$H$928:$M$928,構想区域別必要量との比較!$P$928:$Q$928)</c:f>
              <c:numCache>
                <c:formatCode>#,##0_);[Red]\(#,##0\)</c:formatCode>
                <c:ptCount val="9"/>
                <c:pt idx="0" formatCode="#,##0;[Red]\-#,##0;">
                  <c:v>0</c:v>
                </c:pt>
                <c:pt idx="1">
                  <c:v>0</c:v>
                </c:pt>
                <c:pt idx="2">
                  <c:v>0</c:v>
                </c:pt>
                <c:pt idx="3">
                  <c:v>0</c:v>
                </c:pt>
                <c:pt idx="4">
                  <c:v>0</c:v>
                </c:pt>
                <c:pt idx="5">
                  <c:v>0</c:v>
                </c:pt>
                <c:pt idx="6" formatCode="#,##0;[Red]\-#,##0;">
                  <c:v>56</c:v>
                </c:pt>
                <c:pt idx="7" formatCode="#,##0;[Red]\-#,##0;">
                  <c:v>37</c:v>
                </c:pt>
                <c:pt idx="8" formatCode="#,##0;[Red]\-#,##0;">
                  <c:v>70</c:v>
                </c:pt>
              </c:numCache>
            </c:numRef>
          </c:val>
          <c:extLst>
            <c:ext xmlns:c16="http://schemas.microsoft.com/office/drawing/2014/chart" uri="{C3380CC4-5D6E-409C-BE32-E72D297353CC}">
              <c16:uniqueId val="{00000007-557E-4AAB-868A-D448B9A05E5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(構想区域別必要量との比較!$F$926,構想区域別必要量との比較!$H$926:$M$926,構想区域別必要量との比較!$P$926:$Q$926)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(構想区域別必要量との比較!$F$927,構想区域別必要量との比較!$H$927:$M$927,構想区域別必要量との比較!$P$927:$Q$927)</c:f>
              <c:numCache>
                <c:formatCode>#,##0_);[Red]\(#,##0\)</c:formatCode>
                <c:ptCount val="9"/>
                <c:pt idx="0" formatCode="#,##0;[Red]\-#,##0;">
                  <c:v>1597</c:v>
                </c:pt>
                <c:pt idx="1">
                  <c:v>1658</c:v>
                </c:pt>
                <c:pt idx="2">
                  <c:v>1414</c:v>
                </c:pt>
                <c:pt idx="3">
                  <c:v>1401</c:v>
                </c:pt>
                <c:pt idx="4">
                  <c:v>1497</c:v>
                </c:pt>
                <c:pt idx="5">
                  <c:v>1312</c:v>
                </c:pt>
                <c:pt idx="6" formatCode="#,##0;[Red]\-#,##0;">
                  <c:v>1386</c:v>
                </c:pt>
                <c:pt idx="7" formatCode="#,##0;[Red]\-#,##0;">
                  <c:v>1413</c:v>
                </c:pt>
                <c:pt idx="8" formatCode="#,##0;[Red]\-#,##0;">
                  <c:v>1265</c:v>
                </c:pt>
              </c:numCache>
            </c:numRef>
          </c:val>
          <c:smooth val="0"/>
          <c:extLst>
            <c:ext xmlns:c16="http://schemas.microsoft.com/office/drawing/2014/chart" uri="{C3380CC4-5D6E-409C-BE32-E72D297353CC}">
              <c16:uniqueId val="{00000008-557E-4AAB-868A-D448B9A05E5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(構想区域別必要量との比較!$F$941,構想区域別必要量との比較!$H$941:$M$941,構想区域別必要量との比較!$P$941:$Q$941)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(構想区域別必要量との比較!$F$946,構想区域別必要量との比較!$H$946:$M$946,構想区域別必要量との比較!$P$946:$Q$946)</c:f>
              <c:numCache>
                <c:formatCode>#,##0_);[Red]\(#,##0\)</c:formatCode>
                <c:ptCount val="9"/>
                <c:pt idx="0" formatCode="#,##0;[Red]\-#,##0;">
                  <c:v>415</c:v>
                </c:pt>
                <c:pt idx="1">
                  <c:v>439</c:v>
                </c:pt>
                <c:pt idx="2">
                  <c:v>415</c:v>
                </c:pt>
                <c:pt idx="3">
                  <c:v>370</c:v>
                </c:pt>
                <c:pt idx="4">
                  <c:v>389</c:v>
                </c:pt>
                <c:pt idx="5">
                  <c:v>490</c:v>
                </c:pt>
                <c:pt idx="6" formatCode="#,##0;[Red]\-#,##0;">
                  <c:v>406</c:v>
                </c:pt>
                <c:pt idx="7" formatCode="#,##0;[Red]\-#,##0;">
                  <c:v>406</c:v>
                </c:pt>
                <c:pt idx="8" formatCode="#,##0;[Red]\-#,##0;">
                  <c:v>365</c:v>
                </c:pt>
              </c:numCache>
            </c:numRef>
          </c:val>
          <c:extLst>
            <c:ext xmlns:c16="http://schemas.microsoft.com/office/drawing/2014/chart" uri="{C3380CC4-5D6E-409C-BE32-E72D297353CC}">
              <c16:uniqueId val="{00000000-F5D8-4F3F-844A-9E3633948E44}"/>
            </c:ext>
          </c:extLst>
        </c:ser>
        <c:ser>
          <c:idx val="2"/>
          <c:order val="2"/>
          <c:tx>
            <c:strRef>
              <c:f>構想区域別必要量との比較!$E$945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(構想区域別必要量との比較!$F$941,構想区域別必要量との比較!$H$941:$M$941,構想区域別必要量との比較!$P$941:$Q$941)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(構想区域別必要量との比較!$F$945,構想区域別必要量との比較!$H$945:$M$945,構想区域別必要量との比較!$P$945:$Q$945)</c:f>
              <c:numCache>
                <c:formatCode>#,##0_);[Red]\(#,##0\)</c:formatCode>
                <c:ptCount val="9"/>
                <c:pt idx="0" formatCode="#,##0;[Red]\-#,##0;">
                  <c:v>90</c:v>
                </c:pt>
                <c:pt idx="1">
                  <c:v>217</c:v>
                </c:pt>
                <c:pt idx="2">
                  <c:v>244</c:v>
                </c:pt>
                <c:pt idx="3">
                  <c:v>239</c:v>
                </c:pt>
                <c:pt idx="4">
                  <c:v>239</c:v>
                </c:pt>
                <c:pt idx="5">
                  <c:v>289</c:v>
                </c:pt>
                <c:pt idx="6" formatCode="#,##0;[Red]\-#,##0;">
                  <c:v>307</c:v>
                </c:pt>
                <c:pt idx="7" formatCode="#,##0;[Red]\-#,##0;">
                  <c:v>307</c:v>
                </c:pt>
                <c:pt idx="8" formatCode="#,##0;[Red]\-#,##0;">
                  <c:v>642</c:v>
                </c:pt>
              </c:numCache>
            </c:numRef>
          </c:val>
          <c:extLst>
            <c:ext xmlns:c16="http://schemas.microsoft.com/office/drawing/2014/chart" uri="{C3380CC4-5D6E-409C-BE32-E72D297353CC}">
              <c16:uniqueId val="{00000001-F5D8-4F3F-844A-9E3633948E44}"/>
            </c:ext>
          </c:extLst>
        </c:ser>
        <c:ser>
          <c:idx val="1"/>
          <c:order val="3"/>
          <c:tx>
            <c:strRef>
              <c:f>構想区域別必要量との比較!$E$944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5D8-4F3F-844A-9E3633948E4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5D8-4F3F-844A-9E3633948E4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(構想区域別必要量との比較!$F$941,構想区域別必要量との比較!$H$941:$M$941,構想区域別必要量との比較!$P$941:$Q$941)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(構想区域別必要量との比較!$F$944,構想区域別必要量との比較!$H$944:$M$944,構想区域別必要量との比較!$P$944:$Q$944)</c:f>
              <c:numCache>
                <c:formatCode>#,##0_);[Red]\(#,##0\)</c:formatCode>
                <c:ptCount val="9"/>
                <c:pt idx="0" formatCode="#,##0;[Red]\-#,##0;">
                  <c:v>958</c:v>
                </c:pt>
                <c:pt idx="1">
                  <c:v>699</c:v>
                </c:pt>
                <c:pt idx="2">
                  <c:v>1171</c:v>
                </c:pt>
                <c:pt idx="3">
                  <c:v>1090</c:v>
                </c:pt>
                <c:pt idx="4">
                  <c:v>1091</c:v>
                </c:pt>
                <c:pt idx="5">
                  <c:v>1050</c:v>
                </c:pt>
                <c:pt idx="6" formatCode="#,##0;[Red]\-#,##0;">
                  <c:v>1076</c:v>
                </c:pt>
                <c:pt idx="7" formatCode="#,##0;[Red]\-#,##0;">
                  <c:v>1078</c:v>
                </c:pt>
                <c:pt idx="8" formatCode="#,##0;[Red]\-#,##0;">
                  <c:v>687</c:v>
                </c:pt>
              </c:numCache>
            </c:numRef>
          </c:val>
          <c:extLst>
            <c:ext xmlns:c16="http://schemas.microsoft.com/office/drawing/2014/chart" uri="{C3380CC4-5D6E-409C-BE32-E72D297353CC}">
              <c16:uniqueId val="{00000006-F5D8-4F3F-844A-9E3633948E44}"/>
            </c:ext>
          </c:extLst>
        </c:ser>
        <c:ser>
          <c:idx val="0"/>
          <c:order val="4"/>
          <c:tx>
            <c:strRef>
              <c:f>構想区域別必要量との比較!$E$943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(構想区域別必要量との比較!$F$941,構想区域別必要量との比較!$H$941:$M$941,構想区域別必要量との比較!$P$941:$Q$941)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(構想区域別必要量との比較!$F$943,構想区域別必要量との比較!$H$943:$M$943,構想区域別必要量との比較!$P$943:$Q$943)</c:f>
              <c:numCache>
                <c:formatCode>#,##0_);[Red]\(#,##0\)</c:formatCode>
                <c:ptCount val="9"/>
                <c:pt idx="0" formatCode="#,##0;[Red]\-#,##0;">
                  <c:v>736</c:v>
                </c:pt>
                <c:pt idx="1">
                  <c:v>702</c:v>
                </c:pt>
                <c:pt idx="2">
                  <c:v>272</c:v>
                </c:pt>
                <c:pt idx="3">
                  <c:v>272</c:v>
                </c:pt>
                <c:pt idx="4">
                  <c:v>272</c:v>
                </c:pt>
                <c:pt idx="5">
                  <c:v>272</c:v>
                </c:pt>
                <c:pt idx="6" formatCode="#,##0;[Red]\-#,##0;">
                  <c:v>272</c:v>
                </c:pt>
                <c:pt idx="7" formatCode="#,##0;[Red]\-#,##0;">
                  <c:v>272</c:v>
                </c:pt>
                <c:pt idx="8" formatCode="#,##0;[Red]\-#,##0;">
                  <c:v>236</c:v>
                </c:pt>
              </c:numCache>
            </c:numRef>
          </c:val>
          <c:extLst>
            <c:ext xmlns:c16="http://schemas.microsoft.com/office/drawing/2014/chart" uri="{C3380CC4-5D6E-409C-BE32-E72D297353CC}">
              <c16:uniqueId val="{00000007-F5D8-4F3F-844A-9E3633948E4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(構想区域別必要量との比較!$F$941,構想区域別必要量との比較!$H$941:$M$941,構想区域別必要量との比較!$P$941:$Q$941)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(構想区域別必要量との比較!$F$942,構想区域別必要量との比較!$H$942:$M$942,構想区域別必要量との比較!$P$942:$Q$942)</c:f>
              <c:numCache>
                <c:formatCode>#,##0_);[Red]\(#,##0\)</c:formatCode>
                <c:ptCount val="9"/>
                <c:pt idx="0" formatCode="#,##0;[Red]\-#,##0;">
                  <c:v>2199</c:v>
                </c:pt>
                <c:pt idx="1">
                  <c:v>2057</c:v>
                </c:pt>
                <c:pt idx="2">
                  <c:v>2102</c:v>
                </c:pt>
                <c:pt idx="3">
                  <c:v>1971</c:v>
                </c:pt>
                <c:pt idx="4">
                  <c:v>1991</c:v>
                </c:pt>
                <c:pt idx="5">
                  <c:v>2101</c:v>
                </c:pt>
                <c:pt idx="6" formatCode="#,##0;[Red]\-#,##0;">
                  <c:v>2061</c:v>
                </c:pt>
                <c:pt idx="7" formatCode="#,##0;[Red]\-#,##0;">
                  <c:v>2063</c:v>
                </c:pt>
                <c:pt idx="8" formatCode="#,##0;[Red]\-#,##0;">
                  <c:v>1930</c:v>
                </c:pt>
              </c:numCache>
            </c:numRef>
          </c:val>
          <c:smooth val="0"/>
          <c:extLst>
            <c:ext xmlns:c16="http://schemas.microsoft.com/office/drawing/2014/chart" uri="{C3380CC4-5D6E-409C-BE32-E72D297353CC}">
              <c16:uniqueId val="{00000008-F5D8-4F3F-844A-9E3633948E4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(構想区域別必要量との比較!$F$956,構想区域別必要量との比較!$H$956:$M$956,構想区域別必要量との比較!$P$956:$Q$956)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(構想区域別必要量との比較!$F$961,構想区域別必要量との比較!$H$961:$M$961,構想区域別必要量との比較!$P$961:$Q$961)</c:f>
              <c:numCache>
                <c:formatCode>#,##0_);[Red]\(#,##0\)</c:formatCode>
                <c:ptCount val="9"/>
                <c:pt idx="0" formatCode="#,##0;[Red]\-#,##0;">
                  <c:v>818</c:v>
                </c:pt>
                <c:pt idx="1">
                  <c:v>708</c:v>
                </c:pt>
                <c:pt idx="2">
                  <c:v>732</c:v>
                </c:pt>
                <c:pt idx="3">
                  <c:v>705</c:v>
                </c:pt>
                <c:pt idx="4">
                  <c:v>686</c:v>
                </c:pt>
                <c:pt idx="5">
                  <c:v>686</c:v>
                </c:pt>
                <c:pt idx="6" formatCode="#,##0;[Red]\-#,##0;">
                  <c:v>735</c:v>
                </c:pt>
                <c:pt idx="7" formatCode="#,##0;[Red]\-#,##0;">
                  <c:v>684</c:v>
                </c:pt>
                <c:pt idx="8" formatCode="#,##0;[Red]\-#,##0;">
                  <c:v>949</c:v>
                </c:pt>
              </c:numCache>
            </c:numRef>
          </c:val>
          <c:extLst>
            <c:ext xmlns:c16="http://schemas.microsoft.com/office/drawing/2014/chart" uri="{C3380CC4-5D6E-409C-BE32-E72D297353CC}">
              <c16:uniqueId val="{00000000-7B7C-4D5E-B1FB-8D5366EC56D0}"/>
            </c:ext>
          </c:extLst>
        </c:ser>
        <c:ser>
          <c:idx val="2"/>
          <c:order val="2"/>
          <c:tx>
            <c:strRef>
              <c:f>構想区域別必要量との比較!$E$960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(構想区域別必要量との比較!$F$956,構想区域別必要量との比較!$H$956:$M$956,構想区域別必要量との比較!$P$956:$Q$956)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(構想区域別必要量との比較!$F$960,構想区域別必要量との比較!$H$960:$M$960,構想区域別必要量との比較!$P$960:$Q$960)</c:f>
              <c:numCache>
                <c:formatCode>#,##0_);[Red]\(#,##0\)</c:formatCode>
                <c:ptCount val="9"/>
                <c:pt idx="0" formatCode="#,##0;[Red]\-#,##0;">
                  <c:v>170</c:v>
                </c:pt>
                <c:pt idx="1">
                  <c:v>259</c:v>
                </c:pt>
                <c:pt idx="2">
                  <c:v>312</c:v>
                </c:pt>
                <c:pt idx="3">
                  <c:v>301</c:v>
                </c:pt>
                <c:pt idx="4">
                  <c:v>319</c:v>
                </c:pt>
                <c:pt idx="5">
                  <c:v>328</c:v>
                </c:pt>
                <c:pt idx="6" formatCode="#,##0;[Red]\-#,##0;">
                  <c:v>309</c:v>
                </c:pt>
                <c:pt idx="7" formatCode="#,##0;[Red]\-#,##0;">
                  <c:v>360</c:v>
                </c:pt>
                <c:pt idx="8" formatCode="#,##0;[Red]\-#,##0;">
                  <c:v>895</c:v>
                </c:pt>
              </c:numCache>
            </c:numRef>
          </c:val>
          <c:extLst>
            <c:ext xmlns:c16="http://schemas.microsoft.com/office/drawing/2014/chart" uri="{C3380CC4-5D6E-409C-BE32-E72D297353CC}">
              <c16:uniqueId val="{00000001-7B7C-4D5E-B1FB-8D5366EC56D0}"/>
            </c:ext>
          </c:extLst>
        </c:ser>
        <c:ser>
          <c:idx val="1"/>
          <c:order val="3"/>
          <c:tx>
            <c:strRef>
              <c:f>構想区域別必要量との比較!$E$959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B7C-4D5E-B1FB-8D5366EC56D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B7C-4D5E-B1FB-8D5366EC56D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(構想区域別必要量との比較!$F$956,構想区域別必要量との比較!$H$956:$M$956,構想区域別必要量との比較!$P$956:$Q$956)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(構想区域別必要量との比較!$F$959,構想区域別必要量との比較!$H$959:$M$959,構想区域別必要量との比較!$P$959:$Q$959)</c:f>
              <c:numCache>
                <c:formatCode>#,##0_);[Red]\(#,##0\)</c:formatCode>
                <c:ptCount val="9"/>
                <c:pt idx="0" formatCode="#,##0;[Red]\-#,##0;">
                  <c:v>1462</c:v>
                </c:pt>
                <c:pt idx="1">
                  <c:v>1609</c:v>
                </c:pt>
                <c:pt idx="2">
                  <c:v>1534</c:v>
                </c:pt>
                <c:pt idx="3">
                  <c:v>1573</c:v>
                </c:pt>
                <c:pt idx="4">
                  <c:v>1565</c:v>
                </c:pt>
                <c:pt idx="5">
                  <c:v>1493</c:v>
                </c:pt>
                <c:pt idx="6" formatCode="#,##0;[Red]\-#,##0;">
                  <c:v>1436</c:v>
                </c:pt>
                <c:pt idx="7" formatCode="#,##0;[Red]\-#,##0;">
                  <c:v>1446</c:v>
                </c:pt>
                <c:pt idx="8" formatCode="#,##0;[Red]\-#,##0;">
                  <c:v>1209</c:v>
                </c:pt>
              </c:numCache>
            </c:numRef>
          </c:val>
          <c:extLst>
            <c:ext xmlns:c16="http://schemas.microsoft.com/office/drawing/2014/chart" uri="{C3380CC4-5D6E-409C-BE32-E72D297353CC}">
              <c16:uniqueId val="{00000006-7B7C-4D5E-B1FB-8D5366EC56D0}"/>
            </c:ext>
          </c:extLst>
        </c:ser>
        <c:ser>
          <c:idx val="0"/>
          <c:order val="4"/>
          <c:tx>
            <c:strRef>
              <c:f>構想区域別必要量との比較!$E$958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(構想区域別必要量との比較!$F$956,構想区域別必要量との比較!$H$956:$M$956,構想区域別必要量との比較!$P$956:$Q$956)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(構想区域別必要量との比較!$F$958,構想区域別必要量との比較!$H$958:$M$958,構想区域別必要量との比較!$P$958:$Q$958)</c:f>
              <c:numCache>
                <c:formatCode>#,##0_);[Red]\(#,##0\)</c:formatCode>
                <c:ptCount val="9"/>
                <c:pt idx="0" formatCode="#,##0;[Red]\-#,##0;">
                  <c:v>825</c:v>
                </c:pt>
                <c:pt idx="1">
                  <c:v>667</c:v>
                </c:pt>
                <c:pt idx="2">
                  <c:v>743</c:v>
                </c:pt>
                <c:pt idx="3">
                  <c:v>742</c:v>
                </c:pt>
                <c:pt idx="4">
                  <c:v>742</c:v>
                </c:pt>
                <c:pt idx="5">
                  <c:v>780</c:v>
                </c:pt>
                <c:pt idx="6" formatCode="#,##0;[Red]\-#,##0;">
                  <c:v>817</c:v>
                </c:pt>
                <c:pt idx="7" formatCode="#,##0;[Red]\-#,##0;">
                  <c:v>812</c:v>
                </c:pt>
                <c:pt idx="8" formatCode="#,##0;[Red]\-#,##0;">
                  <c:v>436</c:v>
                </c:pt>
              </c:numCache>
            </c:numRef>
          </c:val>
          <c:extLst>
            <c:ext xmlns:c16="http://schemas.microsoft.com/office/drawing/2014/chart" uri="{C3380CC4-5D6E-409C-BE32-E72D297353CC}">
              <c16:uniqueId val="{00000007-7B7C-4D5E-B1FB-8D5366EC56D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(構想区域別必要量との比較!$F$956,構想区域別必要量との比較!$H$956:$M$956,構想区域別必要量との比較!$P$956:$Q$956)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(構想区域別必要量との比較!$F$957,構想区域別必要量との比較!$H$957:$M$957,構想区域別必要量との比較!$P$957:$Q$957)</c:f>
              <c:numCache>
                <c:formatCode>#,##0_);[Red]\(#,##0\)</c:formatCode>
                <c:ptCount val="9"/>
                <c:pt idx="0" formatCode="#,##0;[Red]\-#,##0;">
                  <c:v>3275</c:v>
                </c:pt>
                <c:pt idx="1">
                  <c:v>3243</c:v>
                </c:pt>
                <c:pt idx="2">
                  <c:v>3321</c:v>
                </c:pt>
                <c:pt idx="3">
                  <c:v>3321</c:v>
                </c:pt>
                <c:pt idx="4">
                  <c:v>3312</c:v>
                </c:pt>
                <c:pt idx="5">
                  <c:v>3287</c:v>
                </c:pt>
                <c:pt idx="6" formatCode="#,##0;[Red]\-#,##0;">
                  <c:v>3297</c:v>
                </c:pt>
                <c:pt idx="7" formatCode="#,##0;[Red]\-#,##0;">
                  <c:v>3302</c:v>
                </c:pt>
                <c:pt idx="8" formatCode="#,##0;[Red]\-#,##0;">
                  <c:v>3489</c:v>
                </c:pt>
              </c:numCache>
            </c:numRef>
          </c:val>
          <c:smooth val="0"/>
          <c:extLst>
            <c:ext xmlns:c16="http://schemas.microsoft.com/office/drawing/2014/chart" uri="{C3380CC4-5D6E-409C-BE32-E72D297353CC}">
              <c16:uniqueId val="{00000008-7B7C-4D5E-B1FB-8D5366EC56D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(構想区域別必要量との比較!$F$971,構想区域別必要量との比較!$H$971:$M$971,構想区域別必要量との比較!$P$971:$Q$971)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(構想区域別必要量との比較!$F$976,構想区域別必要量との比較!$H$976:$M$976,構想区域別必要量との比較!$P$976:$Q$976)</c:f>
              <c:numCache>
                <c:formatCode>#,##0_);[Red]\(#,##0\)</c:formatCode>
                <c:ptCount val="9"/>
                <c:pt idx="0" formatCode="#,##0;[Red]\-#,##0;">
                  <c:v>897</c:v>
                </c:pt>
                <c:pt idx="1">
                  <c:v>709</c:v>
                </c:pt>
                <c:pt idx="2">
                  <c:v>813</c:v>
                </c:pt>
                <c:pt idx="3">
                  <c:v>736</c:v>
                </c:pt>
                <c:pt idx="4">
                  <c:v>756</c:v>
                </c:pt>
                <c:pt idx="5">
                  <c:v>722</c:v>
                </c:pt>
                <c:pt idx="6" formatCode="#,##0;[Red]\-#,##0;">
                  <c:v>870</c:v>
                </c:pt>
                <c:pt idx="7" formatCode="#,##0;[Red]\-#,##0;">
                  <c:v>880</c:v>
                </c:pt>
                <c:pt idx="8" formatCode="#,##0;[Red]\-#,##0;">
                  <c:v>877</c:v>
                </c:pt>
              </c:numCache>
            </c:numRef>
          </c:val>
          <c:extLst>
            <c:ext xmlns:c16="http://schemas.microsoft.com/office/drawing/2014/chart" uri="{C3380CC4-5D6E-409C-BE32-E72D297353CC}">
              <c16:uniqueId val="{00000000-D650-4E19-949E-72DF15F76982}"/>
            </c:ext>
          </c:extLst>
        </c:ser>
        <c:ser>
          <c:idx val="2"/>
          <c:order val="2"/>
          <c:tx>
            <c:strRef>
              <c:f>構想区域別必要量との比較!$E$975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(構想区域別必要量との比較!$F$971,構想区域別必要量との比較!$H$971:$M$971,構想区域別必要量との比較!$P$971:$Q$971)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(構想区域別必要量との比較!$F$975,構想区域別必要量との比較!$H$975:$M$975,構想区域別必要量との比較!$P$975:$Q$975)</c:f>
              <c:numCache>
                <c:formatCode>#,##0_);[Red]\(#,##0\)</c:formatCode>
                <c:ptCount val="9"/>
                <c:pt idx="0" formatCode="#,##0;[Red]\-#,##0;">
                  <c:v>526</c:v>
                </c:pt>
                <c:pt idx="1">
                  <c:v>679</c:v>
                </c:pt>
                <c:pt idx="2">
                  <c:v>662</c:v>
                </c:pt>
                <c:pt idx="3">
                  <c:v>654</c:v>
                </c:pt>
                <c:pt idx="4">
                  <c:v>723</c:v>
                </c:pt>
                <c:pt idx="5">
                  <c:v>676</c:v>
                </c:pt>
                <c:pt idx="6" formatCode="#,##0;[Red]\-#,##0;">
                  <c:v>594</c:v>
                </c:pt>
                <c:pt idx="7" formatCode="#,##0;[Red]\-#,##0;">
                  <c:v>594</c:v>
                </c:pt>
                <c:pt idx="8" formatCode="#,##0;[Red]\-#,##0;">
                  <c:v>1242</c:v>
                </c:pt>
              </c:numCache>
            </c:numRef>
          </c:val>
          <c:extLst>
            <c:ext xmlns:c16="http://schemas.microsoft.com/office/drawing/2014/chart" uri="{C3380CC4-5D6E-409C-BE32-E72D297353CC}">
              <c16:uniqueId val="{00000001-D650-4E19-949E-72DF15F76982}"/>
            </c:ext>
          </c:extLst>
        </c:ser>
        <c:ser>
          <c:idx val="1"/>
          <c:order val="3"/>
          <c:tx>
            <c:strRef>
              <c:f>構想区域別必要量との比較!$E$974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650-4E19-949E-72DF15F7698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650-4E19-949E-72DF15F7698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(構想区域別必要量との比較!$F$971,構想区域別必要量との比較!$H$971:$M$971,構想区域別必要量との比較!$P$971:$Q$971)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(構想区域別必要量との比較!$F$974,構想区域別必要量との比較!$H$974:$M$974,構想区域別必要量との比較!$P$974:$Q$974)</c:f>
              <c:numCache>
                <c:formatCode>#,##0_);[Red]\(#,##0\)</c:formatCode>
                <c:ptCount val="9"/>
                <c:pt idx="0" formatCode="#,##0;[Red]\-#,##0;">
                  <c:v>2233</c:v>
                </c:pt>
                <c:pt idx="1">
                  <c:v>2047</c:v>
                </c:pt>
                <c:pt idx="2">
                  <c:v>2073</c:v>
                </c:pt>
                <c:pt idx="3">
                  <c:v>2145</c:v>
                </c:pt>
                <c:pt idx="4">
                  <c:v>2073</c:v>
                </c:pt>
                <c:pt idx="5">
                  <c:v>2125</c:v>
                </c:pt>
                <c:pt idx="6" formatCode="#,##0;[Red]\-#,##0;">
                  <c:v>2044</c:v>
                </c:pt>
                <c:pt idx="7" formatCode="#,##0;[Red]\-#,##0;">
                  <c:v>2110</c:v>
                </c:pt>
                <c:pt idx="8" formatCode="#,##0;[Red]\-#,##0;">
                  <c:v>1278</c:v>
                </c:pt>
              </c:numCache>
            </c:numRef>
          </c:val>
          <c:extLst>
            <c:ext xmlns:c16="http://schemas.microsoft.com/office/drawing/2014/chart" uri="{C3380CC4-5D6E-409C-BE32-E72D297353CC}">
              <c16:uniqueId val="{00000006-D650-4E19-949E-72DF15F76982}"/>
            </c:ext>
          </c:extLst>
        </c:ser>
        <c:ser>
          <c:idx val="0"/>
          <c:order val="4"/>
          <c:tx>
            <c:strRef>
              <c:f>構想区域別必要量との比較!$E$973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(構想区域別必要量との比較!$F$971,構想区域別必要量との比較!$H$971:$M$971,構想区域別必要量との比較!$P$971:$Q$971)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(構想区域別必要量との比較!$F$973,構想区域別必要量との比較!$H$973:$M$973,構想区域別必要量との比較!$P$973:$Q$973)</c:f>
              <c:numCache>
                <c:formatCode>#,##0_);[Red]\(#,##0\)</c:formatCode>
                <c:ptCount val="9"/>
                <c:pt idx="0" formatCode="#,##0;[Red]\-#,##0;">
                  <c:v>26</c:v>
                </c:pt>
                <c:pt idx="1">
                  <c:v>40</c:v>
                </c:pt>
                <c:pt idx="2">
                  <c:v>44</c:v>
                </c:pt>
                <c:pt idx="3">
                  <c:v>44</c:v>
                </c:pt>
                <c:pt idx="4">
                  <c:v>44</c:v>
                </c:pt>
                <c:pt idx="5">
                  <c:v>36</c:v>
                </c:pt>
                <c:pt idx="6" formatCode="#,##0;[Red]\-#,##0;">
                  <c:v>44</c:v>
                </c:pt>
                <c:pt idx="7" formatCode="#,##0;[Red]\-#,##0;">
                  <c:v>44</c:v>
                </c:pt>
                <c:pt idx="8" formatCode="#,##0;[Red]\-#,##0;">
                  <c:v>307</c:v>
                </c:pt>
              </c:numCache>
            </c:numRef>
          </c:val>
          <c:extLst>
            <c:ext xmlns:c16="http://schemas.microsoft.com/office/drawing/2014/chart" uri="{C3380CC4-5D6E-409C-BE32-E72D297353CC}">
              <c16:uniqueId val="{00000007-D650-4E19-949E-72DF15F7698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(構想区域別必要量との比較!$F$971,構想区域別必要量との比較!$H$971:$M$971,構想区域別必要量との比較!$P$971:$Q$971)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(構想区域別必要量との比較!$F$972,構想区域別必要量との比較!$H$972:$M$972,構想区域別必要量との比較!$P$972:$Q$972)</c:f>
              <c:numCache>
                <c:formatCode>#,##0_);[Red]\(#,##0\)</c:formatCode>
                <c:ptCount val="9"/>
                <c:pt idx="0" formatCode="#,##0;[Red]\-#,##0;">
                  <c:v>3682</c:v>
                </c:pt>
                <c:pt idx="1">
                  <c:v>3475</c:v>
                </c:pt>
                <c:pt idx="2">
                  <c:v>3592</c:v>
                </c:pt>
                <c:pt idx="3">
                  <c:v>3579</c:v>
                </c:pt>
                <c:pt idx="4">
                  <c:v>3596</c:v>
                </c:pt>
                <c:pt idx="5">
                  <c:v>3559</c:v>
                </c:pt>
                <c:pt idx="6" formatCode="#,##0;[Red]\-#,##0;">
                  <c:v>3552</c:v>
                </c:pt>
                <c:pt idx="7" formatCode="#,##0;[Red]\-#,##0;">
                  <c:v>3628</c:v>
                </c:pt>
                <c:pt idx="8" formatCode="#,##0;[Red]\-#,##0;">
                  <c:v>3704</c:v>
                </c:pt>
              </c:numCache>
            </c:numRef>
          </c:val>
          <c:smooth val="0"/>
          <c:extLst>
            <c:ext xmlns:c16="http://schemas.microsoft.com/office/drawing/2014/chart" uri="{C3380CC4-5D6E-409C-BE32-E72D297353CC}">
              <c16:uniqueId val="{00000008-D650-4E19-949E-72DF15F7698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(構想区域別必要量との比較!$F$986,構想区域別必要量との比較!$H$986:$M$986,構想区域別必要量との比較!$P$986:$Q$986)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(構想区域別必要量との比較!$F$991,構想区域別必要量との比較!$H$991:$M$991,構想区域別必要量との比較!$P$991:$Q$991)</c:f>
              <c:numCache>
                <c:formatCode>#,##0_);[Red]\(#,##0\)</c:formatCode>
                <c:ptCount val="9"/>
                <c:pt idx="0" formatCode="#,##0;[Red]\-#,##0;">
                  <c:v>944</c:v>
                </c:pt>
                <c:pt idx="1">
                  <c:v>839</c:v>
                </c:pt>
                <c:pt idx="2">
                  <c:v>922</c:v>
                </c:pt>
                <c:pt idx="3">
                  <c:v>922</c:v>
                </c:pt>
                <c:pt idx="4">
                  <c:v>964</c:v>
                </c:pt>
                <c:pt idx="5">
                  <c:v>818</c:v>
                </c:pt>
                <c:pt idx="6" formatCode="#,##0;[Red]\-#,##0;">
                  <c:v>896</c:v>
                </c:pt>
                <c:pt idx="7" formatCode="#,##0;[Red]\-#,##0;">
                  <c:v>860</c:v>
                </c:pt>
                <c:pt idx="8" formatCode="#,##0;[Red]\-#,##0;">
                  <c:v>552</c:v>
                </c:pt>
              </c:numCache>
            </c:numRef>
          </c:val>
          <c:extLst>
            <c:ext xmlns:c16="http://schemas.microsoft.com/office/drawing/2014/chart" uri="{C3380CC4-5D6E-409C-BE32-E72D297353CC}">
              <c16:uniqueId val="{00000000-C705-4EFA-B9FF-72A48482BFC2}"/>
            </c:ext>
          </c:extLst>
        </c:ser>
        <c:ser>
          <c:idx val="2"/>
          <c:order val="2"/>
          <c:tx>
            <c:strRef>
              <c:f>構想区域別必要量との比較!$E$990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(構想区域別必要量との比較!$F$986,構想区域別必要量との比較!$H$986:$M$986,構想区域別必要量との比較!$P$986:$Q$986)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(構想区域別必要量との比較!$F$990,構想区域別必要量との比較!$H$990:$M$990,構想区域別必要量との比較!$P$990:$Q$990)</c:f>
              <c:numCache>
                <c:formatCode>#,##0_);[Red]\(#,##0\)</c:formatCode>
                <c:ptCount val="9"/>
                <c:pt idx="0" formatCode="#,##0;[Red]\-#,##0;">
                  <c:v>231</c:v>
                </c:pt>
                <c:pt idx="1">
                  <c:v>180</c:v>
                </c:pt>
                <c:pt idx="2">
                  <c:v>216</c:v>
                </c:pt>
                <c:pt idx="3">
                  <c:v>216</c:v>
                </c:pt>
                <c:pt idx="4">
                  <c:v>201</c:v>
                </c:pt>
                <c:pt idx="5">
                  <c:v>220</c:v>
                </c:pt>
                <c:pt idx="6" formatCode="#,##0;[Red]\-#,##0;">
                  <c:v>171</c:v>
                </c:pt>
                <c:pt idx="7" formatCode="#,##0;[Red]\-#,##0;">
                  <c:v>171</c:v>
                </c:pt>
                <c:pt idx="8" formatCode="#,##0;[Red]\-#,##0;">
                  <c:v>515</c:v>
                </c:pt>
              </c:numCache>
            </c:numRef>
          </c:val>
          <c:extLst>
            <c:ext xmlns:c16="http://schemas.microsoft.com/office/drawing/2014/chart" uri="{C3380CC4-5D6E-409C-BE32-E72D297353CC}">
              <c16:uniqueId val="{00000001-C705-4EFA-B9FF-72A48482BFC2}"/>
            </c:ext>
          </c:extLst>
        </c:ser>
        <c:ser>
          <c:idx val="1"/>
          <c:order val="3"/>
          <c:tx>
            <c:strRef>
              <c:f>構想区域別必要量との比較!$E$989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705-4EFA-B9FF-72A48482BFC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705-4EFA-B9FF-72A48482BFC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(構想区域別必要量との比較!$F$986,構想区域別必要量との比較!$H$986:$M$986,構想区域別必要量との比較!$P$986:$Q$986)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(構想区域別必要量との比較!$F$989,構想区域別必要量との比較!$H$989:$M$989,構想区域別必要量との比較!$P$989:$Q$989)</c:f>
              <c:numCache>
                <c:formatCode>#,##0_);[Red]\(#,##0\)</c:formatCode>
                <c:ptCount val="9"/>
                <c:pt idx="0" formatCode="#,##0;[Red]\-#,##0;">
                  <c:v>818</c:v>
                </c:pt>
                <c:pt idx="1">
                  <c:v>713</c:v>
                </c:pt>
                <c:pt idx="2">
                  <c:v>867</c:v>
                </c:pt>
                <c:pt idx="3">
                  <c:v>856</c:v>
                </c:pt>
                <c:pt idx="4">
                  <c:v>894</c:v>
                </c:pt>
                <c:pt idx="5">
                  <c:v>821</c:v>
                </c:pt>
                <c:pt idx="6" formatCode="#,##0;[Red]\-#,##0;">
                  <c:v>912</c:v>
                </c:pt>
                <c:pt idx="7" formatCode="#,##0;[Red]\-#,##0;">
                  <c:v>926</c:v>
                </c:pt>
                <c:pt idx="8" formatCode="#,##0;[Red]\-#,##0;">
                  <c:v>337</c:v>
                </c:pt>
              </c:numCache>
            </c:numRef>
          </c:val>
          <c:extLst>
            <c:ext xmlns:c16="http://schemas.microsoft.com/office/drawing/2014/chart" uri="{C3380CC4-5D6E-409C-BE32-E72D297353CC}">
              <c16:uniqueId val="{00000006-C705-4EFA-B9FF-72A48482BFC2}"/>
            </c:ext>
          </c:extLst>
        </c:ser>
        <c:ser>
          <c:idx val="0"/>
          <c:order val="4"/>
          <c:tx>
            <c:strRef>
              <c:f>構想区域別必要量との比較!$E$988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(構想区域別必要量との比較!$F$986,構想区域別必要量との比較!$H$986:$M$986,構想区域別必要量との比較!$P$986:$Q$986)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(構想区域別必要量との比較!$F$988,構想区域別必要量との比較!$H$988:$M$988,構想区域別必要量との比較!$P$988:$Q$988)</c:f>
              <c:numCache>
                <c:formatCode>#,##0_);[Red]\(#,##0\)</c:formatCode>
                <c:ptCount val="9"/>
                <c:pt idx="0" formatCode="#,##0;[Red]\-#,##0;">
                  <c:v>9</c:v>
                </c:pt>
                <c:pt idx="1">
                  <c:v>0</c:v>
                </c:pt>
                <c:pt idx="2">
                  <c:v>15</c:v>
                </c:pt>
                <c:pt idx="3">
                  <c:v>15</c:v>
                </c:pt>
                <c:pt idx="4">
                  <c:v>27</c:v>
                </c:pt>
                <c:pt idx="5">
                  <c:v>62</c:v>
                </c:pt>
                <c:pt idx="6" formatCode="#,##0;[Red]\-#,##0;">
                  <c:v>15</c:v>
                </c:pt>
                <c:pt idx="7" formatCode="#,##0;[Red]\-#,##0;">
                  <c:v>15</c:v>
                </c:pt>
                <c:pt idx="8" formatCode="#,##0;[Red]\-#,##0;">
                  <c:v>54</c:v>
                </c:pt>
              </c:numCache>
            </c:numRef>
          </c:val>
          <c:extLst>
            <c:ext xmlns:c16="http://schemas.microsoft.com/office/drawing/2014/chart" uri="{C3380CC4-5D6E-409C-BE32-E72D297353CC}">
              <c16:uniqueId val="{00000007-C705-4EFA-B9FF-72A48482BFC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(構想区域別必要量との比較!$F$986,構想区域別必要量との比較!$H$986:$M$986,構想区域別必要量との比較!$P$986:$Q$986)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(構想区域別必要量との比較!$F$987,構想区域別必要量との比較!$H$987:$M$987,構想区域別必要量との比較!$P$987:$Q$987)</c:f>
              <c:numCache>
                <c:formatCode>#,##0_);[Red]\(#,##0\)</c:formatCode>
                <c:ptCount val="9"/>
                <c:pt idx="0" formatCode="#,##0;[Red]\-#,##0;">
                  <c:v>2002</c:v>
                </c:pt>
                <c:pt idx="1">
                  <c:v>1732</c:v>
                </c:pt>
                <c:pt idx="2">
                  <c:v>2020</c:v>
                </c:pt>
                <c:pt idx="3">
                  <c:v>2009</c:v>
                </c:pt>
                <c:pt idx="4">
                  <c:v>2086</c:v>
                </c:pt>
                <c:pt idx="5">
                  <c:v>1921</c:v>
                </c:pt>
                <c:pt idx="6" formatCode="#,##0;[Red]\-#,##0;">
                  <c:v>1994</c:v>
                </c:pt>
                <c:pt idx="7" formatCode="#,##0;[Red]\-#,##0;">
                  <c:v>1972</c:v>
                </c:pt>
                <c:pt idx="8" formatCode="#,##0;[Red]\-#,##0;">
                  <c:v>1458</c:v>
                </c:pt>
              </c:numCache>
            </c:numRef>
          </c:val>
          <c:smooth val="0"/>
          <c:extLst>
            <c:ext xmlns:c16="http://schemas.microsoft.com/office/drawing/2014/chart" uri="{C3380CC4-5D6E-409C-BE32-E72D297353CC}">
              <c16:uniqueId val="{00000008-C705-4EFA-B9FF-72A48482BFC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(構想区域別必要量との比較!$F$1001,構想区域別必要量との比較!$H$1001:$M$1001,構想区域別必要量との比較!$P$1001:$Q$1001)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(構想区域別必要量との比較!$F$1006,構想区域別必要量との比較!$H$1006:$M$1006,構想区域別必要量との比較!$P$1006:$Q$1006)</c:f>
              <c:numCache>
                <c:formatCode>#,##0_);[Red]\(#,##0\)</c:formatCode>
                <c:ptCount val="9"/>
                <c:pt idx="0" formatCode="#,##0;[Red]\-#,##0;">
                  <c:v>299</c:v>
                </c:pt>
                <c:pt idx="1">
                  <c:v>299</c:v>
                </c:pt>
                <c:pt idx="2">
                  <c:v>299</c:v>
                </c:pt>
                <c:pt idx="3">
                  <c:v>299</c:v>
                </c:pt>
                <c:pt idx="4">
                  <c:v>299</c:v>
                </c:pt>
                <c:pt idx="5">
                  <c:v>293</c:v>
                </c:pt>
                <c:pt idx="6" formatCode="#,##0;[Red]\-#,##0;">
                  <c:v>293</c:v>
                </c:pt>
                <c:pt idx="7" formatCode="#,##0;[Red]\-#,##0;">
                  <c:v>293</c:v>
                </c:pt>
                <c:pt idx="8" formatCode="#,##0;[Red]\-#,##0;">
                  <c:v>274</c:v>
                </c:pt>
              </c:numCache>
            </c:numRef>
          </c:val>
          <c:extLst>
            <c:ext xmlns:c16="http://schemas.microsoft.com/office/drawing/2014/chart" uri="{C3380CC4-5D6E-409C-BE32-E72D297353CC}">
              <c16:uniqueId val="{00000000-6809-4E86-97E4-7082B0B713C8}"/>
            </c:ext>
          </c:extLst>
        </c:ser>
        <c:ser>
          <c:idx val="2"/>
          <c:order val="2"/>
          <c:tx>
            <c:strRef>
              <c:f>構想区域別必要量との比較!$E$1005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(構想区域別必要量との比較!$F$1001,構想区域別必要量との比較!$H$1001:$M$1001,構想区域別必要量との比較!$P$1001:$Q$1001)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(構想区域別必要量との比較!$F$1005,構想区域別必要量との比較!$H$1005:$M$1005,構想区域別必要量との比較!$P$1005:$Q$1005)</c:f>
              <c:numCache>
                <c:formatCode>#,##0_);[Red]\(#,##0\)</c:formatCode>
                <c:ptCount val="9"/>
                <c:pt idx="0" formatCode="#,##0;[Red]\-#,##0;">
                  <c:v>172</c:v>
                </c:pt>
                <c:pt idx="1">
                  <c:v>178</c:v>
                </c:pt>
                <c:pt idx="2">
                  <c:v>178</c:v>
                </c:pt>
                <c:pt idx="3">
                  <c:v>182</c:v>
                </c:pt>
                <c:pt idx="4">
                  <c:v>182</c:v>
                </c:pt>
                <c:pt idx="5">
                  <c:v>182</c:v>
                </c:pt>
                <c:pt idx="6" formatCode="#,##0;[Red]\-#,##0;">
                  <c:v>216</c:v>
                </c:pt>
                <c:pt idx="7" formatCode="#,##0;[Red]\-#,##0;">
                  <c:v>216</c:v>
                </c:pt>
                <c:pt idx="8" formatCode="#,##0;[Red]\-#,##0;">
                  <c:v>419</c:v>
                </c:pt>
              </c:numCache>
            </c:numRef>
          </c:val>
          <c:extLst>
            <c:ext xmlns:c16="http://schemas.microsoft.com/office/drawing/2014/chart" uri="{C3380CC4-5D6E-409C-BE32-E72D297353CC}">
              <c16:uniqueId val="{00000001-6809-4E86-97E4-7082B0B713C8}"/>
            </c:ext>
          </c:extLst>
        </c:ser>
        <c:ser>
          <c:idx val="1"/>
          <c:order val="3"/>
          <c:tx>
            <c:strRef>
              <c:f>構想区域別必要量との比較!$E$1004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809-4E86-97E4-7082B0B713C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809-4E86-97E4-7082B0B713C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(構想区域別必要量との比較!$F$1001,構想区域別必要量との比較!$H$1001:$M$1001,構想区域別必要量との比較!$P$1001:$Q$1001)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(構想区域別必要量との比較!$F$1004,構想区域別必要量との比較!$H$1004:$M$1004,構想区域別必要量との比較!$P$1004:$Q$1004)</c:f>
              <c:numCache>
                <c:formatCode>#,##0_);[Red]\(#,##0\)</c:formatCode>
                <c:ptCount val="9"/>
                <c:pt idx="0" formatCode="#,##0;[Red]\-#,##0;">
                  <c:v>1087</c:v>
                </c:pt>
                <c:pt idx="1">
                  <c:v>1099</c:v>
                </c:pt>
                <c:pt idx="2">
                  <c:v>1125</c:v>
                </c:pt>
                <c:pt idx="3">
                  <c:v>1149</c:v>
                </c:pt>
                <c:pt idx="4">
                  <c:v>1151</c:v>
                </c:pt>
                <c:pt idx="5">
                  <c:v>975</c:v>
                </c:pt>
                <c:pt idx="6" formatCode="#,##0;[Red]\-#,##0;">
                  <c:v>896</c:v>
                </c:pt>
                <c:pt idx="7" formatCode="#,##0;[Red]\-#,##0;">
                  <c:v>1012</c:v>
                </c:pt>
                <c:pt idx="8" formatCode="#,##0;[Red]\-#,##0;">
                  <c:v>643</c:v>
                </c:pt>
              </c:numCache>
            </c:numRef>
          </c:val>
          <c:extLst>
            <c:ext xmlns:c16="http://schemas.microsoft.com/office/drawing/2014/chart" uri="{C3380CC4-5D6E-409C-BE32-E72D297353CC}">
              <c16:uniqueId val="{00000006-6809-4E86-97E4-7082B0B713C8}"/>
            </c:ext>
          </c:extLst>
        </c:ser>
        <c:ser>
          <c:idx val="0"/>
          <c:order val="4"/>
          <c:tx>
            <c:strRef>
              <c:f>構想区域別必要量との比較!$E$1003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(構想区域別必要量との比較!$F$1001,構想区域別必要量との比較!$H$1001:$M$1001,構想区域別必要量との比較!$P$1001:$Q$1001)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(構想区域別必要量との比較!$F$1003,構想区域別必要量との比較!$H$1003:$M$1003,構想区域別必要量との比較!$P$1003:$Q$1003)</c:f>
              <c:numCache>
                <c:formatCode>#,##0_);[Red]\(#,##0\)</c:formatCode>
                <c:ptCount val="9"/>
                <c:pt idx="0" formatCode="#,##0;[Red]\-#,##0;">
                  <c:v>38</c:v>
                </c:pt>
                <c:pt idx="1">
                  <c:v>38</c:v>
                </c:pt>
                <c:pt idx="2">
                  <c:v>38</c:v>
                </c:pt>
                <c:pt idx="3">
                  <c:v>10</c:v>
                </c:pt>
                <c:pt idx="4">
                  <c:v>25</c:v>
                </c:pt>
                <c:pt idx="5">
                  <c:v>158</c:v>
                </c:pt>
                <c:pt idx="6" formatCode="#,##0;[Red]\-#,##0;">
                  <c:v>195</c:v>
                </c:pt>
                <c:pt idx="7" formatCode="#,##0;[Red]\-#,##0;">
                  <c:v>79</c:v>
                </c:pt>
                <c:pt idx="8" formatCode="#,##0;[Red]\-#,##0;">
                  <c:v>133</c:v>
                </c:pt>
              </c:numCache>
            </c:numRef>
          </c:val>
          <c:extLst>
            <c:ext xmlns:c16="http://schemas.microsoft.com/office/drawing/2014/chart" uri="{C3380CC4-5D6E-409C-BE32-E72D297353CC}">
              <c16:uniqueId val="{00000007-6809-4E86-97E4-7082B0B713C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(構想区域別必要量との比較!$F$1001,構想区域別必要量との比較!$H$1001:$M$1001,構想区域別必要量との比較!$P$1001:$Q$1001)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(構想区域別必要量との比較!$F$1002,構想区域別必要量との比較!$H$1002:$M$1002,構想区域別必要量との比較!$P$1002:$Q$1002)</c:f>
              <c:numCache>
                <c:formatCode>#,##0_);[Red]\(#,##0\)</c:formatCode>
                <c:ptCount val="9"/>
                <c:pt idx="0" formatCode="#,##0;[Red]\-#,##0;">
                  <c:v>1596</c:v>
                </c:pt>
                <c:pt idx="1">
                  <c:v>1614</c:v>
                </c:pt>
                <c:pt idx="2">
                  <c:v>1640</c:v>
                </c:pt>
                <c:pt idx="3">
                  <c:v>1640</c:v>
                </c:pt>
                <c:pt idx="4">
                  <c:v>1657</c:v>
                </c:pt>
                <c:pt idx="5">
                  <c:v>1608</c:v>
                </c:pt>
                <c:pt idx="6" formatCode="#,##0;[Red]\-#,##0;">
                  <c:v>1600</c:v>
                </c:pt>
                <c:pt idx="7" formatCode="#,##0;[Red]\-#,##0;">
                  <c:v>1600</c:v>
                </c:pt>
                <c:pt idx="8" formatCode="#,##0;[Red]\-#,##0;">
                  <c:v>1469</c:v>
                </c:pt>
              </c:numCache>
            </c:numRef>
          </c:val>
          <c:smooth val="0"/>
          <c:extLst>
            <c:ext xmlns:c16="http://schemas.microsoft.com/office/drawing/2014/chart" uri="{C3380CC4-5D6E-409C-BE32-E72D297353CC}">
              <c16:uniqueId val="{00000008-6809-4E86-97E4-7082B0B713C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(構想区域別必要量との比較!$F$1016,構想区域別必要量との比較!$H$1016:$M$1016,構想区域別必要量との比較!$P$1016:$Q$1016)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(構想区域別必要量との比較!$F$1021,構想区域別必要量との比較!$H$1021:$M$1021,構想区域別必要量との比較!$P$1021:$Q$1021)</c:f>
              <c:numCache>
                <c:formatCode>#,##0_);[Red]\(#,##0\)</c:formatCode>
                <c:ptCount val="9"/>
                <c:pt idx="0" formatCode="#,##0;[Red]\-#,##0;">
                  <c:v>837</c:v>
                </c:pt>
                <c:pt idx="1">
                  <c:v>816</c:v>
                </c:pt>
                <c:pt idx="2">
                  <c:v>797</c:v>
                </c:pt>
                <c:pt idx="3">
                  <c:v>700</c:v>
                </c:pt>
                <c:pt idx="4">
                  <c:v>810</c:v>
                </c:pt>
                <c:pt idx="5">
                  <c:v>779</c:v>
                </c:pt>
                <c:pt idx="6" formatCode="#,##0;[Red]\-#,##0;">
                  <c:v>759</c:v>
                </c:pt>
                <c:pt idx="7" formatCode="#,##0;[Red]\-#,##0;">
                  <c:v>702</c:v>
                </c:pt>
                <c:pt idx="8" formatCode="#,##0;[Red]\-#,##0;">
                  <c:v>501</c:v>
                </c:pt>
              </c:numCache>
            </c:numRef>
          </c:val>
          <c:extLst>
            <c:ext xmlns:c16="http://schemas.microsoft.com/office/drawing/2014/chart" uri="{C3380CC4-5D6E-409C-BE32-E72D297353CC}">
              <c16:uniqueId val="{00000000-4233-465E-808F-CAD3AE38A8CE}"/>
            </c:ext>
          </c:extLst>
        </c:ser>
        <c:ser>
          <c:idx val="2"/>
          <c:order val="2"/>
          <c:tx>
            <c:strRef>
              <c:f>構想区域別必要量との比較!$E$1020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(構想区域別必要量との比較!$F$1016,構想区域別必要量との比較!$H$1016:$M$1016,構想区域別必要量との比較!$P$1016:$Q$1016)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(構想区域別必要量との比較!$F$1020,構想区域別必要量との比較!$H$1020:$M$1020,構想区域別必要量との比較!$P$1020:$Q$1020)</c:f>
              <c:numCache>
                <c:formatCode>#,##0_);[Red]\(#,##0\)</c:formatCode>
                <c:ptCount val="9"/>
                <c:pt idx="0" formatCode="#,##0;[Red]\-#,##0;">
                  <c:v>415</c:v>
                </c:pt>
                <c:pt idx="1">
                  <c:v>283</c:v>
                </c:pt>
                <c:pt idx="2">
                  <c:v>301</c:v>
                </c:pt>
                <c:pt idx="3">
                  <c:v>302</c:v>
                </c:pt>
                <c:pt idx="4">
                  <c:v>302</c:v>
                </c:pt>
                <c:pt idx="5">
                  <c:v>264</c:v>
                </c:pt>
                <c:pt idx="6" formatCode="#,##0;[Red]\-#,##0;">
                  <c:v>264</c:v>
                </c:pt>
                <c:pt idx="7" formatCode="#,##0;[Red]\-#,##0;">
                  <c:v>320</c:v>
                </c:pt>
                <c:pt idx="8" formatCode="#,##0;[Red]\-#,##0;">
                  <c:v>922</c:v>
                </c:pt>
              </c:numCache>
            </c:numRef>
          </c:val>
          <c:extLst>
            <c:ext xmlns:c16="http://schemas.microsoft.com/office/drawing/2014/chart" uri="{C3380CC4-5D6E-409C-BE32-E72D297353CC}">
              <c16:uniqueId val="{00000001-4233-465E-808F-CAD3AE38A8CE}"/>
            </c:ext>
          </c:extLst>
        </c:ser>
        <c:ser>
          <c:idx val="1"/>
          <c:order val="3"/>
          <c:tx>
            <c:strRef>
              <c:f>構想区域別必要量との比較!$E$1019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233-465E-808F-CAD3AE38A8C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233-465E-808F-CAD3AE38A8C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(構想区域別必要量との比較!$F$1016,構想区域別必要量との比較!$H$1016:$M$1016,構想区域別必要量との比較!$P$1016:$Q$1016)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(構想区域別必要量との比較!$F$1019,構想区域別必要量との比較!$H$1019:$M$1019,構想区域別必要量との比較!$P$1019:$Q$1019)</c:f>
              <c:numCache>
                <c:formatCode>#,##0_);[Red]\(#,##0\)</c:formatCode>
                <c:ptCount val="9"/>
                <c:pt idx="0" formatCode="#,##0;[Red]\-#,##0;">
                  <c:v>1382</c:v>
                </c:pt>
                <c:pt idx="1">
                  <c:v>1507</c:v>
                </c:pt>
                <c:pt idx="2">
                  <c:v>1461</c:v>
                </c:pt>
                <c:pt idx="3">
                  <c:v>1430</c:v>
                </c:pt>
                <c:pt idx="4">
                  <c:v>1389</c:v>
                </c:pt>
                <c:pt idx="5">
                  <c:v>1415</c:v>
                </c:pt>
                <c:pt idx="6" formatCode="#,##0;[Red]\-#,##0;">
                  <c:v>1399</c:v>
                </c:pt>
                <c:pt idx="7" formatCode="#,##0;[Red]\-#,##0;">
                  <c:v>1348</c:v>
                </c:pt>
                <c:pt idx="8" formatCode="#,##0;[Red]\-#,##0;">
                  <c:v>830</c:v>
                </c:pt>
              </c:numCache>
            </c:numRef>
          </c:val>
          <c:extLst>
            <c:ext xmlns:c16="http://schemas.microsoft.com/office/drawing/2014/chart" uri="{C3380CC4-5D6E-409C-BE32-E72D297353CC}">
              <c16:uniqueId val="{00000006-4233-465E-808F-CAD3AE38A8CE}"/>
            </c:ext>
          </c:extLst>
        </c:ser>
        <c:ser>
          <c:idx val="0"/>
          <c:order val="4"/>
          <c:tx>
            <c:strRef>
              <c:f>構想区域別必要量との比較!$E$1018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(構想区域別必要量との比較!$F$1016,構想区域別必要量との比較!$H$1016:$M$1016,構想区域別必要量との比較!$P$1016:$Q$1016)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(構想区域別必要量との比較!$F$1018,構想区域別必要量との比較!$H$1018:$M$1018,構想区域別必要量との比較!$P$1018:$Q$1018)</c:f>
              <c:numCache>
                <c:formatCode>#,##0_);[Red]\(#,##0\)</c:formatCode>
                <c:ptCount val="9"/>
                <c:pt idx="0" formatCode="#,##0;[Red]\-#,##0;">
                  <c:v>360</c:v>
                </c:pt>
                <c:pt idx="1">
                  <c:v>360</c:v>
                </c:pt>
                <c:pt idx="2">
                  <c:v>421</c:v>
                </c:pt>
                <c:pt idx="3">
                  <c:v>424</c:v>
                </c:pt>
                <c:pt idx="4">
                  <c:v>395</c:v>
                </c:pt>
                <c:pt idx="5">
                  <c:v>395</c:v>
                </c:pt>
                <c:pt idx="6" formatCode="#,##0;[Red]\-#,##0;">
                  <c:v>395</c:v>
                </c:pt>
                <c:pt idx="7" formatCode="#,##0;[Red]\-#,##0;">
                  <c:v>395</c:v>
                </c:pt>
                <c:pt idx="8" formatCode="#,##0;[Red]\-#,##0;">
                  <c:v>232</c:v>
                </c:pt>
              </c:numCache>
            </c:numRef>
          </c:val>
          <c:extLst>
            <c:ext xmlns:c16="http://schemas.microsoft.com/office/drawing/2014/chart" uri="{C3380CC4-5D6E-409C-BE32-E72D297353CC}">
              <c16:uniqueId val="{00000007-4233-465E-808F-CAD3AE38A8C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(構想区域別必要量との比較!$F$1016,構想区域別必要量との比較!$H$1016:$M$1016,構想区域別必要量との比較!$P$1016:$Q$1016)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(構想区域別必要量との比較!$F$1017,構想区域別必要量との比較!$H$1017:$M$1017,構想区域別必要量との比較!$P$1017:$Q$1017)</c:f>
              <c:numCache>
                <c:formatCode>#,##0_);[Red]\(#,##0\)</c:formatCode>
                <c:ptCount val="9"/>
                <c:pt idx="0" formatCode="#,##0;[Red]\-#,##0;">
                  <c:v>2994</c:v>
                </c:pt>
                <c:pt idx="1">
                  <c:v>2966</c:v>
                </c:pt>
                <c:pt idx="2">
                  <c:v>2980</c:v>
                </c:pt>
                <c:pt idx="3">
                  <c:v>2856</c:v>
                </c:pt>
                <c:pt idx="4">
                  <c:v>2896</c:v>
                </c:pt>
                <c:pt idx="5">
                  <c:v>2853</c:v>
                </c:pt>
                <c:pt idx="6" formatCode="#,##0;[Red]\-#,##0;">
                  <c:v>2817</c:v>
                </c:pt>
                <c:pt idx="7" formatCode="#,##0;[Red]\-#,##0;">
                  <c:v>2765</c:v>
                </c:pt>
                <c:pt idx="8" formatCode="#,##0;[Red]\-#,##0;">
                  <c:v>2485</c:v>
                </c:pt>
              </c:numCache>
            </c:numRef>
          </c:val>
          <c:smooth val="0"/>
          <c:extLst>
            <c:ext xmlns:c16="http://schemas.microsoft.com/office/drawing/2014/chart" uri="{C3380CC4-5D6E-409C-BE32-E72D297353CC}">
              <c16:uniqueId val="{00000008-4233-465E-808F-CAD3AE38A8C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(構想区域別必要量との比較!$F$1031,構想区域別必要量との比較!$H$1031:$M$1031,構想区域別必要量との比較!$P$1031:$Q$1031)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(構想区域別必要量との比較!$F$1036,構想区域別必要量との比較!$H$1036:$M$1036,構想区域別必要量との比較!$P$1036:$Q$1036)</c:f>
              <c:numCache>
                <c:formatCode>#,##0_);[Red]\(#,##0\)</c:formatCode>
                <c:ptCount val="9"/>
                <c:pt idx="0" formatCode="#,##0;[Red]\-#,##0;">
                  <c:v>402</c:v>
                </c:pt>
                <c:pt idx="1">
                  <c:v>410</c:v>
                </c:pt>
                <c:pt idx="2">
                  <c:v>410</c:v>
                </c:pt>
                <c:pt idx="3">
                  <c:v>408</c:v>
                </c:pt>
                <c:pt idx="4">
                  <c:v>452</c:v>
                </c:pt>
                <c:pt idx="5">
                  <c:v>606</c:v>
                </c:pt>
                <c:pt idx="6" formatCode="#,##0;[Red]\-#,##0;">
                  <c:v>393</c:v>
                </c:pt>
                <c:pt idx="7" formatCode="#,##0;[Red]\-#,##0;">
                  <c:v>319</c:v>
                </c:pt>
                <c:pt idx="8" formatCode="#,##0;[Red]\-#,##0;">
                  <c:v>272</c:v>
                </c:pt>
              </c:numCache>
            </c:numRef>
          </c:val>
          <c:extLst>
            <c:ext xmlns:c16="http://schemas.microsoft.com/office/drawing/2014/chart" uri="{C3380CC4-5D6E-409C-BE32-E72D297353CC}">
              <c16:uniqueId val="{00000000-4828-4ED0-B274-E3BDE416A90C}"/>
            </c:ext>
          </c:extLst>
        </c:ser>
        <c:ser>
          <c:idx val="2"/>
          <c:order val="2"/>
          <c:tx>
            <c:strRef>
              <c:f>構想区域別必要量との比較!$E$1035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(構想区域別必要量との比較!$F$1031,構想区域別必要量との比較!$H$1031:$M$1031,構想区域別必要量との比較!$P$1031:$Q$1031)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(構想区域別必要量との比較!$F$1035,構想区域別必要量との比較!$H$1035:$M$1035,構想区域別必要量との比較!$P$1035:$Q$1035)</c:f>
              <c:numCache>
                <c:formatCode>#,##0_);[Red]\(#,##0\)</c:formatCode>
                <c:ptCount val="9"/>
                <c:pt idx="0" formatCode="#,##0;[Red]\-#,##0;">
                  <c:v>96</c:v>
                </c:pt>
                <c:pt idx="1">
                  <c:v>102</c:v>
                </c:pt>
                <c:pt idx="2">
                  <c:v>102</c:v>
                </c:pt>
                <c:pt idx="3">
                  <c:v>102</c:v>
                </c:pt>
                <c:pt idx="4">
                  <c:v>70</c:v>
                </c:pt>
                <c:pt idx="5">
                  <c:v>70</c:v>
                </c:pt>
                <c:pt idx="6" formatCode="#,##0;[Red]\-#,##0;">
                  <c:v>70</c:v>
                </c:pt>
                <c:pt idx="7" formatCode="#,##0;[Red]\-#,##0;">
                  <c:v>28</c:v>
                </c:pt>
                <c:pt idx="8" formatCode="#,##0;[Red]\-#,##0;">
                  <c:v>358</c:v>
                </c:pt>
              </c:numCache>
            </c:numRef>
          </c:val>
          <c:extLst>
            <c:ext xmlns:c16="http://schemas.microsoft.com/office/drawing/2014/chart" uri="{C3380CC4-5D6E-409C-BE32-E72D297353CC}">
              <c16:uniqueId val="{00000001-4828-4ED0-B274-E3BDE416A90C}"/>
            </c:ext>
          </c:extLst>
        </c:ser>
        <c:ser>
          <c:idx val="1"/>
          <c:order val="3"/>
          <c:tx>
            <c:strRef>
              <c:f>構想区域別必要量との比較!$E$1034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828-4ED0-B274-E3BDE416A90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828-4ED0-B274-E3BDE416A90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(構想区域別必要量との比較!$F$1031,構想区域別必要量との比較!$H$1031:$M$1031,構想区域別必要量との比較!$P$1031:$Q$1031)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(構想区域別必要量との比較!$F$1034,構想区域別必要量との比較!$H$1034:$M$1034,構想区域別必要量との比較!$P$1034:$Q$1034)</c:f>
              <c:numCache>
                <c:formatCode>#,##0_);[Red]\(#,##0\)</c:formatCode>
                <c:ptCount val="9"/>
                <c:pt idx="0" formatCode="#,##0;[Red]\-#,##0;">
                  <c:v>840</c:v>
                </c:pt>
                <c:pt idx="1">
                  <c:v>916</c:v>
                </c:pt>
                <c:pt idx="2">
                  <c:v>916</c:v>
                </c:pt>
                <c:pt idx="3">
                  <c:v>826</c:v>
                </c:pt>
                <c:pt idx="4">
                  <c:v>756</c:v>
                </c:pt>
                <c:pt idx="5">
                  <c:v>795</c:v>
                </c:pt>
                <c:pt idx="6" formatCode="#,##0;[Red]\-#,##0;">
                  <c:v>760</c:v>
                </c:pt>
                <c:pt idx="7" formatCode="#,##0;[Red]\-#,##0;">
                  <c:v>737</c:v>
                </c:pt>
                <c:pt idx="8" formatCode="#,##0;[Red]\-#,##0;">
                  <c:v>459</c:v>
                </c:pt>
              </c:numCache>
            </c:numRef>
          </c:val>
          <c:extLst>
            <c:ext xmlns:c16="http://schemas.microsoft.com/office/drawing/2014/chart" uri="{C3380CC4-5D6E-409C-BE32-E72D297353CC}">
              <c16:uniqueId val="{00000006-4828-4ED0-B274-E3BDE416A90C}"/>
            </c:ext>
          </c:extLst>
        </c:ser>
        <c:ser>
          <c:idx val="0"/>
          <c:order val="4"/>
          <c:tx>
            <c:strRef>
              <c:f>構想区域別必要量との比較!$E$1033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(構想区域別必要量との比較!$F$1031,構想区域別必要量との比較!$H$1031:$M$1031,構想区域別必要量との比較!$P$1031:$Q$1031)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(構想区域別必要量との比較!$F$1033,構想区域別必要量との比較!$H$1033:$M$1033,構想区域別必要量との比較!$P$1033:$Q$1033)</c:f>
              <c:numCache>
                <c:formatCode>#,##0_);[Red]\(#,##0\)</c:formatCode>
                <c:ptCount val="9"/>
                <c:pt idx="0" formatCode="#,##0;[Red]\-#,##0;">
                  <c:v>139</c:v>
                </c:pt>
                <c:pt idx="1">
                  <c:v>47</c:v>
                </c:pt>
                <c:pt idx="2">
                  <c:v>47</c:v>
                </c:pt>
                <c:pt idx="3">
                  <c:v>139</c:v>
                </c:pt>
                <c:pt idx="4">
                  <c:v>139</c:v>
                </c:pt>
                <c:pt idx="5">
                  <c:v>139</c:v>
                </c:pt>
                <c:pt idx="6" formatCode="#,##0;[Red]\-#,##0;">
                  <c:v>143</c:v>
                </c:pt>
                <c:pt idx="7" formatCode="#,##0;[Red]\-#,##0;">
                  <c:v>143</c:v>
                </c:pt>
                <c:pt idx="8" formatCode="#,##0;[Red]\-#,##0;">
                  <c:v>105</c:v>
                </c:pt>
              </c:numCache>
            </c:numRef>
          </c:val>
          <c:extLst>
            <c:ext xmlns:c16="http://schemas.microsoft.com/office/drawing/2014/chart" uri="{C3380CC4-5D6E-409C-BE32-E72D297353CC}">
              <c16:uniqueId val="{00000007-4828-4ED0-B274-E3BDE416A90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(構想区域別必要量との比較!$F$1031,構想区域別必要量との比較!$H$1031:$M$1031,構想区域別必要量との比較!$P$1031:$Q$1031)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(構想区域別必要量との比較!$F$1032,構想区域別必要量との比較!$H$1032:$M$1032,構想区域別必要量との比較!$P$1032:$Q$1032)</c:f>
              <c:numCache>
                <c:formatCode>#,##0_);[Red]\(#,##0\)</c:formatCode>
                <c:ptCount val="9"/>
                <c:pt idx="0" formatCode="#,##0;[Red]\-#,##0;">
                  <c:v>1477</c:v>
                </c:pt>
                <c:pt idx="1">
                  <c:v>1475</c:v>
                </c:pt>
                <c:pt idx="2">
                  <c:v>1475</c:v>
                </c:pt>
                <c:pt idx="3">
                  <c:v>1475</c:v>
                </c:pt>
                <c:pt idx="4">
                  <c:v>1417</c:v>
                </c:pt>
                <c:pt idx="5">
                  <c:v>1610</c:v>
                </c:pt>
                <c:pt idx="6" formatCode="#,##0;[Red]\-#,##0;">
                  <c:v>1366</c:v>
                </c:pt>
                <c:pt idx="7" formatCode="#,##0;[Red]\-#,##0;">
                  <c:v>1227</c:v>
                </c:pt>
                <c:pt idx="8" formatCode="#,##0;[Red]\-#,##0;">
                  <c:v>1194</c:v>
                </c:pt>
              </c:numCache>
            </c:numRef>
          </c:val>
          <c:smooth val="0"/>
          <c:extLst>
            <c:ext xmlns:c16="http://schemas.microsoft.com/office/drawing/2014/chart" uri="{C3380CC4-5D6E-409C-BE32-E72D297353CC}">
              <c16:uniqueId val="{00000008-4828-4ED0-B274-E3BDE416A90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(構想区域別必要量との比較!$F$101,構想区域別必要量との比較!$H$101:$M$101,構想区域別必要量との比較!$P$101:$Q$101)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(構想区域別必要量との比較!$F$106,構想区域別必要量との比較!$H$106:$M$106,構想区域別必要量との比較!$P$106:$Q$106)</c:f>
              <c:numCache>
                <c:formatCode>#,##0_);[Red]\(#,##0\)</c:formatCode>
                <c:ptCount val="9"/>
                <c:pt idx="0" formatCode="#,##0;[Red]\-#,##0;">
                  <c:v>1210</c:v>
                </c:pt>
                <c:pt idx="1">
                  <c:v>924</c:v>
                </c:pt>
                <c:pt idx="2">
                  <c:v>967</c:v>
                </c:pt>
                <c:pt idx="3">
                  <c:v>865</c:v>
                </c:pt>
                <c:pt idx="4">
                  <c:v>924</c:v>
                </c:pt>
                <c:pt idx="5">
                  <c:v>932</c:v>
                </c:pt>
                <c:pt idx="6" formatCode="#,##0;[Red]\-#,##0;">
                  <c:v>924</c:v>
                </c:pt>
                <c:pt idx="7" formatCode="#,##0;[Red]\-#,##0;">
                  <c:v>932</c:v>
                </c:pt>
                <c:pt idx="8" formatCode="#,##0;[Red]\-#,##0;">
                  <c:v>626</c:v>
                </c:pt>
              </c:numCache>
            </c:numRef>
          </c:val>
          <c:extLst>
            <c:ext xmlns:c16="http://schemas.microsoft.com/office/drawing/2014/chart" uri="{C3380CC4-5D6E-409C-BE32-E72D297353CC}">
              <c16:uniqueId val="{00000000-A33D-41F0-95D7-1614D94EACFC}"/>
            </c:ext>
          </c:extLst>
        </c:ser>
        <c:ser>
          <c:idx val="2"/>
          <c:order val="2"/>
          <c:tx>
            <c:strRef>
              <c:f>構想区域別必要量との比較!$E$105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(構想区域別必要量との比較!$F$101,構想区域別必要量との比較!$H$101:$M$101,構想区域別必要量との比較!$P$101:$Q$101)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(構想区域別必要量との比較!$F$105,構想区域別必要量との比較!$H$105:$M$105,構想区域別必要量との比較!$P$105:$Q$105)</c:f>
              <c:numCache>
                <c:formatCode>#,##0_);[Red]\(#,##0\)</c:formatCode>
                <c:ptCount val="9"/>
                <c:pt idx="0" formatCode="#,##0;[Red]\-#,##0;">
                  <c:v>123</c:v>
                </c:pt>
                <c:pt idx="1">
                  <c:v>168</c:v>
                </c:pt>
                <c:pt idx="2">
                  <c:v>176</c:v>
                </c:pt>
                <c:pt idx="3">
                  <c:v>168</c:v>
                </c:pt>
                <c:pt idx="4">
                  <c:v>168</c:v>
                </c:pt>
                <c:pt idx="5">
                  <c:v>168</c:v>
                </c:pt>
                <c:pt idx="6" formatCode="#,##0;[Red]\-#,##0;">
                  <c:v>168</c:v>
                </c:pt>
                <c:pt idx="7" formatCode="#,##0;[Red]\-#,##0;">
                  <c:v>228</c:v>
                </c:pt>
                <c:pt idx="8" formatCode="#,##0;[Red]\-#,##0;">
                  <c:v>435</c:v>
                </c:pt>
              </c:numCache>
            </c:numRef>
          </c:val>
          <c:extLst>
            <c:ext xmlns:c16="http://schemas.microsoft.com/office/drawing/2014/chart" uri="{C3380CC4-5D6E-409C-BE32-E72D297353CC}">
              <c16:uniqueId val="{00000001-A33D-41F0-95D7-1614D94EACFC}"/>
            </c:ext>
          </c:extLst>
        </c:ser>
        <c:ser>
          <c:idx val="1"/>
          <c:order val="3"/>
          <c:tx>
            <c:strRef>
              <c:f>構想区域別必要量との比較!$E$104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33D-41F0-95D7-1614D94EACF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33D-41F0-95D7-1614D94EACF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(構想区域別必要量との比較!$F$101,構想区域別必要量との比較!$H$101:$M$101,構想区域別必要量との比較!$P$101:$Q$101)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(構想区域別必要量との比較!$F$104,構想区域別必要量との比較!$H$104:$M$104,構想区域別必要量との比較!$P$104:$Q$104)</c:f>
              <c:numCache>
                <c:formatCode>#,##0_);[Red]\(#,##0\)</c:formatCode>
                <c:ptCount val="9"/>
                <c:pt idx="0" formatCode="#,##0;[Red]\-#,##0;">
                  <c:v>898</c:v>
                </c:pt>
                <c:pt idx="1">
                  <c:v>772</c:v>
                </c:pt>
                <c:pt idx="2">
                  <c:v>720</c:v>
                </c:pt>
                <c:pt idx="3">
                  <c:v>706</c:v>
                </c:pt>
                <c:pt idx="4">
                  <c:v>695</c:v>
                </c:pt>
                <c:pt idx="5">
                  <c:v>669</c:v>
                </c:pt>
                <c:pt idx="6" formatCode="#,##0;[Red]\-#,##0;">
                  <c:v>669</c:v>
                </c:pt>
                <c:pt idx="7" formatCode="#,##0;[Red]\-#,##0;">
                  <c:v>713</c:v>
                </c:pt>
                <c:pt idx="8" formatCode="#,##0;[Red]\-#,##0;">
                  <c:v>424</c:v>
                </c:pt>
              </c:numCache>
            </c:numRef>
          </c:val>
          <c:extLst>
            <c:ext xmlns:c16="http://schemas.microsoft.com/office/drawing/2014/chart" uri="{C3380CC4-5D6E-409C-BE32-E72D297353CC}">
              <c16:uniqueId val="{00000006-A33D-41F0-95D7-1614D94EACFC}"/>
            </c:ext>
          </c:extLst>
        </c:ser>
        <c:ser>
          <c:idx val="0"/>
          <c:order val="4"/>
          <c:tx>
            <c:strRef>
              <c:f>構想区域別必要量との比較!$E$103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(構想区域別必要量との比較!$F$101,構想区域別必要量との比較!$H$101:$M$101,構想区域別必要量との比較!$P$101:$Q$101)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(構想区域別必要量との比較!$F$103,構想区域別必要量との比較!$H$103:$M$103,構想区域別必要量との比較!$P$103:$Q$103)</c:f>
              <c:numCache>
                <c:formatCode>#,##0_);[Red]\(#,##0\)</c:formatCode>
                <c:ptCount val="9"/>
                <c:pt idx="0" formatCode="#,##0;[Red]\-#,##0;">
                  <c:v>26</c:v>
                </c:pt>
                <c:pt idx="1">
                  <c:v>26</c:v>
                </c:pt>
                <c:pt idx="2">
                  <c:v>26</c:v>
                </c:pt>
                <c:pt idx="3">
                  <c:v>34</c:v>
                </c:pt>
                <c:pt idx="4">
                  <c:v>34</c:v>
                </c:pt>
                <c:pt idx="5">
                  <c:v>34</c:v>
                </c:pt>
                <c:pt idx="6" formatCode="#,##0;[Red]\-#,##0;">
                  <c:v>34</c:v>
                </c:pt>
                <c:pt idx="7" formatCode="#,##0;[Red]\-#,##0;">
                  <c:v>34</c:v>
                </c:pt>
                <c:pt idx="8" formatCode="#,##0;[Red]\-#,##0;">
                  <c:v>124</c:v>
                </c:pt>
              </c:numCache>
            </c:numRef>
          </c:val>
          <c:extLst>
            <c:ext xmlns:c16="http://schemas.microsoft.com/office/drawing/2014/chart" uri="{C3380CC4-5D6E-409C-BE32-E72D297353CC}">
              <c16:uniqueId val="{00000007-A33D-41F0-95D7-1614D94EACF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(構想区域別必要量との比較!$F$101,構想区域別必要量との比較!$H$101:$M$101,構想区域別必要量との比較!$P$101:$Q$101)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(構想区域別必要量との比較!$F$102,構想区域別必要量との比較!$H$102:$M$102,構想区域別必要量との比較!$P$102:$Q$102)</c:f>
              <c:numCache>
                <c:formatCode>#,##0_);[Red]\(#,##0\)</c:formatCode>
                <c:ptCount val="9"/>
                <c:pt idx="0" formatCode="#,##0;[Red]\-#,##0;">
                  <c:v>2257</c:v>
                </c:pt>
                <c:pt idx="1">
                  <c:v>1890</c:v>
                </c:pt>
                <c:pt idx="2">
                  <c:v>1889</c:v>
                </c:pt>
                <c:pt idx="3">
                  <c:v>1773</c:v>
                </c:pt>
                <c:pt idx="4">
                  <c:v>1821</c:v>
                </c:pt>
                <c:pt idx="5">
                  <c:v>1803</c:v>
                </c:pt>
                <c:pt idx="6" formatCode="#,##0;[Red]\-#,##0;">
                  <c:v>1795</c:v>
                </c:pt>
                <c:pt idx="7" formatCode="#,##0;[Red]\-#,##0;">
                  <c:v>1907</c:v>
                </c:pt>
                <c:pt idx="8" formatCode="#,##0;[Red]\-#,##0;">
                  <c:v>1609</c:v>
                </c:pt>
              </c:numCache>
            </c:numRef>
          </c:val>
          <c:smooth val="0"/>
          <c:extLst>
            <c:ext xmlns:c16="http://schemas.microsoft.com/office/drawing/2014/chart" uri="{C3380CC4-5D6E-409C-BE32-E72D297353CC}">
              <c16:uniqueId val="{00000008-A33D-41F0-95D7-1614D94EACF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(構想区域別必要量との比較!$F$1046,構想区域別必要量との比較!$H$1046:$M$1046,構想区域別必要量との比較!$P$1046:$Q$1046)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(構想区域別必要量との比較!$F$1051,構想区域別必要量との比較!$H$1051:$M$1051,構想区域別必要量との比較!$P$1051:$Q$1051)</c:f>
              <c:numCache>
                <c:formatCode>#,##0_);[Red]\(#,##0\)</c:formatCode>
                <c:ptCount val="9"/>
                <c:pt idx="0" formatCode="#,##0;[Red]\-#,##0;">
                  <c:v>1550</c:v>
                </c:pt>
                <c:pt idx="1">
                  <c:v>1786</c:v>
                </c:pt>
                <c:pt idx="2">
                  <c:v>1639</c:v>
                </c:pt>
                <c:pt idx="3">
                  <c:v>1361</c:v>
                </c:pt>
                <c:pt idx="4">
                  <c:v>1240</c:v>
                </c:pt>
                <c:pt idx="5">
                  <c:v>1342</c:v>
                </c:pt>
                <c:pt idx="6" formatCode="#,##0;[Red]\-#,##0;">
                  <c:v>1158</c:v>
                </c:pt>
                <c:pt idx="7" formatCode="#,##0;[Red]\-#,##0;">
                  <c:v>1108</c:v>
                </c:pt>
                <c:pt idx="8" formatCode="#,##0;[Red]\-#,##0;">
                  <c:v>1167</c:v>
                </c:pt>
              </c:numCache>
            </c:numRef>
          </c:val>
          <c:extLst>
            <c:ext xmlns:c16="http://schemas.microsoft.com/office/drawing/2014/chart" uri="{C3380CC4-5D6E-409C-BE32-E72D297353CC}">
              <c16:uniqueId val="{00000000-0C34-47EF-9DA4-3F0585DC73E5}"/>
            </c:ext>
          </c:extLst>
        </c:ser>
        <c:ser>
          <c:idx val="2"/>
          <c:order val="2"/>
          <c:tx>
            <c:strRef>
              <c:f>構想区域別必要量との比較!$E$1050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(構想区域別必要量との比較!$F$1046,構想区域別必要量との比較!$H$1046:$M$1046,構想区域別必要量との比較!$P$1046:$Q$1046)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(構想区域別必要量との比較!$F$1050,構想区域別必要量との比較!$H$1050:$M$1050,構想区域別必要量との比較!$P$1050:$Q$1050)</c:f>
              <c:numCache>
                <c:formatCode>#,##0_);[Red]\(#,##0\)</c:formatCode>
                <c:ptCount val="9"/>
                <c:pt idx="0" formatCode="#,##0;[Red]\-#,##0;">
                  <c:v>479</c:v>
                </c:pt>
                <c:pt idx="1">
                  <c:v>486</c:v>
                </c:pt>
                <c:pt idx="2">
                  <c:v>486</c:v>
                </c:pt>
                <c:pt idx="3">
                  <c:v>467</c:v>
                </c:pt>
                <c:pt idx="4">
                  <c:v>527</c:v>
                </c:pt>
                <c:pt idx="5">
                  <c:v>764</c:v>
                </c:pt>
                <c:pt idx="6" formatCode="#,##0;[Red]\-#,##0;">
                  <c:v>737</c:v>
                </c:pt>
                <c:pt idx="7" formatCode="#,##0;[Red]\-#,##0;">
                  <c:v>737</c:v>
                </c:pt>
                <c:pt idx="8" formatCode="#,##0;[Red]\-#,##0;">
                  <c:v>1363</c:v>
                </c:pt>
              </c:numCache>
            </c:numRef>
          </c:val>
          <c:extLst>
            <c:ext xmlns:c16="http://schemas.microsoft.com/office/drawing/2014/chart" uri="{C3380CC4-5D6E-409C-BE32-E72D297353CC}">
              <c16:uniqueId val="{00000001-0C34-47EF-9DA4-3F0585DC73E5}"/>
            </c:ext>
          </c:extLst>
        </c:ser>
        <c:ser>
          <c:idx val="1"/>
          <c:order val="3"/>
          <c:tx>
            <c:strRef>
              <c:f>構想区域別必要量との比較!$E$1049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C34-47EF-9DA4-3F0585DC73E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C34-47EF-9DA4-3F0585DC73E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(構想区域別必要量との比較!$F$1046,構想区域別必要量との比較!$H$1046:$M$1046,構想区域別必要量との比較!$P$1046:$Q$1046)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(構想区域別必要量との比較!$F$1049,構想区域別必要量との比較!$H$1049:$M$1049,構想区域別必要量との比較!$P$1049:$Q$1049)</c:f>
              <c:numCache>
                <c:formatCode>#,##0_);[Red]\(#,##0\)</c:formatCode>
                <c:ptCount val="9"/>
                <c:pt idx="0" formatCode="#,##0;[Red]\-#,##0;">
                  <c:v>2284</c:v>
                </c:pt>
                <c:pt idx="1">
                  <c:v>2135</c:v>
                </c:pt>
                <c:pt idx="2">
                  <c:v>1951</c:v>
                </c:pt>
                <c:pt idx="3">
                  <c:v>2078</c:v>
                </c:pt>
                <c:pt idx="4">
                  <c:v>2001</c:v>
                </c:pt>
                <c:pt idx="5">
                  <c:v>2129</c:v>
                </c:pt>
                <c:pt idx="6" formatCode="#,##0;[Red]\-#,##0;">
                  <c:v>2100</c:v>
                </c:pt>
                <c:pt idx="7" formatCode="#,##0;[Red]\-#,##0;">
                  <c:v>2141</c:v>
                </c:pt>
                <c:pt idx="8" formatCode="#,##0;[Red]\-#,##0;">
                  <c:v>1457</c:v>
                </c:pt>
              </c:numCache>
            </c:numRef>
          </c:val>
          <c:extLst>
            <c:ext xmlns:c16="http://schemas.microsoft.com/office/drawing/2014/chart" uri="{C3380CC4-5D6E-409C-BE32-E72D297353CC}">
              <c16:uniqueId val="{00000006-0C34-47EF-9DA4-3F0585DC73E5}"/>
            </c:ext>
          </c:extLst>
        </c:ser>
        <c:ser>
          <c:idx val="0"/>
          <c:order val="4"/>
          <c:tx>
            <c:strRef>
              <c:f>構想区域別必要量との比較!$E$1048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(構想区域別必要量との比較!$F$1046,構想区域別必要量との比較!$H$1046:$M$1046,構想区域別必要量との比較!$P$1046:$Q$1046)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(構想区域別必要量との比較!$F$1048,構想区域別必要量との比較!$H$1048:$M$1048,構想区域別必要量との比較!$P$1048:$Q$1048)</c:f>
              <c:numCache>
                <c:formatCode>#,##0_);[Red]\(#,##0\)</c:formatCode>
                <c:ptCount val="9"/>
                <c:pt idx="0" formatCode="#,##0;[Red]\-#,##0;">
                  <c:v>528</c:v>
                </c:pt>
                <c:pt idx="1">
                  <c:v>496</c:v>
                </c:pt>
                <c:pt idx="2">
                  <c:v>495</c:v>
                </c:pt>
                <c:pt idx="3">
                  <c:v>499</c:v>
                </c:pt>
                <c:pt idx="4">
                  <c:v>499</c:v>
                </c:pt>
                <c:pt idx="5">
                  <c:v>501</c:v>
                </c:pt>
                <c:pt idx="6" formatCode="#,##0;[Red]\-#,##0;">
                  <c:v>501</c:v>
                </c:pt>
                <c:pt idx="7" formatCode="#,##0;[Red]\-#,##0;">
                  <c:v>501</c:v>
                </c:pt>
                <c:pt idx="8" formatCode="#,##0;[Red]\-#,##0;">
                  <c:v>437</c:v>
                </c:pt>
              </c:numCache>
            </c:numRef>
          </c:val>
          <c:extLst>
            <c:ext xmlns:c16="http://schemas.microsoft.com/office/drawing/2014/chart" uri="{C3380CC4-5D6E-409C-BE32-E72D297353CC}">
              <c16:uniqueId val="{00000007-0C34-47EF-9DA4-3F0585DC73E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(構想区域別必要量との比較!$F$1046,構想区域別必要量との比較!$H$1046:$M$1046,構想区域別必要量との比較!$P$1046:$Q$1046)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(構想区域別必要量との比較!$F$1047,構想区域別必要量との比較!$H$1047:$M$1047,構想区域別必要量との比較!$P$1047:$Q$1047)</c:f>
              <c:numCache>
                <c:formatCode>#,##0_);[Red]\(#,##0\)</c:formatCode>
                <c:ptCount val="9"/>
                <c:pt idx="0" formatCode="#,##0;[Red]\-#,##0;">
                  <c:v>4841</c:v>
                </c:pt>
                <c:pt idx="1">
                  <c:v>4903</c:v>
                </c:pt>
                <c:pt idx="2">
                  <c:v>4571</c:v>
                </c:pt>
                <c:pt idx="3">
                  <c:v>4405</c:v>
                </c:pt>
                <c:pt idx="4">
                  <c:v>4267</c:v>
                </c:pt>
                <c:pt idx="5">
                  <c:v>4736</c:v>
                </c:pt>
                <c:pt idx="6" formatCode="#,##0;[Red]\-#,##0;">
                  <c:v>4496</c:v>
                </c:pt>
                <c:pt idx="7" formatCode="#,##0;[Red]\-#,##0;">
                  <c:v>4487</c:v>
                </c:pt>
                <c:pt idx="8" formatCode="#,##0;[Red]\-#,##0;">
                  <c:v>4424</c:v>
                </c:pt>
              </c:numCache>
            </c:numRef>
          </c:val>
          <c:smooth val="0"/>
          <c:extLst>
            <c:ext xmlns:c16="http://schemas.microsoft.com/office/drawing/2014/chart" uri="{C3380CC4-5D6E-409C-BE32-E72D297353CC}">
              <c16:uniqueId val="{00000008-0C34-47EF-9DA4-3F0585DC73E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(構想区域別必要量との比較!$F$1061,構想区域別必要量との比較!$H$1061:$M$1061,構想区域別必要量との比較!$P$1061:$Q$1061)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(構想区域別必要量との比較!$F$1066,構想区域別必要量との比較!$H$1066:$M$1066,構想区域別必要量との比較!$P$1066:$Q$1066)</c:f>
              <c:numCache>
                <c:formatCode>#,##0_);[Red]\(#,##0\)</c:formatCode>
                <c:ptCount val="9"/>
                <c:pt idx="0" formatCode="#,##0;[Red]\-#,##0;">
                  <c:v>181</c:v>
                </c:pt>
                <c:pt idx="1">
                  <c:v>181</c:v>
                </c:pt>
                <c:pt idx="2">
                  <c:v>187</c:v>
                </c:pt>
                <c:pt idx="3">
                  <c:v>166</c:v>
                </c:pt>
                <c:pt idx="4">
                  <c:v>187</c:v>
                </c:pt>
                <c:pt idx="5">
                  <c:v>139</c:v>
                </c:pt>
                <c:pt idx="6" formatCode="#,##0;[Red]\-#,##0;">
                  <c:v>154</c:v>
                </c:pt>
                <c:pt idx="7" formatCode="#,##0;[Red]\-#,##0;">
                  <c:v>154</c:v>
                </c:pt>
                <c:pt idx="8" formatCode="#,##0;[Red]\-#,##0;">
                  <c:v>154</c:v>
                </c:pt>
              </c:numCache>
            </c:numRef>
          </c:val>
          <c:extLst>
            <c:ext xmlns:c16="http://schemas.microsoft.com/office/drawing/2014/chart" uri="{C3380CC4-5D6E-409C-BE32-E72D297353CC}">
              <c16:uniqueId val="{00000000-9353-40EA-87EA-FD2458A99F5D}"/>
            </c:ext>
          </c:extLst>
        </c:ser>
        <c:ser>
          <c:idx val="2"/>
          <c:order val="2"/>
          <c:tx>
            <c:strRef>
              <c:f>構想区域別必要量との比較!$E$1065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(構想区域別必要量との比較!$F$1061,構想区域別必要量との比較!$H$1061:$M$1061,構想区域別必要量との比較!$P$1061:$Q$1061)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(構想区域別必要量との比較!$F$1065,構想区域別必要量との比較!$H$1065:$M$1065,構想区域別必要量との比較!$P$1065:$Q$1065)</c:f>
              <c:numCache>
                <c:formatCode>#,##0_);[Red]\(#,##0\)</c:formatCode>
                <c:ptCount val="9"/>
                <c:pt idx="0" formatCode="#,##0;[Red]\-#,##0;">
                  <c:v>33</c:v>
                </c:pt>
                <c:pt idx="1">
                  <c:v>48</c:v>
                </c:pt>
                <c:pt idx="2">
                  <c:v>59</c:v>
                </c:pt>
                <c:pt idx="3">
                  <c:v>59</c:v>
                </c:pt>
                <c:pt idx="4">
                  <c:v>59</c:v>
                </c:pt>
                <c:pt idx="5">
                  <c:v>40</c:v>
                </c:pt>
                <c:pt idx="6" formatCode="#,##0;[Red]\-#,##0;">
                  <c:v>40</c:v>
                </c:pt>
                <c:pt idx="7" formatCode="#,##0;[Red]\-#,##0;">
                  <c:v>40</c:v>
                </c:pt>
                <c:pt idx="8" formatCode="#,##0;[Red]\-#,##0;">
                  <c:v>200</c:v>
                </c:pt>
              </c:numCache>
            </c:numRef>
          </c:val>
          <c:extLst>
            <c:ext xmlns:c16="http://schemas.microsoft.com/office/drawing/2014/chart" uri="{C3380CC4-5D6E-409C-BE32-E72D297353CC}">
              <c16:uniqueId val="{00000001-9353-40EA-87EA-FD2458A99F5D}"/>
            </c:ext>
          </c:extLst>
        </c:ser>
        <c:ser>
          <c:idx val="1"/>
          <c:order val="3"/>
          <c:tx>
            <c:strRef>
              <c:f>構想区域別必要量との比較!$E$1064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353-40EA-87EA-FD2458A99F5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353-40EA-87EA-FD2458A99F5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(構想区域別必要量との比較!$F$1061,構想区域別必要量との比較!$H$1061:$M$1061,構想区域別必要量との比較!$P$1061:$Q$1061)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(構想区域別必要量との比較!$F$1064,構想区域別必要量との比較!$H$1064:$M$1064,構想区域別必要量との比較!$P$1064:$Q$1064)</c:f>
              <c:numCache>
                <c:formatCode>#,##0_);[Red]\(#,##0\)</c:formatCode>
                <c:ptCount val="9"/>
                <c:pt idx="0" formatCode="#,##0;[Red]\-#,##0;">
                  <c:v>441</c:v>
                </c:pt>
                <c:pt idx="1">
                  <c:v>429</c:v>
                </c:pt>
                <c:pt idx="2">
                  <c:v>529</c:v>
                </c:pt>
                <c:pt idx="3">
                  <c:v>491</c:v>
                </c:pt>
                <c:pt idx="4">
                  <c:v>544</c:v>
                </c:pt>
                <c:pt idx="5">
                  <c:v>541</c:v>
                </c:pt>
                <c:pt idx="6" formatCode="#,##0;[Red]\-#,##0;">
                  <c:v>541</c:v>
                </c:pt>
                <c:pt idx="7" formatCode="#,##0;[Red]\-#,##0;">
                  <c:v>566</c:v>
                </c:pt>
                <c:pt idx="8" formatCode="#,##0;[Red]\-#,##0;">
                  <c:v>271</c:v>
                </c:pt>
              </c:numCache>
            </c:numRef>
          </c:val>
          <c:extLst>
            <c:ext xmlns:c16="http://schemas.microsoft.com/office/drawing/2014/chart" uri="{C3380CC4-5D6E-409C-BE32-E72D297353CC}">
              <c16:uniqueId val="{00000006-9353-40EA-87EA-FD2458A99F5D}"/>
            </c:ext>
          </c:extLst>
        </c:ser>
        <c:ser>
          <c:idx val="0"/>
          <c:order val="4"/>
          <c:tx>
            <c:strRef>
              <c:f>構想区域別必要量との比較!$E$1063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(構想区域別必要量との比較!$F$1061,構想区域別必要量との比較!$H$1061:$M$1061,構想区域別必要量との比較!$P$1061:$Q$1061)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(構想区域別必要量との比較!$F$1063,構想区域別必要量との比較!$H$1063:$M$1063,構想区域別必要量との比較!$P$1063:$Q$1063)</c:f>
              <c:numCache>
                <c:formatCode>#,##0_);[Red]\(#,##0\)</c:formatCode>
                <c:ptCount val="9"/>
                <c:pt idx="0" formatCode="#,##0;[Red]\-#,##0;">
                  <c:v>172</c:v>
                </c:pt>
                <c:pt idx="1">
                  <c:v>172</c:v>
                </c:pt>
                <c:pt idx="2">
                  <c:v>47</c:v>
                </c:pt>
                <c:pt idx="3">
                  <c:v>47</c:v>
                </c:pt>
                <c:pt idx="4">
                  <c:v>47</c:v>
                </c:pt>
                <c:pt idx="5">
                  <c:v>143</c:v>
                </c:pt>
                <c:pt idx="6" formatCode="#,##0;[Red]\-#,##0;">
                  <c:v>47</c:v>
                </c:pt>
                <c:pt idx="7" formatCode="#,##0;[Red]\-#,##0;">
                  <c:v>47</c:v>
                </c:pt>
                <c:pt idx="8" formatCode="#,##0;[Red]\-#,##0;">
                  <c:v>61</c:v>
                </c:pt>
              </c:numCache>
            </c:numRef>
          </c:val>
          <c:extLst>
            <c:ext xmlns:c16="http://schemas.microsoft.com/office/drawing/2014/chart" uri="{C3380CC4-5D6E-409C-BE32-E72D297353CC}">
              <c16:uniqueId val="{00000007-9353-40EA-87EA-FD2458A99F5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(構想区域別必要量との比較!$F$1061,構想区域別必要量との比較!$H$1061:$M$1061,構想区域別必要量との比較!$P$1061:$Q$1061)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(構想区域別必要量との比較!$F$1062,構想区域別必要量との比較!$H$1062:$M$1062,構想区域別必要量との比較!$P$1062:$Q$1062)</c:f>
              <c:numCache>
                <c:formatCode>#,##0_);[Red]\(#,##0\)</c:formatCode>
                <c:ptCount val="9"/>
                <c:pt idx="0" formatCode="#,##0;[Red]\-#,##0;">
                  <c:v>827</c:v>
                </c:pt>
                <c:pt idx="1">
                  <c:v>830</c:v>
                </c:pt>
                <c:pt idx="2">
                  <c:v>822</c:v>
                </c:pt>
                <c:pt idx="3">
                  <c:v>763</c:v>
                </c:pt>
                <c:pt idx="4">
                  <c:v>837</c:v>
                </c:pt>
                <c:pt idx="5">
                  <c:v>863</c:v>
                </c:pt>
                <c:pt idx="6" formatCode="#,##0;[Red]\-#,##0;">
                  <c:v>782</c:v>
                </c:pt>
                <c:pt idx="7" formatCode="#,##0;[Red]\-#,##0;">
                  <c:v>807</c:v>
                </c:pt>
                <c:pt idx="8" formatCode="#,##0;[Red]\-#,##0;">
                  <c:v>686</c:v>
                </c:pt>
              </c:numCache>
            </c:numRef>
          </c:val>
          <c:smooth val="0"/>
          <c:extLst>
            <c:ext xmlns:c16="http://schemas.microsoft.com/office/drawing/2014/chart" uri="{C3380CC4-5D6E-409C-BE32-E72D297353CC}">
              <c16:uniqueId val="{00000008-9353-40EA-87EA-FD2458A99F5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(構想区域別必要量との比較!$F$1076,構想区域別必要量との比較!$H$1076:$M$1076,構想区域別必要量との比較!$P$1076:$Q$1076)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(構想区域別必要量との比較!$F$1081,構想区域別必要量との比較!$H$1081:$M$1081,構想区域別必要量との比較!$P$1081:$Q$1081)</c:f>
              <c:numCache>
                <c:formatCode>#,##0_);[Red]\(#,##0\)</c:formatCode>
                <c:ptCount val="9"/>
                <c:pt idx="0" formatCode="#,##0;[Red]\-#,##0;">
                  <c:v>537</c:v>
                </c:pt>
                <c:pt idx="1">
                  <c:v>651</c:v>
                </c:pt>
                <c:pt idx="2">
                  <c:v>651</c:v>
                </c:pt>
                <c:pt idx="3">
                  <c:v>679</c:v>
                </c:pt>
                <c:pt idx="4">
                  <c:v>678</c:v>
                </c:pt>
                <c:pt idx="5">
                  <c:v>697</c:v>
                </c:pt>
                <c:pt idx="6" formatCode="#,##0;[Red]\-#,##0;">
                  <c:v>625</c:v>
                </c:pt>
                <c:pt idx="7" formatCode="#,##0;[Red]\-#,##0;">
                  <c:v>625</c:v>
                </c:pt>
                <c:pt idx="8" formatCode="#,##0;[Red]\-#,##0;">
                  <c:v>573</c:v>
                </c:pt>
              </c:numCache>
            </c:numRef>
          </c:val>
          <c:extLst>
            <c:ext xmlns:c16="http://schemas.microsoft.com/office/drawing/2014/chart" uri="{C3380CC4-5D6E-409C-BE32-E72D297353CC}">
              <c16:uniqueId val="{00000000-E76D-4C7D-B1B5-E55BE632B262}"/>
            </c:ext>
          </c:extLst>
        </c:ser>
        <c:ser>
          <c:idx val="2"/>
          <c:order val="2"/>
          <c:tx>
            <c:strRef>
              <c:f>構想区域別必要量との比較!$E$1080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(構想区域別必要量との比較!$F$1076,構想区域別必要量との比較!$H$1076:$M$1076,構想区域別必要量との比較!$P$1076:$Q$1076)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(構想区域別必要量との比較!$F$1080,構想区域別必要量との比較!$H$1080:$M$1080,構想区域別必要量との比較!$P$1080:$Q$1080)</c:f>
              <c:numCache>
                <c:formatCode>#,##0_);[Red]\(#,##0\)</c:formatCode>
                <c:ptCount val="9"/>
                <c:pt idx="0" formatCode="#,##0;[Red]\-#,##0;">
                  <c:v>402</c:v>
                </c:pt>
                <c:pt idx="1">
                  <c:v>553</c:v>
                </c:pt>
                <c:pt idx="2">
                  <c:v>541</c:v>
                </c:pt>
                <c:pt idx="3">
                  <c:v>517</c:v>
                </c:pt>
                <c:pt idx="4">
                  <c:v>605</c:v>
                </c:pt>
                <c:pt idx="5">
                  <c:v>561</c:v>
                </c:pt>
                <c:pt idx="6" formatCode="#,##0;[Red]\-#,##0;">
                  <c:v>594</c:v>
                </c:pt>
                <c:pt idx="7" formatCode="#,##0;[Red]\-#,##0;">
                  <c:v>594</c:v>
                </c:pt>
                <c:pt idx="8" formatCode="#,##0;[Red]\-#,##0;">
                  <c:v>1762</c:v>
                </c:pt>
              </c:numCache>
            </c:numRef>
          </c:val>
          <c:extLst>
            <c:ext xmlns:c16="http://schemas.microsoft.com/office/drawing/2014/chart" uri="{C3380CC4-5D6E-409C-BE32-E72D297353CC}">
              <c16:uniqueId val="{00000001-E76D-4C7D-B1B5-E55BE632B262}"/>
            </c:ext>
          </c:extLst>
        </c:ser>
        <c:ser>
          <c:idx val="1"/>
          <c:order val="3"/>
          <c:tx>
            <c:strRef>
              <c:f>構想区域別必要量との比較!$E$1079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76D-4C7D-B1B5-E55BE632B26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76D-4C7D-B1B5-E55BE632B26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(構想区域別必要量との比較!$F$1076,構想区域別必要量との比較!$H$1076:$M$1076,構想区域別必要量との比較!$P$1076:$Q$1076)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(構想区域別必要量との比較!$F$1079,構想区域別必要量との比較!$H$1079:$M$1079,構想区域別必要量との比較!$P$1079:$Q$1079)</c:f>
              <c:numCache>
                <c:formatCode>#,##0_);[Red]\(#,##0\)</c:formatCode>
                <c:ptCount val="9"/>
                <c:pt idx="0" formatCode="#,##0;[Red]\-#,##0;">
                  <c:v>1768</c:v>
                </c:pt>
                <c:pt idx="1">
                  <c:v>1632</c:v>
                </c:pt>
                <c:pt idx="2">
                  <c:v>1621</c:v>
                </c:pt>
                <c:pt idx="3">
                  <c:v>1619</c:v>
                </c:pt>
                <c:pt idx="4">
                  <c:v>1617</c:v>
                </c:pt>
                <c:pt idx="5">
                  <c:v>1663</c:v>
                </c:pt>
                <c:pt idx="6" formatCode="#,##0;[Red]\-#,##0;">
                  <c:v>1598</c:v>
                </c:pt>
                <c:pt idx="7" formatCode="#,##0;[Red]\-#,##0;">
                  <c:v>1592</c:v>
                </c:pt>
                <c:pt idx="8" formatCode="#,##0;[Red]\-#,##0;">
                  <c:v>1735</c:v>
                </c:pt>
              </c:numCache>
            </c:numRef>
          </c:val>
          <c:extLst>
            <c:ext xmlns:c16="http://schemas.microsoft.com/office/drawing/2014/chart" uri="{C3380CC4-5D6E-409C-BE32-E72D297353CC}">
              <c16:uniqueId val="{00000006-E76D-4C7D-B1B5-E55BE632B262}"/>
            </c:ext>
          </c:extLst>
        </c:ser>
        <c:ser>
          <c:idx val="0"/>
          <c:order val="4"/>
          <c:tx>
            <c:strRef>
              <c:f>構想区域別必要量との比較!$E$1078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(構想区域別必要量との比較!$F$1076,構想区域別必要量との比較!$H$1076:$M$1076,構想区域別必要量との比較!$P$1076:$Q$1076)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(構想区域別必要量との比較!$F$1078,構想区域別必要量との比較!$H$1078:$M$1078,構想区域別必要量との比較!$P$1078:$Q$1078)</c:f>
              <c:numCache>
                <c:formatCode>#,##0_);[Red]\(#,##0\)</c:formatCode>
                <c:ptCount val="9"/>
                <c:pt idx="0" formatCode="#,##0;[Red]\-#,##0;">
                  <c:v>1991</c:v>
                </c:pt>
                <c:pt idx="1">
                  <c:v>1908</c:v>
                </c:pt>
                <c:pt idx="2">
                  <c:v>1957</c:v>
                </c:pt>
                <c:pt idx="3">
                  <c:v>1964</c:v>
                </c:pt>
                <c:pt idx="4">
                  <c:v>1951</c:v>
                </c:pt>
                <c:pt idx="5">
                  <c:v>1927</c:v>
                </c:pt>
                <c:pt idx="6" formatCode="#,##0;[Red]\-#,##0;">
                  <c:v>1936</c:v>
                </c:pt>
                <c:pt idx="7" formatCode="#,##0;[Red]\-#,##0;">
                  <c:v>1960</c:v>
                </c:pt>
                <c:pt idx="8" formatCode="#,##0;[Red]\-#,##0;">
                  <c:v>687</c:v>
                </c:pt>
              </c:numCache>
            </c:numRef>
          </c:val>
          <c:extLst>
            <c:ext xmlns:c16="http://schemas.microsoft.com/office/drawing/2014/chart" uri="{C3380CC4-5D6E-409C-BE32-E72D297353CC}">
              <c16:uniqueId val="{00000007-E76D-4C7D-B1B5-E55BE632B26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(構想区域別必要量との比較!$F$1076,構想区域別必要量との比較!$H$1076:$M$1076,構想区域別必要量との比較!$P$1076:$Q$1076)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(構想区域別必要量との比較!$F$1077,構想区域別必要量との比較!$H$1077:$M$1077,構想区域別必要量との比較!$P$1077:$Q$1077)</c:f>
              <c:numCache>
                <c:formatCode>#,##0_);[Red]\(#,##0\)</c:formatCode>
                <c:ptCount val="9"/>
                <c:pt idx="0" formatCode="#,##0;[Red]\-#,##0;">
                  <c:v>4698</c:v>
                </c:pt>
                <c:pt idx="1">
                  <c:v>4744</c:v>
                </c:pt>
                <c:pt idx="2">
                  <c:v>4770</c:v>
                </c:pt>
                <c:pt idx="3">
                  <c:v>4779</c:v>
                </c:pt>
                <c:pt idx="4">
                  <c:v>4851</c:v>
                </c:pt>
                <c:pt idx="5">
                  <c:v>4848</c:v>
                </c:pt>
                <c:pt idx="6" formatCode="#,##0;[Red]\-#,##0;">
                  <c:v>4753</c:v>
                </c:pt>
                <c:pt idx="7" formatCode="#,##0;[Red]\-#,##0;">
                  <c:v>4771</c:v>
                </c:pt>
                <c:pt idx="8" formatCode="#,##0;[Red]\-#,##0;">
                  <c:v>4757</c:v>
                </c:pt>
              </c:numCache>
            </c:numRef>
          </c:val>
          <c:smooth val="0"/>
          <c:extLst>
            <c:ext xmlns:c16="http://schemas.microsoft.com/office/drawing/2014/chart" uri="{C3380CC4-5D6E-409C-BE32-E72D297353CC}">
              <c16:uniqueId val="{00000008-E76D-4C7D-B1B5-E55BE632B26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(構想区域別必要量との比較!$F$1091,構想区域別必要量との比較!$H$1091:$M$1091,構想区域別必要量との比較!$P$1091:$Q$1091)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(構想区域別必要量との比較!$F$1096,構想区域別必要量との比較!$H$1096:$M$1096,構想区域別必要量との比較!$P$1096:$Q$1096)</c:f>
              <c:numCache>
                <c:formatCode>#,##0_);[Red]\(#,##0\)</c:formatCode>
                <c:ptCount val="9"/>
                <c:pt idx="0" formatCode="#,##0;[Red]\-#,##0;">
                  <c:v>773</c:v>
                </c:pt>
                <c:pt idx="1">
                  <c:v>730</c:v>
                </c:pt>
                <c:pt idx="2">
                  <c:v>693</c:v>
                </c:pt>
                <c:pt idx="3">
                  <c:v>677</c:v>
                </c:pt>
                <c:pt idx="4">
                  <c:v>703</c:v>
                </c:pt>
                <c:pt idx="5">
                  <c:v>689</c:v>
                </c:pt>
                <c:pt idx="6" formatCode="#,##0;[Red]\-#,##0;">
                  <c:v>639</c:v>
                </c:pt>
                <c:pt idx="7" formatCode="#,##0;[Red]\-#,##0;">
                  <c:v>715</c:v>
                </c:pt>
                <c:pt idx="8" formatCode="#,##0;[Red]\-#,##0;">
                  <c:v>499</c:v>
                </c:pt>
              </c:numCache>
            </c:numRef>
          </c:val>
          <c:extLst>
            <c:ext xmlns:c16="http://schemas.microsoft.com/office/drawing/2014/chart" uri="{C3380CC4-5D6E-409C-BE32-E72D297353CC}">
              <c16:uniqueId val="{00000000-60E6-419A-90AB-BF8968858FF6}"/>
            </c:ext>
          </c:extLst>
        </c:ser>
        <c:ser>
          <c:idx val="2"/>
          <c:order val="2"/>
          <c:tx>
            <c:strRef>
              <c:f>構想区域別必要量との比較!$E$1095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(構想区域別必要量との比較!$F$1091,構想区域別必要量との比較!$H$1091:$M$1091,構想区域別必要量との比較!$P$1091:$Q$1091)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(構想区域別必要量との比較!$F$1095,構想区域別必要量との比較!$H$1095:$M$1095,構想区域別必要量との比較!$P$1095:$Q$1095)</c:f>
              <c:numCache>
                <c:formatCode>#,##0_);[Red]\(#,##0\)</c:formatCode>
                <c:ptCount val="9"/>
                <c:pt idx="0" formatCode="#,##0;[Red]\-#,##0;">
                  <c:v>125</c:v>
                </c:pt>
                <c:pt idx="1">
                  <c:v>222</c:v>
                </c:pt>
                <c:pt idx="2">
                  <c:v>222</c:v>
                </c:pt>
                <c:pt idx="3">
                  <c:v>224</c:v>
                </c:pt>
                <c:pt idx="4">
                  <c:v>224</c:v>
                </c:pt>
                <c:pt idx="5">
                  <c:v>224</c:v>
                </c:pt>
                <c:pt idx="6" formatCode="#,##0;[Red]\-#,##0;">
                  <c:v>244</c:v>
                </c:pt>
                <c:pt idx="7" formatCode="#,##0;[Red]\-#,##0;">
                  <c:v>237</c:v>
                </c:pt>
                <c:pt idx="8" formatCode="#,##0;[Red]\-#,##0;">
                  <c:v>574</c:v>
                </c:pt>
              </c:numCache>
            </c:numRef>
          </c:val>
          <c:extLst>
            <c:ext xmlns:c16="http://schemas.microsoft.com/office/drawing/2014/chart" uri="{C3380CC4-5D6E-409C-BE32-E72D297353CC}">
              <c16:uniqueId val="{00000001-60E6-419A-90AB-BF8968858FF6}"/>
            </c:ext>
          </c:extLst>
        </c:ser>
        <c:ser>
          <c:idx val="1"/>
          <c:order val="3"/>
          <c:tx>
            <c:strRef>
              <c:f>構想区域別必要量との比較!$E$1094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0E6-419A-90AB-BF8968858FF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0E6-419A-90AB-BF8968858FF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(構想区域別必要量との比較!$F$1091,構想区域別必要量との比較!$H$1091:$M$1091,構想区域別必要量との比較!$P$1091:$Q$1091)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(構想区域別必要量との比較!$F$1094,構想区域別必要量との比較!$H$1094:$M$1094,構想区域別必要量との比較!$P$1094:$Q$1094)</c:f>
              <c:numCache>
                <c:formatCode>#,##0_);[Red]\(#,##0\)</c:formatCode>
                <c:ptCount val="9"/>
                <c:pt idx="0" formatCode="#,##0;[Red]\-#,##0;">
                  <c:v>1383</c:v>
                </c:pt>
                <c:pt idx="1">
                  <c:v>1302</c:v>
                </c:pt>
                <c:pt idx="2">
                  <c:v>1303</c:v>
                </c:pt>
                <c:pt idx="3">
                  <c:v>1305</c:v>
                </c:pt>
                <c:pt idx="4">
                  <c:v>1361</c:v>
                </c:pt>
                <c:pt idx="5">
                  <c:v>1317</c:v>
                </c:pt>
                <c:pt idx="6" formatCode="#,##0;[Red]\-#,##0;">
                  <c:v>1257</c:v>
                </c:pt>
                <c:pt idx="7" formatCode="#,##0;[Red]\-#,##0;">
                  <c:v>1263</c:v>
                </c:pt>
                <c:pt idx="8" formatCode="#,##0;[Red]\-#,##0;">
                  <c:v>633</c:v>
                </c:pt>
              </c:numCache>
            </c:numRef>
          </c:val>
          <c:extLst>
            <c:ext xmlns:c16="http://schemas.microsoft.com/office/drawing/2014/chart" uri="{C3380CC4-5D6E-409C-BE32-E72D297353CC}">
              <c16:uniqueId val="{00000006-60E6-419A-90AB-BF8968858FF6}"/>
            </c:ext>
          </c:extLst>
        </c:ser>
        <c:ser>
          <c:idx val="0"/>
          <c:order val="4"/>
          <c:tx>
            <c:strRef>
              <c:f>構想区域別必要量との比較!$E$1093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(構想区域別必要量との比較!$F$1091,構想区域別必要量との比較!$H$1091:$M$1091,構想区域別必要量との比較!$P$1091:$Q$1091)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(構想区域別必要量との比較!$F$1093,構想区域別必要量との比較!$H$1093:$M$1093,構想区域別必要量との比較!$P$1093:$Q$1093)</c:f>
              <c:numCache>
                <c:formatCode>#,##0_);[Red]\(#,##0\)</c:formatCode>
                <c:ptCount val="9"/>
                <c:pt idx="0" formatCode="#,##0;[Red]\-#,##0;">
                  <c:v>41</c:v>
                </c:pt>
                <c:pt idx="1">
                  <c:v>41</c:v>
                </c:pt>
                <c:pt idx="2">
                  <c:v>41</c:v>
                </c:pt>
                <c:pt idx="3">
                  <c:v>41</c:v>
                </c:pt>
                <c:pt idx="4">
                  <c:v>41</c:v>
                </c:pt>
                <c:pt idx="5">
                  <c:v>41</c:v>
                </c:pt>
                <c:pt idx="6" formatCode="#,##0;[Red]\-#,##0;">
                  <c:v>41</c:v>
                </c:pt>
                <c:pt idx="7" formatCode="#,##0;[Red]\-#,##0;">
                  <c:v>41</c:v>
                </c:pt>
                <c:pt idx="8" formatCode="#,##0;[Red]\-#,##0;">
                  <c:v>206</c:v>
                </c:pt>
              </c:numCache>
            </c:numRef>
          </c:val>
          <c:extLst>
            <c:ext xmlns:c16="http://schemas.microsoft.com/office/drawing/2014/chart" uri="{C3380CC4-5D6E-409C-BE32-E72D297353CC}">
              <c16:uniqueId val="{00000007-60E6-419A-90AB-BF8968858FF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(構想区域別必要量との比較!$F$1091,構想区域別必要量との比較!$H$1091:$M$1091,構想区域別必要量との比較!$P$1091:$Q$1091)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(構想区域別必要量との比較!$F$1092,構想区域別必要量との比較!$H$1092:$M$1092,構想区域別必要量との比較!$P$1092:$Q$1092)</c:f>
              <c:numCache>
                <c:formatCode>#,##0_);[Red]\(#,##0\)</c:formatCode>
                <c:ptCount val="9"/>
                <c:pt idx="0" formatCode="#,##0;[Red]\-#,##0;">
                  <c:v>2322</c:v>
                </c:pt>
                <c:pt idx="1">
                  <c:v>2295</c:v>
                </c:pt>
                <c:pt idx="2">
                  <c:v>2259</c:v>
                </c:pt>
                <c:pt idx="3">
                  <c:v>2247</c:v>
                </c:pt>
                <c:pt idx="4">
                  <c:v>2329</c:v>
                </c:pt>
                <c:pt idx="5">
                  <c:v>2271</c:v>
                </c:pt>
                <c:pt idx="6" formatCode="#,##0;[Red]\-#,##0;">
                  <c:v>2181</c:v>
                </c:pt>
                <c:pt idx="7" formatCode="#,##0;[Red]\-#,##0;">
                  <c:v>2256</c:v>
                </c:pt>
                <c:pt idx="8" formatCode="#,##0;[Red]\-#,##0;">
                  <c:v>1912</c:v>
                </c:pt>
              </c:numCache>
            </c:numRef>
          </c:val>
          <c:smooth val="0"/>
          <c:extLst>
            <c:ext xmlns:c16="http://schemas.microsoft.com/office/drawing/2014/chart" uri="{C3380CC4-5D6E-409C-BE32-E72D297353CC}">
              <c16:uniqueId val="{00000008-60E6-419A-90AB-BF8968858FF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(構想区域別必要量との比較!$F$1106,構想区域別必要量との比較!$H$1106:$M$1106,構想区域別必要量との比較!$P$1106:$Q$1106)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(構想区域別必要量との比較!$F$1111,構想区域別必要量との比較!$H$1111:$M$1111,構想区域別必要量との比較!$P$1111:$Q$1111)</c:f>
              <c:numCache>
                <c:formatCode>#,##0_);[Red]\(#,##0\)</c:formatCode>
                <c:ptCount val="9"/>
                <c:pt idx="0" formatCode="#,##0;[Red]\-#,##0;">
                  <c:v>481</c:v>
                </c:pt>
                <c:pt idx="1">
                  <c:v>418</c:v>
                </c:pt>
                <c:pt idx="2">
                  <c:v>411</c:v>
                </c:pt>
                <c:pt idx="3">
                  <c:v>423</c:v>
                </c:pt>
                <c:pt idx="4">
                  <c:v>423</c:v>
                </c:pt>
                <c:pt idx="5">
                  <c:v>332</c:v>
                </c:pt>
                <c:pt idx="6" formatCode="#,##0;[Red]\-#,##0;">
                  <c:v>429</c:v>
                </c:pt>
                <c:pt idx="7" formatCode="#,##0;[Red]\-#,##0;">
                  <c:v>262</c:v>
                </c:pt>
                <c:pt idx="8" formatCode="#,##0;[Red]\-#,##0;">
                  <c:v>459</c:v>
                </c:pt>
              </c:numCache>
            </c:numRef>
          </c:val>
          <c:extLst>
            <c:ext xmlns:c16="http://schemas.microsoft.com/office/drawing/2014/chart" uri="{C3380CC4-5D6E-409C-BE32-E72D297353CC}">
              <c16:uniqueId val="{00000000-77DF-4E62-B44E-5391F88FAD62}"/>
            </c:ext>
          </c:extLst>
        </c:ser>
        <c:ser>
          <c:idx val="2"/>
          <c:order val="2"/>
          <c:tx>
            <c:strRef>
              <c:f>構想区域別必要量との比較!$E$1110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(構想区域別必要量との比較!$F$1106,構想区域別必要量との比較!$H$1106:$M$1106,構想区域別必要量との比較!$P$1106:$Q$1106)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(構想区域別必要量との比較!$F$1110,構想区域別必要量との比較!$H$1110:$M$1110,構想区域別必要量との比較!$P$1110:$Q$1110)</c:f>
              <c:numCache>
                <c:formatCode>#,##0_);[Red]\(#,##0\)</c:formatCode>
                <c:ptCount val="9"/>
                <c:pt idx="0" formatCode="#,##0;[Red]\-#,##0;">
                  <c:v>300</c:v>
                </c:pt>
                <c:pt idx="1">
                  <c:v>503</c:v>
                </c:pt>
                <c:pt idx="2">
                  <c:v>596</c:v>
                </c:pt>
                <c:pt idx="3">
                  <c:v>473</c:v>
                </c:pt>
                <c:pt idx="4">
                  <c:v>522</c:v>
                </c:pt>
                <c:pt idx="5">
                  <c:v>667</c:v>
                </c:pt>
                <c:pt idx="6" formatCode="#,##0;[Red]\-#,##0;">
                  <c:v>584</c:v>
                </c:pt>
                <c:pt idx="7" formatCode="#,##0;[Red]\-#,##0;">
                  <c:v>617</c:v>
                </c:pt>
                <c:pt idx="8" formatCode="#,##0;[Red]\-#,##0;">
                  <c:v>1149</c:v>
                </c:pt>
              </c:numCache>
            </c:numRef>
          </c:val>
          <c:extLst>
            <c:ext xmlns:c16="http://schemas.microsoft.com/office/drawing/2014/chart" uri="{C3380CC4-5D6E-409C-BE32-E72D297353CC}">
              <c16:uniqueId val="{00000001-77DF-4E62-B44E-5391F88FAD62}"/>
            </c:ext>
          </c:extLst>
        </c:ser>
        <c:ser>
          <c:idx val="1"/>
          <c:order val="3"/>
          <c:tx>
            <c:strRef>
              <c:f>構想区域別必要量との比較!$E$1109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7DF-4E62-B44E-5391F88FAD6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7DF-4E62-B44E-5391F88FAD6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(構想区域別必要量との比較!$F$1106,構想区域別必要量との比較!$H$1106:$M$1106,構想区域別必要量との比較!$P$1106:$Q$1106)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(構想区域別必要量との比較!$F$1109,構想区域別必要量との比較!$H$1109:$M$1109,構想区域別必要量との比較!$P$1109:$Q$1109)</c:f>
              <c:numCache>
                <c:formatCode>#,##0_);[Red]\(#,##0\)</c:formatCode>
                <c:ptCount val="9"/>
                <c:pt idx="0" formatCode="#,##0;[Red]\-#,##0;">
                  <c:v>1463</c:v>
                </c:pt>
                <c:pt idx="1">
                  <c:v>1580</c:v>
                </c:pt>
                <c:pt idx="2">
                  <c:v>1452</c:v>
                </c:pt>
                <c:pt idx="3">
                  <c:v>1533</c:v>
                </c:pt>
                <c:pt idx="4">
                  <c:v>1486</c:v>
                </c:pt>
                <c:pt idx="5">
                  <c:v>1548</c:v>
                </c:pt>
                <c:pt idx="6" formatCode="#,##0;[Red]\-#,##0;">
                  <c:v>1488</c:v>
                </c:pt>
                <c:pt idx="7" formatCode="#,##0;[Red]\-#,##0;">
                  <c:v>1528</c:v>
                </c:pt>
                <c:pt idx="8" formatCode="#,##0;[Red]\-#,##0;">
                  <c:v>1429</c:v>
                </c:pt>
              </c:numCache>
            </c:numRef>
          </c:val>
          <c:extLst>
            <c:ext xmlns:c16="http://schemas.microsoft.com/office/drawing/2014/chart" uri="{C3380CC4-5D6E-409C-BE32-E72D297353CC}">
              <c16:uniqueId val="{00000006-77DF-4E62-B44E-5391F88FAD62}"/>
            </c:ext>
          </c:extLst>
        </c:ser>
        <c:ser>
          <c:idx val="0"/>
          <c:order val="4"/>
          <c:tx>
            <c:strRef>
              <c:f>構想区域別必要量との比較!$E$1108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(構想区域別必要量との比較!$F$1106,構想区域別必要量との比較!$H$1106:$M$1106,構想区域別必要量との比較!$P$1106:$Q$1106)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(構想区域別必要量との比較!$F$1108,構想区域別必要量との比較!$H$1108:$M$1108,構想区域別必要量との比較!$P$1108:$Q$1108)</c:f>
              <c:numCache>
                <c:formatCode>#,##0_);[Red]\(#,##0\)</c:formatCode>
                <c:ptCount val="9"/>
                <c:pt idx="0" formatCode="#,##0;[Red]\-#,##0;">
                  <c:v>1561</c:v>
                </c:pt>
                <c:pt idx="1">
                  <c:v>1205</c:v>
                </c:pt>
                <c:pt idx="2">
                  <c:v>1205</c:v>
                </c:pt>
                <c:pt idx="3">
                  <c:v>1208</c:v>
                </c:pt>
                <c:pt idx="4">
                  <c:v>1204</c:v>
                </c:pt>
                <c:pt idx="5">
                  <c:v>1202</c:v>
                </c:pt>
                <c:pt idx="6" formatCode="#,##0;[Red]\-#,##0;">
                  <c:v>1248</c:v>
                </c:pt>
                <c:pt idx="7" formatCode="#,##0;[Red]\-#,##0;">
                  <c:v>1248</c:v>
                </c:pt>
                <c:pt idx="8" formatCode="#,##0;[Red]\-#,##0;">
                  <c:v>529</c:v>
                </c:pt>
              </c:numCache>
            </c:numRef>
          </c:val>
          <c:extLst>
            <c:ext xmlns:c16="http://schemas.microsoft.com/office/drawing/2014/chart" uri="{C3380CC4-5D6E-409C-BE32-E72D297353CC}">
              <c16:uniqueId val="{00000007-77DF-4E62-B44E-5391F88FAD6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(構想区域別必要量との比較!$F$1106,構想区域別必要量との比較!$H$1106:$M$1106,構想区域別必要量との比較!$P$1106:$Q$1106)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(構想区域別必要量との比較!$F$1107,構想区域別必要量との比較!$H$1107:$M$1107,構想区域別必要量との比較!$P$1107:$Q$1107)</c:f>
              <c:numCache>
                <c:formatCode>#,##0_);[Red]\(#,##0\)</c:formatCode>
                <c:ptCount val="9"/>
                <c:pt idx="0" formatCode="#,##0;[Red]\-#,##0;">
                  <c:v>3805</c:v>
                </c:pt>
                <c:pt idx="1">
                  <c:v>3706</c:v>
                </c:pt>
                <c:pt idx="2">
                  <c:v>3664</c:v>
                </c:pt>
                <c:pt idx="3">
                  <c:v>3637</c:v>
                </c:pt>
                <c:pt idx="4">
                  <c:v>3635</c:v>
                </c:pt>
                <c:pt idx="5">
                  <c:v>3749</c:v>
                </c:pt>
                <c:pt idx="6" formatCode="#,##0;[Red]\-#,##0;">
                  <c:v>3749</c:v>
                </c:pt>
                <c:pt idx="7" formatCode="#,##0;[Red]\-#,##0;">
                  <c:v>3655</c:v>
                </c:pt>
                <c:pt idx="8" formatCode="#,##0;[Red]\-#,##0;">
                  <c:v>3566</c:v>
                </c:pt>
              </c:numCache>
            </c:numRef>
          </c:val>
          <c:smooth val="0"/>
          <c:extLst>
            <c:ext xmlns:c16="http://schemas.microsoft.com/office/drawing/2014/chart" uri="{C3380CC4-5D6E-409C-BE32-E72D297353CC}">
              <c16:uniqueId val="{00000008-77DF-4E62-B44E-5391F88FAD6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(構想区域別必要量との比較!$F$1121,構想区域別必要量との比較!$H$1121:$M$1121,構想区域別必要量との比較!$P$1121:$Q$1121)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(構想区域別必要量との比較!$F$1126,構想区域別必要量との比較!$H$1126:$M$1126,構想区域別必要量との比較!$P$1126:$Q$1126)</c:f>
              <c:numCache>
                <c:formatCode>#,##0_);[Red]\(#,##0\)</c:formatCode>
                <c:ptCount val="9"/>
                <c:pt idx="0" formatCode="#,##0;[Red]\-#,##0;">
                  <c:v>278</c:v>
                </c:pt>
                <c:pt idx="1">
                  <c:v>300</c:v>
                </c:pt>
                <c:pt idx="2">
                  <c:v>300</c:v>
                </c:pt>
                <c:pt idx="3">
                  <c:v>300</c:v>
                </c:pt>
                <c:pt idx="4">
                  <c:v>301</c:v>
                </c:pt>
                <c:pt idx="5">
                  <c:v>299</c:v>
                </c:pt>
                <c:pt idx="6" formatCode="#,##0;[Red]\-#,##0;">
                  <c:v>299</c:v>
                </c:pt>
                <c:pt idx="7" formatCode="#,##0;[Red]\-#,##0;">
                  <c:v>299</c:v>
                </c:pt>
                <c:pt idx="8" formatCode="#,##0;[Red]\-#,##0;">
                  <c:v>256</c:v>
                </c:pt>
              </c:numCache>
            </c:numRef>
          </c:val>
          <c:extLst>
            <c:ext xmlns:c16="http://schemas.microsoft.com/office/drawing/2014/chart" uri="{C3380CC4-5D6E-409C-BE32-E72D297353CC}">
              <c16:uniqueId val="{00000000-9E79-4D21-9CD6-C3399191CCE6}"/>
            </c:ext>
          </c:extLst>
        </c:ser>
        <c:ser>
          <c:idx val="2"/>
          <c:order val="2"/>
          <c:tx>
            <c:strRef>
              <c:f>構想区域別必要量との比較!$E$1125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(構想区域別必要量との比較!$F$1121,構想区域別必要量との比較!$H$1121:$M$1121,構想区域別必要量との比較!$P$1121:$Q$1121)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(構想区域別必要量との比較!$F$1125,構想区域別必要量との比較!$H$1125:$M$1125,構想区域別必要量との比較!$P$1125:$Q$1125)</c:f>
              <c:numCache>
                <c:formatCode>#,##0_);[Red]\(#,##0\)</c:formatCode>
                <c:ptCount val="9"/>
                <c:pt idx="0" formatCode="#,##0;[Red]\-#,##0;">
                  <c:v>66</c:v>
                </c:pt>
                <c:pt idx="1">
                  <c:v>68</c:v>
                </c:pt>
                <c:pt idx="2">
                  <c:v>68</c:v>
                </c:pt>
                <c:pt idx="3">
                  <c:v>111</c:v>
                </c:pt>
                <c:pt idx="4">
                  <c:v>111</c:v>
                </c:pt>
                <c:pt idx="5">
                  <c:v>161</c:v>
                </c:pt>
                <c:pt idx="6" formatCode="#,##0;[Red]\-#,##0;">
                  <c:v>211</c:v>
                </c:pt>
                <c:pt idx="7" formatCode="#,##0;[Red]\-#,##0;">
                  <c:v>243</c:v>
                </c:pt>
                <c:pt idx="8" formatCode="#,##0;[Red]\-#,##0;">
                  <c:v>287</c:v>
                </c:pt>
              </c:numCache>
            </c:numRef>
          </c:val>
          <c:extLst>
            <c:ext xmlns:c16="http://schemas.microsoft.com/office/drawing/2014/chart" uri="{C3380CC4-5D6E-409C-BE32-E72D297353CC}">
              <c16:uniqueId val="{00000001-9E79-4D21-9CD6-C3399191CCE6}"/>
            </c:ext>
          </c:extLst>
        </c:ser>
        <c:ser>
          <c:idx val="1"/>
          <c:order val="3"/>
          <c:tx>
            <c:strRef>
              <c:f>構想区域別必要量との比較!$E$1124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E79-4D21-9CD6-C3399191CCE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E79-4D21-9CD6-C3399191CCE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(構想区域別必要量との比較!$F$1121,構想区域別必要量との比較!$H$1121:$M$1121,構想区域別必要量との比較!$P$1121:$Q$1121)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(構想区域別必要量との比較!$F$1124,構想区域別必要量との比較!$H$1124:$M$1124,構想区域別必要量との比較!$P$1124:$Q$1124)</c:f>
              <c:numCache>
                <c:formatCode>#,##0_);[Red]\(#,##0\)</c:formatCode>
                <c:ptCount val="9"/>
                <c:pt idx="0" formatCode="#,##0;[Red]\-#,##0;">
                  <c:v>804</c:v>
                </c:pt>
                <c:pt idx="1">
                  <c:v>817</c:v>
                </c:pt>
                <c:pt idx="2">
                  <c:v>822</c:v>
                </c:pt>
                <c:pt idx="3">
                  <c:v>774</c:v>
                </c:pt>
                <c:pt idx="4">
                  <c:v>735</c:v>
                </c:pt>
                <c:pt idx="5">
                  <c:v>687</c:v>
                </c:pt>
                <c:pt idx="6" formatCode="#,##0;[Red]\-#,##0;">
                  <c:v>632</c:v>
                </c:pt>
                <c:pt idx="7" formatCode="#,##0;[Red]\-#,##0;">
                  <c:v>655</c:v>
                </c:pt>
                <c:pt idx="8" formatCode="#,##0;[Red]\-#,##0;">
                  <c:v>256</c:v>
                </c:pt>
              </c:numCache>
            </c:numRef>
          </c:val>
          <c:extLst>
            <c:ext xmlns:c16="http://schemas.microsoft.com/office/drawing/2014/chart" uri="{C3380CC4-5D6E-409C-BE32-E72D297353CC}">
              <c16:uniqueId val="{00000006-9E79-4D21-9CD6-C3399191CCE6}"/>
            </c:ext>
          </c:extLst>
        </c:ser>
        <c:ser>
          <c:idx val="0"/>
          <c:order val="4"/>
          <c:tx>
            <c:strRef>
              <c:f>構想区域別必要量との比較!$E$1123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(構想区域別必要量との比較!$F$1121,構想区域別必要量との比較!$H$1121:$M$1121,構想区域別必要量との比較!$P$1121:$Q$1121)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(構想区域別必要量との比較!$F$1123,構想区域別必要量との比較!$H$1123:$M$1123,構想区域別必要量との比較!$P$1123:$Q$1123)</c:f>
              <c:numCache>
                <c:formatCode>#,##0_);[Red]\(#,##0\)</c:formatCode>
                <c:ptCount val="9"/>
                <c:pt idx="0" formatCode="#,##0;[Red]\-#,##0;">
                  <c:v>71</c:v>
                </c:pt>
                <c:pt idx="1">
                  <c:v>0</c:v>
                </c:pt>
                <c:pt idx="2">
                  <c:v>0</c:v>
                </c:pt>
                <c:pt idx="3">
                  <c:v>0</c:v>
                </c:pt>
                <c:pt idx="4">
                  <c:v>41</c:v>
                </c:pt>
                <c:pt idx="5">
                  <c:v>41</c:v>
                </c:pt>
                <c:pt idx="6" formatCode="#,##0;[Red]\-#,##0;">
                  <c:v>41</c:v>
                </c:pt>
                <c:pt idx="7" formatCode="#,##0;[Red]\-#,##0;">
                  <c:v>41</c:v>
                </c:pt>
                <c:pt idx="8" formatCode="#,##0;[Red]\-#,##0;">
                  <c:v>128</c:v>
                </c:pt>
              </c:numCache>
            </c:numRef>
          </c:val>
          <c:extLst>
            <c:ext xmlns:c16="http://schemas.microsoft.com/office/drawing/2014/chart" uri="{C3380CC4-5D6E-409C-BE32-E72D297353CC}">
              <c16:uniqueId val="{00000007-9E79-4D21-9CD6-C3399191CCE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(構想区域別必要量との比較!$F$1121,構想区域別必要量との比較!$H$1121:$M$1121,構想区域別必要量との比較!$P$1121:$Q$1121)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(構想区域別必要量との比較!$F$1122,構想区域別必要量との比較!$H$1122:$M$1122,構想区域別必要量との比較!$P$1122:$Q$1122)</c:f>
              <c:numCache>
                <c:formatCode>#,##0_);[Red]\(#,##0\)</c:formatCode>
                <c:ptCount val="9"/>
                <c:pt idx="0" formatCode="#,##0;[Red]\-#,##0;">
                  <c:v>1219</c:v>
                </c:pt>
                <c:pt idx="1">
                  <c:v>1185</c:v>
                </c:pt>
                <c:pt idx="2">
                  <c:v>1190</c:v>
                </c:pt>
                <c:pt idx="3">
                  <c:v>1185</c:v>
                </c:pt>
                <c:pt idx="4">
                  <c:v>1188</c:v>
                </c:pt>
                <c:pt idx="5">
                  <c:v>1188</c:v>
                </c:pt>
                <c:pt idx="6" formatCode="#,##0;[Red]\-#,##0;">
                  <c:v>1183</c:v>
                </c:pt>
                <c:pt idx="7" formatCode="#,##0;[Red]\-#,##0;">
                  <c:v>1238</c:v>
                </c:pt>
                <c:pt idx="8" formatCode="#,##0;[Red]\-#,##0;">
                  <c:v>927</c:v>
                </c:pt>
              </c:numCache>
            </c:numRef>
          </c:val>
          <c:smooth val="0"/>
          <c:extLst>
            <c:ext xmlns:c16="http://schemas.microsoft.com/office/drawing/2014/chart" uri="{C3380CC4-5D6E-409C-BE32-E72D297353CC}">
              <c16:uniqueId val="{00000008-9E79-4D21-9CD6-C3399191CCE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(構想区域別必要量との比較!$F$1136,構想区域別必要量との比較!$H$1136:$M$1136,構想区域別必要量との比較!$P$1136:$Q$1136)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(構想区域別必要量との比較!$F$1141,構想区域別必要量との比較!$H$1141:$M$1141,構想区域別必要量との比較!$P$1141:$Q$1141)</c:f>
              <c:numCache>
                <c:formatCode>#,##0_);[Red]\(#,##0\)</c:formatCode>
                <c:ptCount val="9"/>
                <c:pt idx="0" formatCode="#,##0;[Red]\-#,##0;">
                  <c:v>388</c:v>
                </c:pt>
                <c:pt idx="1">
                  <c:v>415</c:v>
                </c:pt>
                <c:pt idx="2">
                  <c:v>415</c:v>
                </c:pt>
                <c:pt idx="3">
                  <c:v>415</c:v>
                </c:pt>
                <c:pt idx="4">
                  <c:v>415</c:v>
                </c:pt>
                <c:pt idx="5">
                  <c:v>415</c:v>
                </c:pt>
                <c:pt idx="6" formatCode="#,##0;[Red]\-#,##0;">
                  <c:v>415</c:v>
                </c:pt>
                <c:pt idx="7" formatCode="#,##0;[Red]\-#,##0;">
                  <c:v>415</c:v>
                </c:pt>
                <c:pt idx="8" formatCode="#,##0;[Red]\-#,##0;">
                  <c:v>544</c:v>
                </c:pt>
              </c:numCache>
            </c:numRef>
          </c:val>
          <c:extLst>
            <c:ext xmlns:c16="http://schemas.microsoft.com/office/drawing/2014/chart" uri="{C3380CC4-5D6E-409C-BE32-E72D297353CC}">
              <c16:uniqueId val="{00000000-A8AB-473C-B3F9-838E72AE9BAB}"/>
            </c:ext>
          </c:extLst>
        </c:ser>
        <c:ser>
          <c:idx val="2"/>
          <c:order val="2"/>
          <c:tx>
            <c:strRef>
              <c:f>構想区域別必要量との比較!$E$1140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(構想区域別必要量との比較!$F$1136,構想区域別必要量との比較!$H$1136:$M$1136,構想区域別必要量との比較!$P$1136:$Q$1136)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(構想区域別必要量との比較!$F$1140,構想区域別必要量との比較!$H$1140:$M$1140,構想区域別必要量との比較!$P$1140:$Q$1140)</c:f>
              <c:numCache>
                <c:formatCode>#,##0_);[Red]\(#,##0\)</c:formatCode>
                <c:ptCount val="9"/>
                <c:pt idx="0" formatCode="#,##0;[Red]\-#,##0;">
                  <c:v>247</c:v>
                </c:pt>
                <c:pt idx="1">
                  <c:v>404</c:v>
                </c:pt>
                <c:pt idx="2">
                  <c:v>404</c:v>
                </c:pt>
                <c:pt idx="3">
                  <c:v>502</c:v>
                </c:pt>
                <c:pt idx="4">
                  <c:v>456</c:v>
                </c:pt>
                <c:pt idx="5">
                  <c:v>456</c:v>
                </c:pt>
                <c:pt idx="6" formatCode="#,##0;[Red]\-#,##0;">
                  <c:v>456</c:v>
                </c:pt>
                <c:pt idx="7" formatCode="#,##0;[Red]\-#,##0;">
                  <c:v>456</c:v>
                </c:pt>
                <c:pt idx="8" formatCode="#,##0;[Red]\-#,##0;">
                  <c:v>805</c:v>
                </c:pt>
              </c:numCache>
            </c:numRef>
          </c:val>
          <c:extLst>
            <c:ext xmlns:c16="http://schemas.microsoft.com/office/drawing/2014/chart" uri="{C3380CC4-5D6E-409C-BE32-E72D297353CC}">
              <c16:uniqueId val="{00000001-A8AB-473C-B3F9-838E72AE9BAB}"/>
            </c:ext>
          </c:extLst>
        </c:ser>
        <c:ser>
          <c:idx val="1"/>
          <c:order val="3"/>
          <c:tx>
            <c:strRef>
              <c:f>構想区域別必要量との比較!$E$1139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8AB-473C-B3F9-838E72AE9BA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8AB-473C-B3F9-838E72AE9BA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(構想区域別必要量との比較!$F$1136,構想区域別必要量との比較!$H$1136:$M$1136,構想区域別必要量との比較!$P$1136:$Q$1136)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(構想区域別必要量との比較!$F$1139,構想区域別必要量との比較!$H$1139:$M$1139,構想区域別必要量との比較!$P$1139:$Q$1139)</c:f>
              <c:numCache>
                <c:formatCode>#,##0_);[Red]\(#,##0\)</c:formatCode>
                <c:ptCount val="9"/>
                <c:pt idx="0" formatCode="#,##0;[Red]\-#,##0;">
                  <c:v>1385</c:v>
                </c:pt>
                <c:pt idx="1">
                  <c:v>1107</c:v>
                </c:pt>
                <c:pt idx="2">
                  <c:v>1094</c:v>
                </c:pt>
                <c:pt idx="3">
                  <c:v>1036</c:v>
                </c:pt>
                <c:pt idx="4">
                  <c:v>1036</c:v>
                </c:pt>
                <c:pt idx="5">
                  <c:v>956</c:v>
                </c:pt>
                <c:pt idx="6" formatCode="#,##0;[Red]\-#,##0;">
                  <c:v>986</c:v>
                </c:pt>
                <c:pt idx="7" formatCode="#,##0;[Red]\-#,##0;">
                  <c:v>978</c:v>
                </c:pt>
                <c:pt idx="8" formatCode="#,##0;[Red]\-#,##0;">
                  <c:v>627</c:v>
                </c:pt>
              </c:numCache>
            </c:numRef>
          </c:val>
          <c:extLst>
            <c:ext xmlns:c16="http://schemas.microsoft.com/office/drawing/2014/chart" uri="{C3380CC4-5D6E-409C-BE32-E72D297353CC}">
              <c16:uniqueId val="{00000006-A8AB-473C-B3F9-838E72AE9BAB}"/>
            </c:ext>
          </c:extLst>
        </c:ser>
        <c:ser>
          <c:idx val="0"/>
          <c:order val="4"/>
          <c:tx>
            <c:strRef>
              <c:f>構想区域別必要量との比較!$E$1138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(構想区域別必要量との比較!$F$1136,構想区域別必要量との比較!$H$1136:$M$1136,構想区域別必要量との比較!$P$1136:$Q$1136)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(構想区域別必要量との比較!$F$1138,構想区域別必要量との比較!$H$1138:$M$1138,構想区域別必要量との比較!$P$1138:$Q$1138)</c:f>
              <c:numCache>
                <c:formatCode>#,##0_);[Red]\(#,##0\)</c:formatCode>
                <c:ptCount val="9"/>
                <c:pt idx="0" formatCode="#,##0;[Red]\-#,##0;">
                  <c:v>11</c:v>
                </c:pt>
                <c:pt idx="1">
                  <c:v>109</c:v>
                </c:pt>
                <c:pt idx="2">
                  <c:v>109</c:v>
                </c:pt>
                <c:pt idx="3">
                  <c:v>115</c:v>
                </c:pt>
                <c:pt idx="4">
                  <c:v>115</c:v>
                </c:pt>
                <c:pt idx="5">
                  <c:v>195</c:v>
                </c:pt>
                <c:pt idx="6" formatCode="#,##0;[Red]\-#,##0;">
                  <c:v>165</c:v>
                </c:pt>
                <c:pt idx="7" formatCode="#,##0;[Red]\-#,##0;">
                  <c:v>165</c:v>
                </c:pt>
                <c:pt idx="8" formatCode="#,##0;[Red]\-#,##0;">
                  <c:v>186</c:v>
                </c:pt>
              </c:numCache>
            </c:numRef>
          </c:val>
          <c:extLst>
            <c:ext xmlns:c16="http://schemas.microsoft.com/office/drawing/2014/chart" uri="{C3380CC4-5D6E-409C-BE32-E72D297353CC}">
              <c16:uniqueId val="{00000007-A8AB-473C-B3F9-838E72AE9BA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(構想区域別必要量との比較!$F$1136,構想区域別必要量との比較!$H$1136:$M$1136,構想区域別必要量との比較!$P$1136:$Q$1136)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(構想区域別必要量との比較!$F$1137,構想区域別必要量との比較!$H$1137:$M$1137,構想区域別必要量との比較!$P$1137:$Q$1137)</c:f>
              <c:numCache>
                <c:formatCode>#,##0_);[Red]\(#,##0\)</c:formatCode>
                <c:ptCount val="9"/>
                <c:pt idx="0" formatCode="#,##0;[Red]\-#,##0;">
                  <c:v>2031</c:v>
                </c:pt>
                <c:pt idx="1">
                  <c:v>2035</c:v>
                </c:pt>
                <c:pt idx="2">
                  <c:v>2022</c:v>
                </c:pt>
                <c:pt idx="3">
                  <c:v>2068</c:v>
                </c:pt>
                <c:pt idx="4">
                  <c:v>2022</c:v>
                </c:pt>
                <c:pt idx="5">
                  <c:v>2022</c:v>
                </c:pt>
                <c:pt idx="6" formatCode="#,##0;[Red]\-#,##0;">
                  <c:v>2022</c:v>
                </c:pt>
                <c:pt idx="7" formatCode="#,##0;[Red]\-#,##0;">
                  <c:v>2014</c:v>
                </c:pt>
                <c:pt idx="8" formatCode="#,##0;[Red]\-#,##0;">
                  <c:v>2162</c:v>
                </c:pt>
              </c:numCache>
            </c:numRef>
          </c:val>
          <c:smooth val="0"/>
          <c:extLst>
            <c:ext xmlns:c16="http://schemas.microsoft.com/office/drawing/2014/chart" uri="{C3380CC4-5D6E-409C-BE32-E72D297353CC}">
              <c16:uniqueId val="{00000008-A8AB-473C-B3F9-838E72AE9BA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(構想区域別必要量との比較!$F$1151,構想区域別必要量との比較!$H$1151:$M$1151,構想区域別必要量との比較!$P$1151:$Q$1151)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(構想区域別必要量との比較!$F$1156,構想区域別必要量との比較!$H$1156:$M$1156,構想区域別必要量との比較!$P$1156:$Q$1156)</c:f>
              <c:numCache>
                <c:formatCode>#,##0_);[Red]\(#,##0\)</c:formatCode>
                <c:ptCount val="9"/>
                <c:pt idx="0" formatCode="#,##0;[Red]\-#,##0;">
                  <c:v>1056</c:v>
                </c:pt>
                <c:pt idx="1">
                  <c:v>1141</c:v>
                </c:pt>
                <c:pt idx="2">
                  <c:v>1252</c:v>
                </c:pt>
                <c:pt idx="3">
                  <c:v>1162</c:v>
                </c:pt>
                <c:pt idx="4">
                  <c:v>1162</c:v>
                </c:pt>
                <c:pt idx="5">
                  <c:v>1380</c:v>
                </c:pt>
                <c:pt idx="6" formatCode="#,##0;[Red]\-#,##0;">
                  <c:v>1413</c:v>
                </c:pt>
                <c:pt idx="7" formatCode="#,##0;[Red]\-#,##0;">
                  <c:v>1221</c:v>
                </c:pt>
                <c:pt idx="8" formatCode="#,##0;[Red]\-#,##0;">
                  <c:v>1127</c:v>
                </c:pt>
              </c:numCache>
            </c:numRef>
          </c:val>
          <c:extLst>
            <c:ext xmlns:c16="http://schemas.microsoft.com/office/drawing/2014/chart" uri="{C3380CC4-5D6E-409C-BE32-E72D297353CC}">
              <c16:uniqueId val="{00000000-72D8-43AC-9584-2174FF88C022}"/>
            </c:ext>
          </c:extLst>
        </c:ser>
        <c:ser>
          <c:idx val="2"/>
          <c:order val="2"/>
          <c:tx>
            <c:strRef>
              <c:f>構想区域別必要量との比較!$E$1155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(構想区域別必要量との比較!$F$1151,構想区域別必要量との比較!$H$1151:$M$1151,構想区域別必要量との比較!$P$1151:$Q$1151)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(構想区域別必要量との比較!$F$1155,構想区域別必要量との比較!$H$1155:$M$1155,構想区域別必要量との比較!$P$1155:$Q$1155)</c:f>
              <c:numCache>
                <c:formatCode>#,##0_);[Red]\(#,##0\)</c:formatCode>
                <c:ptCount val="9"/>
                <c:pt idx="0" formatCode="#,##0;[Red]\-#,##0;">
                  <c:v>468</c:v>
                </c:pt>
                <c:pt idx="1">
                  <c:v>611</c:v>
                </c:pt>
                <c:pt idx="2">
                  <c:v>660</c:v>
                </c:pt>
                <c:pt idx="3">
                  <c:v>743</c:v>
                </c:pt>
                <c:pt idx="4">
                  <c:v>757</c:v>
                </c:pt>
                <c:pt idx="5">
                  <c:v>742</c:v>
                </c:pt>
                <c:pt idx="6" formatCode="#,##0;[Red]\-#,##0;">
                  <c:v>704</c:v>
                </c:pt>
                <c:pt idx="7" formatCode="#,##0;[Red]\-#,##0;">
                  <c:v>704</c:v>
                </c:pt>
                <c:pt idx="8" formatCode="#,##0;[Red]\-#,##0;">
                  <c:v>1314</c:v>
                </c:pt>
              </c:numCache>
            </c:numRef>
          </c:val>
          <c:extLst>
            <c:ext xmlns:c16="http://schemas.microsoft.com/office/drawing/2014/chart" uri="{C3380CC4-5D6E-409C-BE32-E72D297353CC}">
              <c16:uniqueId val="{00000001-72D8-43AC-9584-2174FF88C022}"/>
            </c:ext>
          </c:extLst>
        </c:ser>
        <c:ser>
          <c:idx val="1"/>
          <c:order val="3"/>
          <c:tx>
            <c:strRef>
              <c:f>構想区域別必要量との比較!$E$1154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2D8-43AC-9584-2174FF88C02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2D8-43AC-9584-2174FF88C02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(構想区域別必要量との比較!$F$1151,構想区域別必要量との比較!$H$1151:$M$1151,構想区域別必要量との比較!$P$1151:$Q$1151)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(構想区域別必要量との比較!$F$1154,構想区域別必要量との比較!$H$1154:$M$1154,構想区域別必要量との比較!$P$1154:$Q$1154)</c:f>
              <c:numCache>
                <c:formatCode>#,##0_);[Red]\(#,##0\)</c:formatCode>
                <c:ptCount val="9"/>
                <c:pt idx="0" formatCode="#,##0;[Red]\-#,##0;">
                  <c:v>1939</c:v>
                </c:pt>
                <c:pt idx="1">
                  <c:v>1615</c:v>
                </c:pt>
                <c:pt idx="2">
                  <c:v>1424</c:v>
                </c:pt>
                <c:pt idx="3">
                  <c:v>1895</c:v>
                </c:pt>
                <c:pt idx="4">
                  <c:v>1839</c:v>
                </c:pt>
                <c:pt idx="5">
                  <c:v>1338</c:v>
                </c:pt>
                <c:pt idx="6" formatCode="#,##0;[Red]\-#,##0;">
                  <c:v>1278</c:v>
                </c:pt>
                <c:pt idx="7" formatCode="#,##0;[Red]\-#,##0;">
                  <c:v>1328</c:v>
                </c:pt>
                <c:pt idx="8" formatCode="#,##0;[Red]\-#,##0;">
                  <c:v>975</c:v>
                </c:pt>
              </c:numCache>
            </c:numRef>
          </c:val>
          <c:extLst>
            <c:ext xmlns:c16="http://schemas.microsoft.com/office/drawing/2014/chart" uri="{C3380CC4-5D6E-409C-BE32-E72D297353CC}">
              <c16:uniqueId val="{00000006-72D8-43AC-9584-2174FF88C022}"/>
            </c:ext>
          </c:extLst>
        </c:ser>
        <c:ser>
          <c:idx val="0"/>
          <c:order val="4"/>
          <c:tx>
            <c:strRef>
              <c:f>構想区域別必要量との比較!$E$1153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(構想区域別必要量との比較!$F$1151,構想区域別必要量との比較!$H$1151:$M$1151,構想区域別必要量との比較!$P$1151:$Q$1151)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(構想区域別必要量との比較!$F$1153,構想区域別必要量との比較!$H$1153:$M$1153,構想区域別必要量との比較!$P$1153:$Q$1153)</c:f>
              <c:numCache>
                <c:formatCode>#,##0_);[Red]\(#,##0\)</c:formatCode>
                <c:ptCount val="9"/>
                <c:pt idx="0" formatCode="#,##0;[Red]\-#,##0;">
                  <c:v>521</c:v>
                </c:pt>
                <c:pt idx="1">
                  <c:v>467</c:v>
                </c:pt>
                <c:pt idx="2">
                  <c:v>467</c:v>
                </c:pt>
                <c:pt idx="3">
                  <c:v>58</c:v>
                </c:pt>
                <c:pt idx="4">
                  <c:v>59</c:v>
                </c:pt>
                <c:pt idx="5">
                  <c:v>509</c:v>
                </c:pt>
                <c:pt idx="6" formatCode="#,##0;[Red]\-#,##0;">
                  <c:v>502</c:v>
                </c:pt>
                <c:pt idx="7" formatCode="#,##0;[Red]\-#,##0;">
                  <c:v>502</c:v>
                </c:pt>
                <c:pt idx="8" formatCode="#,##0;[Red]\-#,##0;">
                  <c:v>283</c:v>
                </c:pt>
              </c:numCache>
            </c:numRef>
          </c:val>
          <c:extLst>
            <c:ext xmlns:c16="http://schemas.microsoft.com/office/drawing/2014/chart" uri="{C3380CC4-5D6E-409C-BE32-E72D297353CC}">
              <c16:uniqueId val="{00000007-72D8-43AC-9584-2174FF88C02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(構想区域別必要量との比較!$F$1151,構想区域別必要量との比較!$H$1151:$M$1151,構想区域別必要量との比較!$P$1151:$Q$1151)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(構想区域別必要量との比較!$F$1152,構想区域別必要量との比較!$H$1152:$M$1152,構想区域別必要量との比較!$P$1152:$Q$1152)</c:f>
              <c:numCache>
                <c:formatCode>#,##0_);[Red]\(#,##0\)</c:formatCode>
                <c:ptCount val="9"/>
                <c:pt idx="0" formatCode="#,##0;[Red]\-#,##0;">
                  <c:v>3984</c:v>
                </c:pt>
                <c:pt idx="1">
                  <c:v>3834</c:v>
                </c:pt>
                <c:pt idx="2">
                  <c:v>3803</c:v>
                </c:pt>
                <c:pt idx="3">
                  <c:v>3858</c:v>
                </c:pt>
                <c:pt idx="4">
                  <c:v>3817</c:v>
                </c:pt>
                <c:pt idx="5">
                  <c:v>3969</c:v>
                </c:pt>
                <c:pt idx="6" formatCode="#,##0;[Red]\-#,##0;">
                  <c:v>3897</c:v>
                </c:pt>
                <c:pt idx="7" formatCode="#,##0;[Red]\-#,##0;">
                  <c:v>3755</c:v>
                </c:pt>
                <c:pt idx="8" formatCode="#,##0;[Red]\-#,##0;">
                  <c:v>3699</c:v>
                </c:pt>
              </c:numCache>
            </c:numRef>
          </c:val>
          <c:smooth val="0"/>
          <c:extLst>
            <c:ext xmlns:c16="http://schemas.microsoft.com/office/drawing/2014/chart" uri="{C3380CC4-5D6E-409C-BE32-E72D297353CC}">
              <c16:uniqueId val="{00000008-72D8-43AC-9584-2174FF88C02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(構想区域別必要量との比較!$F$1166,構想区域別必要量との比較!$H$1166:$M$1166,構想区域別必要量との比較!$P$1166:$Q$1166)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(構想区域別必要量との比較!$F$1171,構想区域別必要量との比較!$H$1171:$M$1171,構想区域別必要量との比較!$P$1171:$Q$1171)</c:f>
              <c:numCache>
                <c:formatCode>#,##0_);[Red]\(#,##0\)</c:formatCode>
                <c:ptCount val="9"/>
                <c:pt idx="0" formatCode="#,##0;[Red]\-#,##0;">
                  <c:v>247</c:v>
                </c:pt>
                <c:pt idx="1">
                  <c:v>176</c:v>
                </c:pt>
                <c:pt idx="2">
                  <c:v>176</c:v>
                </c:pt>
                <c:pt idx="3">
                  <c:v>176</c:v>
                </c:pt>
                <c:pt idx="4">
                  <c:v>176</c:v>
                </c:pt>
                <c:pt idx="5">
                  <c:v>176</c:v>
                </c:pt>
                <c:pt idx="6" formatCode="#,##0;[Red]\-#,##0;">
                  <c:v>140</c:v>
                </c:pt>
                <c:pt idx="7" formatCode="#,##0;[Red]\-#,##0;">
                  <c:v>140</c:v>
                </c:pt>
                <c:pt idx="8" formatCode="#,##0;[Red]\-#,##0;">
                  <c:v>126</c:v>
                </c:pt>
              </c:numCache>
            </c:numRef>
          </c:val>
          <c:extLst>
            <c:ext xmlns:c16="http://schemas.microsoft.com/office/drawing/2014/chart" uri="{C3380CC4-5D6E-409C-BE32-E72D297353CC}">
              <c16:uniqueId val="{00000000-97E3-435C-B0D4-4C9B208A8426}"/>
            </c:ext>
          </c:extLst>
        </c:ser>
        <c:ser>
          <c:idx val="2"/>
          <c:order val="2"/>
          <c:tx>
            <c:strRef>
              <c:f>構想区域別必要量との比較!$E$1170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(構想区域別必要量との比較!$F$1166,構想区域別必要量との比較!$H$1166:$M$1166,構想区域別必要量との比較!$P$1166:$Q$1166)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(構想区域別必要量との比較!$F$1170,構想区域別必要量との比較!$H$1170:$M$1170,構想区域別必要量との比較!$P$1170:$Q$1170)</c:f>
              <c:numCache>
                <c:formatCode>#,##0_);[Red]\(#,##0\)</c:formatCode>
                <c:ptCount val="9"/>
                <c:pt idx="0" formatCode="#,##0;[Red]\-#,##0;">
                  <c:v>55</c:v>
                </c:pt>
                <c:pt idx="1">
                  <c:v>195</c:v>
                </c:pt>
                <c:pt idx="2">
                  <c:v>195</c:v>
                </c:pt>
                <c:pt idx="3">
                  <c:v>247</c:v>
                </c:pt>
                <c:pt idx="4">
                  <c:v>242</c:v>
                </c:pt>
                <c:pt idx="5">
                  <c:v>242</c:v>
                </c:pt>
                <c:pt idx="6" formatCode="#,##0;[Red]\-#,##0;">
                  <c:v>242</c:v>
                </c:pt>
                <c:pt idx="7" formatCode="#,##0;[Red]\-#,##0;">
                  <c:v>284</c:v>
                </c:pt>
                <c:pt idx="8" formatCode="#,##0;[Red]\-#,##0;">
                  <c:v>331</c:v>
                </c:pt>
              </c:numCache>
            </c:numRef>
          </c:val>
          <c:extLst>
            <c:ext xmlns:c16="http://schemas.microsoft.com/office/drawing/2014/chart" uri="{C3380CC4-5D6E-409C-BE32-E72D297353CC}">
              <c16:uniqueId val="{00000001-97E3-435C-B0D4-4C9B208A8426}"/>
            </c:ext>
          </c:extLst>
        </c:ser>
        <c:ser>
          <c:idx val="1"/>
          <c:order val="3"/>
          <c:tx>
            <c:strRef>
              <c:f>構想区域別必要量との比較!$E$1169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7E3-435C-B0D4-4C9B208A842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7E3-435C-B0D4-4C9B208A84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(構想区域別必要量との比較!$F$1166,構想区域別必要量との比較!$H$1166:$M$1166,構想区域別必要量との比較!$P$1166:$Q$1166)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(構想区域別必要量との比較!$F$1169,構想区域別必要量との比較!$H$1169:$M$1169,構想区域別必要量との比較!$P$1169:$Q$1169)</c:f>
              <c:numCache>
                <c:formatCode>#,##0_);[Red]\(#,##0\)</c:formatCode>
                <c:ptCount val="9"/>
                <c:pt idx="0" formatCode="#,##0;[Red]\-#,##0;">
                  <c:v>545</c:v>
                </c:pt>
                <c:pt idx="1">
                  <c:v>527</c:v>
                </c:pt>
                <c:pt idx="2">
                  <c:v>527</c:v>
                </c:pt>
                <c:pt idx="3">
                  <c:v>475</c:v>
                </c:pt>
                <c:pt idx="4">
                  <c:v>475</c:v>
                </c:pt>
                <c:pt idx="5">
                  <c:v>475</c:v>
                </c:pt>
                <c:pt idx="6" formatCode="#,##0;[Red]\-#,##0;">
                  <c:v>475</c:v>
                </c:pt>
                <c:pt idx="7" formatCode="#,##0;[Red]\-#,##0;">
                  <c:v>421</c:v>
                </c:pt>
                <c:pt idx="8" formatCode="#,##0;[Red]\-#,##0;">
                  <c:v>314</c:v>
                </c:pt>
              </c:numCache>
            </c:numRef>
          </c:val>
          <c:extLst>
            <c:ext xmlns:c16="http://schemas.microsoft.com/office/drawing/2014/chart" uri="{C3380CC4-5D6E-409C-BE32-E72D297353CC}">
              <c16:uniqueId val="{00000006-97E3-435C-B0D4-4C9B208A8426}"/>
            </c:ext>
          </c:extLst>
        </c:ser>
        <c:ser>
          <c:idx val="0"/>
          <c:order val="4"/>
          <c:tx>
            <c:strRef>
              <c:f>構想区域別必要量との比較!$E$1168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(構想区域別必要量との比較!$F$1166,構想区域別必要量との比較!$H$1166:$M$1166,構想区域別必要量との比較!$P$1166:$Q$1166)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(構想区域別必要量との比較!$F$1168,構想区域別必要量との比較!$H$1168:$M$1168,構想区域別必要量との比較!$P$1168:$Q$1168)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95</c:v>
                </c:pt>
              </c:numCache>
            </c:numRef>
          </c:val>
          <c:extLst>
            <c:ext xmlns:c16="http://schemas.microsoft.com/office/drawing/2014/chart" uri="{C3380CC4-5D6E-409C-BE32-E72D297353CC}">
              <c16:uniqueId val="{00000007-97E3-435C-B0D4-4C9B208A842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(構想区域別必要量との比較!$F$1166,構想区域別必要量との比較!$H$1166:$M$1166,構想区域別必要量との比較!$P$1166:$Q$1166)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(構想区域別必要量との比較!$F$1167,構想区域別必要量との比較!$H$1167:$M$1167,構想区域別必要量との比較!$P$1167:$Q$1167)</c:f>
              <c:numCache>
                <c:formatCode>#,##0_);[Red]\(#,##0\)</c:formatCode>
                <c:ptCount val="9"/>
                <c:pt idx="0" formatCode="#,##0;[Red]\-#,##0;">
                  <c:v>847</c:v>
                </c:pt>
                <c:pt idx="1">
                  <c:v>898</c:v>
                </c:pt>
                <c:pt idx="2">
                  <c:v>898</c:v>
                </c:pt>
                <c:pt idx="3">
                  <c:v>898</c:v>
                </c:pt>
                <c:pt idx="4">
                  <c:v>893</c:v>
                </c:pt>
                <c:pt idx="5">
                  <c:v>893</c:v>
                </c:pt>
                <c:pt idx="6" formatCode="#,##0;[Red]\-#,##0;">
                  <c:v>857</c:v>
                </c:pt>
                <c:pt idx="7" formatCode="#,##0;[Red]\-#,##0;">
                  <c:v>845</c:v>
                </c:pt>
                <c:pt idx="8" formatCode="#,##0;[Red]\-#,##0;">
                  <c:v>866</c:v>
                </c:pt>
              </c:numCache>
            </c:numRef>
          </c:val>
          <c:smooth val="0"/>
          <c:extLst>
            <c:ext xmlns:c16="http://schemas.microsoft.com/office/drawing/2014/chart" uri="{C3380CC4-5D6E-409C-BE32-E72D297353CC}">
              <c16:uniqueId val="{00000008-97E3-435C-B0D4-4C9B208A842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(構想区域別必要量との比較!$F$1181,構想区域別必要量との比較!$H$1181:$M$1181,構想区域別必要量との比較!$P$1181:$Q$1181)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(構想区域別必要量との比較!$F$1186,構想区域別必要量との比較!$H$1186:$M$1186,構想区域別必要量との比較!$P$1186:$Q$1186)</c:f>
              <c:numCache>
                <c:formatCode>#,##0_);[Red]\(#,##0\)</c:formatCode>
                <c:ptCount val="9"/>
                <c:pt idx="0" formatCode="#,##0;[Red]\-#,##0;">
                  <c:v>427</c:v>
                </c:pt>
                <c:pt idx="1">
                  <c:v>291</c:v>
                </c:pt>
                <c:pt idx="2">
                  <c:v>191</c:v>
                </c:pt>
                <c:pt idx="3">
                  <c:v>169</c:v>
                </c:pt>
                <c:pt idx="4">
                  <c:v>169</c:v>
                </c:pt>
                <c:pt idx="5">
                  <c:v>123</c:v>
                </c:pt>
                <c:pt idx="6" formatCode="#,##0;[Red]\-#,##0;">
                  <c:v>173</c:v>
                </c:pt>
                <c:pt idx="7" formatCode="#,##0;[Red]\-#,##0;">
                  <c:v>123</c:v>
                </c:pt>
                <c:pt idx="8" formatCode="#,##0;[Red]\-#,##0;">
                  <c:v>302</c:v>
                </c:pt>
              </c:numCache>
            </c:numRef>
          </c:val>
          <c:extLst>
            <c:ext xmlns:c16="http://schemas.microsoft.com/office/drawing/2014/chart" uri="{C3380CC4-5D6E-409C-BE32-E72D297353CC}">
              <c16:uniqueId val="{00000000-06F5-4420-A6DA-867A22896BE8}"/>
            </c:ext>
          </c:extLst>
        </c:ser>
        <c:ser>
          <c:idx val="2"/>
          <c:order val="2"/>
          <c:tx>
            <c:strRef>
              <c:f>構想区域別必要量との比較!$E$1185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(構想区域別必要量との比較!$F$1181,構想区域別必要量との比較!$H$1181:$M$1181,構想区域別必要量との比較!$P$1181:$Q$1181)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(構想区域別必要量との比較!$F$1185,構想区域別必要量との比較!$H$1185:$M$1185,構想区域別必要量との比較!$P$1185:$Q$1185)</c:f>
              <c:numCache>
                <c:formatCode>#,##0_);[Red]\(#,##0\)</c:formatCode>
                <c:ptCount val="9"/>
                <c:pt idx="0" formatCode="#,##0;[Red]\-#,##0;">
                  <c:v>57</c:v>
                </c:pt>
                <c:pt idx="1">
                  <c:v>116</c:v>
                </c:pt>
                <c:pt idx="2">
                  <c:v>162</c:v>
                </c:pt>
                <c:pt idx="3">
                  <c:v>255</c:v>
                </c:pt>
                <c:pt idx="4">
                  <c:v>242</c:v>
                </c:pt>
                <c:pt idx="5">
                  <c:v>242</c:v>
                </c:pt>
                <c:pt idx="6" formatCode="#,##0;[Red]\-#,##0;">
                  <c:v>238</c:v>
                </c:pt>
                <c:pt idx="7" formatCode="#,##0;[Red]\-#,##0;">
                  <c:v>238</c:v>
                </c:pt>
                <c:pt idx="8" formatCode="#,##0;[Red]\-#,##0;">
                  <c:v>179</c:v>
                </c:pt>
              </c:numCache>
            </c:numRef>
          </c:val>
          <c:extLst>
            <c:ext xmlns:c16="http://schemas.microsoft.com/office/drawing/2014/chart" uri="{C3380CC4-5D6E-409C-BE32-E72D297353CC}">
              <c16:uniqueId val="{00000001-06F5-4420-A6DA-867A22896BE8}"/>
            </c:ext>
          </c:extLst>
        </c:ser>
        <c:ser>
          <c:idx val="1"/>
          <c:order val="3"/>
          <c:tx>
            <c:strRef>
              <c:f>構想区域別必要量との比較!$E$1184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6F5-4420-A6DA-867A22896BE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6F5-4420-A6DA-867A22896B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(構想区域別必要量との比較!$F$1181,構想区域別必要量との比較!$H$1181:$M$1181,構想区域別必要量との比較!$P$1181:$Q$1181)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(構想区域別必要量との比較!$F$1184,構想区域別必要量との比較!$H$1184:$M$1184,構想区域別必要量との比較!$P$1184:$Q$1184)</c:f>
              <c:numCache>
                <c:formatCode>#,##0_);[Red]\(#,##0\)</c:formatCode>
                <c:ptCount val="9"/>
                <c:pt idx="0" formatCode="#,##0;[Red]\-#,##0;">
                  <c:v>379</c:v>
                </c:pt>
                <c:pt idx="1">
                  <c:v>383</c:v>
                </c:pt>
                <c:pt idx="2">
                  <c:v>302</c:v>
                </c:pt>
                <c:pt idx="3">
                  <c:v>200</c:v>
                </c:pt>
                <c:pt idx="4">
                  <c:v>200</c:v>
                </c:pt>
                <c:pt idx="5">
                  <c:v>200</c:v>
                </c:pt>
                <c:pt idx="6" formatCode="#,##0;[Red]\-#,##0;">
                  <c:v>200</c:v>
                </c:pt>
                <c:pt idx="7" formatCode="#,##0;[Red]\-#,##0;">
                  <c:v>209</c:v>
                </c:pt>
                <c:pt idx="8" formatCode="#,##0;[Red]\-#,##0;">
                  <c:v>185</c:v>
                </c:pt>
              </c:numCache>
            </c:numRef>
          </c:val>
          <c:extLst>
            <c:ext xmlns:c16="http://schemas.microsoft.com/office/drawing/2014/chart" uri="{C3380CC4-5D6E-409C-BE32-E72D297353CC}">
              <c16:uniqueId val="{00000006-06F5-4420-A6DA-867A22896BE8}"/>
            </c:ext>
          </c:extLst>
        </c:ser>
        <c:ser>
          <c:idx val="0"/>
          <c:order val="4"/>
          <c:tx>
            <c:strRef>
              <c:f>構想区域別必要量との比較!$E$1183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(構想区域別必要量との比較!$F$1181,構想区域別必要量との比較!$H$1181:$M$1181,構想区域別必要量との比較!$P$1181:$Q$1181)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(構想区域別必要量との比較!$F$1183,構想区域別必要量との比較!$H$1183:$M$1183,構想区域別必要量との比較!$P$1183:$Q$1183)</c:f>
              <c:numCache>
                <c:formatCode>#,##0_);[Red]\(#,##0\)</c:formatCode>
                <c:ptCount val="9"/>
                <c:pt idx="0" formatCode="#,##0;[Red]\-#,##0;">
                  <c:v>6</c:v>
                </c:pt>
                <c:pt idx="1">
                  <c:v>6</c:v>
                </c:pt>
                <c:pt idx="2">
                  <c:v>32</c:v>
                </c:pt>
                <c:pt idx="3">
                  <c:v>32</c:v>
                </c:pt>
                <c:pt idx="4">
                  <c:v>32</c:v>
                </c:pt>
                <c:pt idx="5">
                  <c:v>32</c:v>
                </c:pt>
                <c:pt idx="6" formatCode="#,##0;[Red]\-#,##0;">
                  <c:v>32</c:v>
                </c:pt>
                <c:pt idx="7" formatCode="#,##0;[Red]\-#,##0;">
                  <c:v>32</c:v>
                </c:pt>
                <c:pt idx="8" formatCode="#,##0;[Red]\-#,##0;">
                  <c:v>59</c:v>
                </c:pt>
              </c:numCache>
            </c:numRef>
          </c:val>
          <c:extLst>
            <c:ext xmlns:c16="http://schemas.microsoft.com/office/drawing/2014/chart" uri="{C3380CC4-5D6E-409C-BE32-E72D297353CC}">
              <c16:uniqueId val="{00000007-06F5-4420-A6DA-867A22896BE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(構想区域別必要量との比較!$F$1181,構想区域別必要量との比較!$H$1181:$M$1181,構想区域別必要量との比較!$P$1181:$Q$1181)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(構想区域別必要量との比較!$F$1182,構想区域別必要量との比較!$H$1182:$M$1182,構想区域別必要量との比較!$P$1182:$Q$1182)</c:f>
              <c:numCache>
                <c:formatCode>#,##0_);[Red]\(#,##0\)</c:formatCode>
                <c:ptCount val="9"/>
                <c:pt idx="0" formatCode="#,##0;[Red]\-#,##0;">
                  <c:v>869</c:v>
                </c:pt>
                <c:pt idx="1">
                  <c:v>796</c:v>
                </c:pt>
                <c:pt idx="2">
                  <c:v>687</c:v>
                </c:pt>
                <c:pt idx="3">
                  <c:v>656</c:v>
                </c:pt>
                <c:pt idx="4">
                  <c:v>643</c:v>
                </c:pt>
                <c:pt idx="5">
                  <c:v>597</c:v>
                </c:pt>
                <c:pt idx="6" formatCode="#,##0;[Red]\-#,##0;">
                  <c:v>643</c:v>
                </c:pt>
                <c:pt idx="7" formatCode="#,##0;[Red]\-#,##0;">
                  <c:v>602</c:v>
                </c:pt>
                <c:pt idx="8" formatCode="#,##0;[Red]\-#,##0;">
                  <c:v>725</c:v>
                </c:pt>
              </c:numCache>
            </c:numRef>
          </c:val>
          <c:smooth val="0"/>
          <c:extLst>
            <c:ext xmlns:c16="http://schemas.microsoft.com/office/drawing/2014/chart" uri="{C3380CC4-5D6E-409C-BE32-E72D297353CC}">
              <c16:uniqueId val="{00000008-06F5-4420-A6DA-867A22896BE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(構想区域別必要量との比較!$F$116,構想区域別必要量との比較!$H$116:$M$116,構想区域別必要量との比較!$P$116:$Q$116)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(構想区域別必要量との比較!$F$121,構想区域別必要量との比較!$H$121:$M$121,構想区域別必要量との比較!$P$121:$Q$121)</c:f>
              <c:numCache>
                <c:formatCode>#,##0_);[Red]\(#,##0\)</c:formatCode>
                <c:ptCount val="9"/>
                <c:pt idx="0" formatCode="#,##0;[Red]\-#,##0;">
                  <c:v>407</c:v>
                </c:pt>
                <c:pt idx="1">
                  <c:v>407</c:v>
                </c:pt>
                <c:pt idx="2">
                  <c:v>407</c:v>
                </c:pt>
                <c:pt idx="3">
                  <c:v>407</c:v>
                </c:pt>
                <c:pt idx="4">
                  <c:v>407</c:v>
                </c:pt>
                <c:pt idx="5">
                  <c:v>407</c:v>
                </c:pt>
                <c:pt idx="6" formatCode="#,##0;[Red]\-#,##0;">
                  <c:v>407</c:v>
                </c:pt>
                <c:pt idx="7" formatCode="#,##0;[Red]\-#,##0;">
                  <c:v>352</c:v>
                </c:pt>
                <c:pt idx="8" formatCode="#,##0;[Red]\-#,##0;">
                  <c:v>252</c:v>
                </c:pt>
              </c:numCache>
            </c:numRef>
          </c:val>
          <c:extLst>
            <c:ext xmlns:c16="http://schemas.microsoft.com/office/drawing/2014/chart" uri="{C3380CC4-5D6E-409C-BE32-E72D297353CC}">
              <c16:uniqueId val="{00000000-C761-4F21-83E5-9CE4E1CC5003}"/>
            </c:ext>
          </c:extLst>
        </c:ser>
        <c:ser>
          <c:idx val="2"/>
          <c:order val="2"/>
          <c:tx>
            <c:strRef>
              <c:f>構想区域別必要量との比較!$E$120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(構想区域別必要量との比較!$F$116,構想区域別必要量との比較!$H$116:$M$116,構想区域別必要量との比較!$P$116:$Q$116)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(構想区域別必要量との比較!$F$120,構想区域別必要量との比較!$H$120:$M$120,構想区域別必要量との比較!$P$120:$Q$120)</c:f>
              <c:numCache>
                <c:formatCode>#,##0_);[Red]\(#,##0\)</c:formatCode>
                <c:ptCount val="9"/>
                <c:pt idx="0" formatCode="#,##0;[Red]\-#,##0;">
                  <c:v>0</c:v>
                </c:pt>
                <c:pt idx="1">
                  <c:v>42</c:v>
                </c:pt>
                <c:pt idx="2">
                  <c:v>42</c:v>
                </c:pt>
                <c:pt idx="3">
                  <c:v>42</c:v>
                </c:pt>
                <c:pt idx="4">
                  <c:v>42</c:v>
                </c:pt>
                <c:pt idx="5">
                  <c:v>42</c:v>
                </c:pt>
                <c:pt idx="6" formatCode="#,##0;[Red]\-#,##0;">
                  <c:v>42</c:v>
                </c:pt>
                <c:pt idx="7" formatCode="#,##0;[Red]\-#,##0;">
                  <c:v>42</c:v>
                </c:pt>
                <c:pt idx="8" formatCode="#,##0;[Red]\-#,##0;">
                  <c:v>153</c:v>
                </c:pt>
              </c:numCache>
            </c:numRef>
          </c:val>
          <c:extLst>
            <c:ext xmlns:c16="http://schemas.microsoft.com/office/drawing/2014/chart" uri="{C3380CC4-5D6E-409C-BE32-E72D297353CC}">
              <c16:uniqueId val="{00000001-C761-4F21-83E5-9CE4E1CC5003}"/>
            </c:ext>
          </c:extLst>
        </c:ser>
        <c:ser>
          <c:idx val="1"/>
          <c:order val="3"/>
          <c:tx>
            <c:strRef>
              <c:f>構想区域別必要量との比較!$E$119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761-4F21-83E5-9CE4E1CC500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761-4F21-83E5-9CE4E1CC500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(構想区域別必要量との比較!$F$116,構想区域別必要量との比較!$H$116:$M$116,構想区域別必要量との比較!$P$116:$Q$116)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(構想区域別必要量との比較!$F$119,構想区域別必要量との比較!$H$119:$M$119,構想区域別必要量との比較!$P$119:$Q$119)</c:f>
              <c:numCache>
                <c:formatCode>#,##0_);[Red]\(#,##0\)</c:formatCode>
                <c:ptCount val="9"/>
                <c:pt idx="0" formatCode="#,##0;[Red]\-#,##0;">
                  <c:v>191</c:v>
                </c:pt>
                <c:pt idx="1">
                  <c:v>149</c:v>
                </c:pt>
                <c:pt idx="2">
                  <c:v>149</c:v>
                </c:pt>
                <c:pt idx="3">
                  <c:v>149</c:v>
                </c:pt>
                <c:pt idx="4">
                  <c:v>149</c:v>
                </c:pt>
                <c:pt idx="5">
                  <c:v>149</c:v>
                </c:pt>
                <c:pt idx="6" formatCode="#,##0;[Red]\-#,##0;">
                  <c:v>149</c:v>
                </c:pt>
                <c:pt idx="7" formatCode="#,##0;[Red]\-#,##0;">
                  <c:v>149</c:v>
                </c:pt>
                <c:pt idx="8" formatCode="#,##0;[Red]\-#,##0;">
                  <c:v>100</c:v>
                </c:pt>
              </c:numCache>
            </c:numRef>
          </c:val>
          <c:extLst>
            <c:ext xmlns:c16="http://schemas.microsoft.com/office/drawing/2014/chart" uri="{C3380CC4-5D6E-409C-BE32-E72D297353CC}">
              <c16:uniqueId val="{00000006-C761-4F21-83E5-9CE4E1CC5003}"/>
            </c:ext>
          </c:extLst>
        </c:ser>
        <c:ser>
          <c:idx val="0"/>
          <c:order val="4"/>
          <c:tx>
            <c:strRef>
              <c:f>構想区域別必要量との比較!$E$118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(構想区域別必要量との比較!$F$116,構想区域別必要量との比較!$H$116:$M$116,構想区域別必要量との比較!$P$116:$Q$116)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(構想区域別必要量との比較!$F$118,構想区域別必要量との比較!$H$118:$M$118,構想区域別必要量との比較!$P$118:$Q$118)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17</c:v>
                </c:pt>
              </c:numCache>
            </c:numRef>
          </c:val>
          <c:extLst>
            <c:ext xmlns:c16="http://schemas.microsoft.com/office/drawing/2014/chart" uri="{C3380CC4-5D6E-409C-BE32-E72D297353CC}">
              <c16:uniqueId val="{00000007-C761-4F21-83E5-9CE4E1CC500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(構想区域別必要量との比較!$F$116,構想区域別必要量との比較!$H$116:$M$116,構想区域別必要量との比較!$P$116:$Q$116)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(構想区域別必要量との比較!$F$117,構想区域別必要量との比較!$H$117:$M$117,構想区域別必要量との比較!$P$117:$Q$117)</c:f>
              <c:numCache>
                <c:formatCode>#,##0_);[Red]\(#,##0\)</c:formatCode>
                <c:ptCount val="9"/>
                <c:pt idx="0" formatCode="#,##0;[Red]\-#,##0;">
                  <c:v>598</c:v>
                </c:pt>
                <c:pt idx="1">
                  <c:v>598</c:v>
                </c:pt>
                <c:pt idx="2">
                  <c:v>598</c:v>
                </c:pt>
                <c:pt idx="3">
                  <c:v>598</c:v>
                </c:pt>
                <c:pt idx="4">
                  <c:v>598</c:v>
                </c:pt>
                <c:pt idx="5">
                  <c:v>598</c:v>
                </c:pt>
                <c:pt idx="6" formatCode="#,##0;[Red]\-#,##0;">
                  <c:v>598</c:v>
                </c:pt>
                <c:pt idx="7" formatCode="#,##0;[Red]\-#,##0;">
                  <c:v>543</c:v>
                </c:pt>
                <c:pt idx="8" formatCode="#,##0;[Red]\-#,##0;">
                  <c:v>522</c:v>
                </c:pt>
              </c:numCache>
            </c:numRef>
          </c:val>
          <c:smooth val="0"/>
          <c:extLst>
            <c:ext xmlns:c16="http://schemas.microsoft.com/office/drawing/2014/chart" uri="{C3380CC4-5D6E-409C-BE32-E72D297353CC}">
              <c16:uniqueId val="{00000008-C761-4F21-83E5-9CE4E1CC500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(構想区域別必要量との比較!$F$1196,構想区域別必要量との比較!$H$1196:$M$1196,構想区域別必要量との比較!$P$1196:$Q$1196)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(構想区域別必要量との比較!$F$1201,構想区域別必要量との比較!$H$1201:$M$1201,構想区域別必要量との比較!$P$1201:$Q$1201)</c:f>
              <c:numCache>
                <c:formatCode>#,##0_);[Red]\(#,##0\)</c:formatCode>
                <c:ptCount val="9"/>
                <c:pt idx="0" formatCode="#,##0;[Red]\-#,##0;">
                  <c:v>778</c:v>
                </c:pt>
                <c:pt idx="1">
                  <c:v>797</c:v>
                </c:pt>
                <c:pt idx="2">
                  <c:v>654</c:v>
                </c:pt>
                <c:pt idx="3">
                  <c:v>624</c:v>
                </c:pt>
                <c:pt idx="4">
                  <c:v>663</c:v>
                </c:pt>
                <c:pt idx="5">
                  <c:v>656</c:v>
                </c:pt>
                <c:pt idx="6" formatCode="#,##0;[Red]\-#,##0;">
                  <c:v>656</c:v>
                </c:pt>
                <c:pt idx="7" formatCode="#,##0;[Red]\-#,##0;">
                  <c:v>521</c:v>
                </c:pt>
                <c:pt idx="8" formatCode="#,##0;[Red]\-#,##0;">
                  <c:v>167</c:v>
                </c:pt>
              </c:numCache>
            </c:numRef>
          </c:val>
          <c:extLst>
            <c:ext xmlns:c16="http://schemas.microsoft.com/office/drawing/2014/chart" uri="{C3380CC4-5D6E-409C-BE32-E72D297353CC}">
              <c16:uniqueId val="{00000000-0940-442D-B31B-32BB67AF678F}"/>
            </c:ext>
          </c:extLst>
        </c:ser>
        <c:ser>
          <c:idx val="2"/>
          <c:order val="2"/>
          <c:tx>
            <c:strRef>
              <c:f>構想区域別必要量との比較!$E$1200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(構想区域別必要量との比較!$F$1196,構想区域別必要量との比較!$H$1196:$M$1196,構想区域別必要量との比較!$P$1196:$Q$1196)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(構想区域別必要量との比較!$F$1200,構想区域別必要量との比較!$H$1200:$M$1200,構想区域別必要量との比較!$P$1200:$Q$1200)</c:f>
              <c:numCache>
                <c:formatCode>#,##0_);[Red]\(#,##0\)</c:formatCode>
                <c:ptCount val="9"/>
                <c:pt idx="0" formatCode="#,##0;[Red]\-#,##0;">
                  <c:v>226</c:v>
                </c:pt>
                <c:pt idx="1">
                  <c:v>238</c:v>
                </c:pt>
                <c:pt idx="2">
                  <c:v>238</c:v>
                </c:pt>
                <c:pt idx="3">
                  <c:v>301</c:v>
                </c:pt>
                <c:pt idx="4">
                  <c:v>262</c:v>
                </c:pt>
                <c:pt idx="5">
                  <c:v>262</c:v>
                </c:pt>
                <c:pt idx="6" formatCode="#,##0;[Red]\-#,##0;">
                  <c:v>262</c:v>
                </c:pt>
                <c:pt idx="7" formatCode="#,##0;[Red]\-#,##0;">
                  <c:v>273</c:v>
                </c:pt>
                <c:pt idx="8" formatCode="#,##0;[Red]\-#,##0;">
                  <c:v>284</c:v>
                </c:pt>
              </c:numCache>
            </c:numRef>
          </c:val>
          <c:extLst>
            <c:ext xmlns:c16="http://schemas.microsoft.com/office/drawing/2014/chart" uri="{C3380CC4-5D6E-409C-BE32-E72D297353CC}">
              <c16:uniqueId val="{00000001-0940-442D-B31B-32BB67AF678F}"/>
            </c:ext>
          </c:extLst>
        </c:ser>
        <c:ser>
          <c:idx val="1"/>
          <c:order val="3"/>
          <c:tx>
            <c:strRef>
              <c:f>構想区域別必要量との比較!$E$1199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940-442D-B31B-32BB67AF678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940-442D-B31B-32BB67AF678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(構想区域別必要量との比較!$F$1196,構想区域別必要量との比較!$H$1196:$M$1196,構想区域別必要量との比較!$P$1196:$Q$1196)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(構想区域別必要量との比較!$F$1199,構想区域別必要量との比較!$H$1199:$M$1199,構想区域別必要量との比較!$P$1199:$Q$1199)</c:f>
              <c:numCache>
                <c:formatCode>#,##0_);[Red]\(#,##0\)</c:formatCode>
                <c:ptCount val="9"/>
                <c:pt idx="0" formatCode="#,##0;[Red]\-#,##0;">
                  <c:v>331</c:v>
                </c:pt>
                <c:pt idx="1">
                  <c:v>238</c:v>
                </c:pt>
                <c:pt idx="2">
                  <c:v>230</c:v>
                </c:pt>
                <c:pt idx="3">
                  <c:v>213</c:v>
                </c:pt>
                <c:pt idx="4">
                  <c:v>213</c:v>
                </c:pt>
                <c:pt idx="5">
                  <c:v>191</c:v>
                </c:pt>
                <c:pt idx="6" formatCode="#,##0;[Red]\-#,##0;">
                  <c:v>191</c:v>
                </c:pt>
                <c:pt idx="7" formatCode="#,##0;[Red]\-#,##0;">
                  <c:v>187</c:v>
                </c:pt>
                <c:pt idx="8" formatCode="#,##0;[Red]\-#,##0;">
                  <c:v>103</c:v>
                </c:pt>
              </c:numCache>
            </c:numRef>
          </c:val>
          <c:extLst>
            <c:ext xmlns:c16="http://schemas.microsoft.com/office/drawing/2014/chart" uri="{C3380CC4-5D6E-409C-BE32-E72D297353CC}">
              <c16:uniqueId val="{00000006-0940-442D-B31B-32BB67AF678F}"/>
            </c:ext>
          </c:extLst>
        </c:ser>
        <c:ser>
          <c:idx val="0"/>
          <c:order val="4"/>
          <c:tx>
            <c:strRef>
              <c:f>構想区域別必要量との比較!$E$1198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(構想区域別必要量との比較!$F$1196,構想区域別必要量との比較!$H$1196:$M$1196,構想区域別必要量との比較!$P$1196:$Q$1196)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(構想区域別必要量との比較!$F$1198,構想区域別必要量との比較!$H$1198:$M$1198,構想区域別必要量との比較!$P$1198:$Q$1198)</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18</c:v>
                </c:pt>
              </c:numCache>
            </c:numRef>
          </c:val>
          <c:extLst>
            <c:ext xmlns:c16="http://schemas.microsoft.com/office/drawing/2014/chart" uri="{C3380CC4-5D6E-409C-BE32-E72D297353CC}">
              <c16:uniqueId val="{00000007-0940-442D-B31B-32BB67AF678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(構想区域別必要量との比較!$F$1196,構想区域別必要量との比較!$H$1196:$M$1196,構想区域別必要量との比較!$P$1196:$Q$1196)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(構想区域別必要量との比較!$F$1197,構想区域別必要量との比較!$H$1197:$M$1197,構想区域別必要量との比較!$P$1197:$Q$1197)</c:f>
              <c:numCache>
                <c:formatCode>#,##0_);[Red]\(#,##0\)</c:formatCode>
                <c:ptCount val="9"/>
                <c:pt idx="0" formatCode="#,##0;[Red]\-#,##0;">
                  <c:v>1335</c:v>
                </c:pt>
                <c:pt idx="1">
                  <c:v>1273</c:v>
                </c:pt>
                <c:pt idx="2">
                  <c:v>1122</c:v>
                </c:pt>
                <c:pt idx="3">
                  <c:v>1138</c:v>
                </c:pt>
                <c:pt idx="4">
                  <c:v>1138</c:v>
                </c:pt>
                <c:pt idx="5">
                  <c:v>1109</c:v>
                </c:pt>
                <c:pt idx="6" formatCode="#,##0;[Red]\-#,##0;">
                  <c:v>1109</c:v>
                </c:pt>
                <c:pt idx="7" formatCode="#,##0;[Red]\-#,##0;">
                  <c:v>981</c:v>
                </c:pt>
                <c:pt idx="8" formatCode="#,##0;[Red]\-#,##0;">
                  <c:v>572</c:v>
                </c:pt>
              </c:numCache>
            </c:numRef>
          </c:val>
          <c:smooth val="0"/>
          <c:extLst>
            <c:ext xmlns:c16="http://schemas.microsoft.com/office/drawing/2014/chart" uri="{C3380CC4-5D6E-409C-BE32-E72D297353CC}">
              <c16:uniqueId val="{00000008-0940-442D-B31B-32BB67AF678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(構想区域別必要量との比較!$F$1211,構想区域別必要量との比較!$H$1211:$M$1211,構想区域別必要量との比較!$P$1211:$Q$1211)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(構想区域別必要量との比較!$F$1216,構想区域別必要量との比較!$H$1216:$M$1216,構想区域別必要量との比較!$P$1216:$Q$1216)</c:f>
              <c:numCache>
                <c:formatCode>#,##0_);[Red]\(#,##0\)</c:formatCode>
                <c:ptCount val="9"/>
                <c:pt idx="0" formatCode="#,##0;[Red]\-#,##0;">
                  <c:v>180</c:v>
                </c:pt>
                <c:pt idx="1">
                  <c:v>163</c:v>
                </c:pt>
                <c:pt idx="2">
                  <c:v>231</c:v>
                </c:pt>
                <c:pt idx="3">
                  <c:v>182</c:v>
                </c:pt>
                <c:pt idx="4">
                  <c:v>182</c:v>
                </c:pt>
                <c:pt idx="5">
                  <c:v>237</c:v>
                </c:pt>
                <c:pt idx="6" formatCode="#,##0;[Red]\-#,##0;">
                  <c:v>182</c:v>
                </c:pt>
                <c:pt idx="7" formatCode="#,##0;[Red]\-#,##0;">
                  <c:v>201</c:v>
                </c:pt>
                <c:pt idx="8" formatCode="#,##0;[Red]\-#,##0;">
                  <c:v>228</c:v>
                </c:pt>
              </c:numCache>
            </c:numRef>
          </c:val>
          <c:extLst>
            <c:ext xmlns:c16="http://schemas.microsoft.com/office/drawing/2014/chart" uri="{C3380CC4-5D6E-409C-BE32-E72D297353CC}">
              <c16:uniqueId val="{00000000-7C14-457A-98E3-84A7BAC18AD2}"/>
            </c:ext>
          </c:extLst>
        </c:ser>
        <c:ser>
          <c:idx val="2"/>
          <c:order val="2"/>
          <c:tx>
            <c:strRef>
              <c:f>構想区域別必要量との比較!$E$1215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(構想区域別必要量との比較!$F$1211,構想区域別必要量との比較!$H$1211:$M$1211,構想区域別必要量との比較!$P$1211:$Q$1211)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(構想区域別必要量との比較!$F$1215,構想区域別必要量との比較!$H$1215:$M$1215,構想区域別必要量との比較!$P$1215:$Q$1215)</c:f>
              <c:numCache>
                <c:formatCode>#,##0_);[Red]\(#,##0\)</c:formatCode>
                <c:ptCount val="9"/>
                <c:pt idx="0" formatCode="#,##0;[Red]\-#,##0;">
                  <c:v>295</c:v>
                </c:pt>
                <c:pt idx="1">
                  <c:v>282</c:v>
                </c:pt>
                <c:pt idx="2">
                  <c:v>256</c:v>
                </c:pt>
                <c:pt idx="3">
                  <c:v>256</c:v>
                </c:pt>
                <c:pt idx="4">
                  <c:v>256</c:v>
                </c:pt>
                <c:pt idx="5">
                  <c:v>256</c:v>
                </c:pt>
                <c:pt idx="6" formatCode="#,##0;[Red]\-#,##0;">
                  <c:v>256</c:v>
                </c:pt>
                <c:pt idx="7" formatCode="#,##0;[Red]\-#,##0;">
                  <c:v>306</c:v>
                </c:pt>
                <c:pt idx="8" formatCode="#,##0;[Red]\-#,##0;">
                  <c:v>251</c:v>
                </c:pt>
              </c:numCache>
            </c:numRef>
          </c:val>
          <c:extLst>
            <c:ext xmlns:c16="http://schemas.microsoft.com/office/drawing/2014/chart" uri="{C3380CC4-5D6E-409C-BE32-E72D297353CC}">
              <c16:uniqueId val="{00000001-7C14-457A-98E3-84A7BAC18AD2}"/>
            </c:ext>
          </c:extLst>
        </c:ser>
        <c:ser>
          <c:idx val="1"/>
          <c:order val="3"/>
          <c:tx>
            <c:strRef>
              <c:f>構想区域別必要量との比較!$E$1214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C14-457A-98E3-84A7BAC18AD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C14-457A-98E3-84A7BAC18AD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(構想区域別必要量との比較!$F$1211,構想区域別必要量との比較!$H$1211:$M$1211,構想区域別必要量との比較!$P$1211:$Q$1211)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(構想区域別必要量との比較!$F$1214,構想区域別必要量との比較!$H$1214:$M$1214,構想区域別必要量との比較!$P$1214:$Q$1214)</c:f>
              <c:numCache>
                <c:formatCode>#,##0_);[Red]\(#,##0\)</c:formatCode>
                <c:ptCount val="9"/>
                <c:pt idx="0" formatCode="#,##0;[Red]\-#,##0;">
                  <c:v>414</c:v>
                </c:pt>
                <c:pt idx="1">
                  <c:v>513</c:v>
                </c:pt>
                <c:pt idx="2">
                  <c:v>460</c:v>
                </c:pt>
                <c:pt idx="3">
                  <c:v>509</c:v>
                </c:pt>
                <c:pt idx="4">
                  <c:v>506</c:v>
                </c:pt>
                <c:pt idx="5">
                  <c:v>457</c:v>
                </c:pt>
                <c:pt idx="6" formatCode="#,##0;[Red]\-#,##0;">
                  <c:v>502</c:v>
                </c:pt>
                <c:pt idx="7" formatCode="#,##0;[Red]\-#,##0;">
                  <c:v>510</c:v>
                </c:pt>
                <c:pt idx="8" formatCode="#,##0;[Red]\-#,##0;">
                  <c:v>313</c:v>
                </c:pt>
              </c:numCache>
            </c:numRef>
          </c:val>
          <c:extLst>
            <c:ext xmlns:c16="http://schemas.microsoft.com/office/drawing/2014/chart" uri="{C3380CC4-5D6E-409C-BE32-E72D297353CC}">
              <c16:uniqueId val="{00000006-7C14-457A-98E3-84A7BAC18AD2}"/>
            </c:ext>
          </c:extLst>
        </c:ser>
        <c:ser>
          <c:idx val="0"/>
          <c:order val="4"/>
          <c:tx>
            <c:strRef>
              <c:f>構想区域別必要量との比較!$E$1213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(構想区域別必要量との比較!$F$1211,構想区域別必要量との比較!$H$1211:$M$1211,構想区域別必要量との比較!$P$1211:$Q$1211)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(構想区域別必要量との比較!$F$1213,構想区域別必要量との比較!$H$1213:$M$1213,構想区域別必要量との比較!$P$1213:$Q$1213)</c:f>
              <c:numCache>
                <c:formatCode>#,##0_);[Red]\(#,##0\)</c:formatCode>
                <c:ptCount val="9"/>
                <c:pt idx="0" formatCode="#,##0;[Red]\-#,##0;">
                  <c:v>133</c:v>
                </c:pt>
                <c:pt idx="1">
                  <c:v>35</c:v>
                </c:pt>
                <c:pt idx="2">
                  <c:v>35</c:v>
                </c:pt>
                <c:pt idx="3">
                  <c:v>35</c:v>
                </c:pt>
                <c:pt idx="4">
                  <c:v>38</c:v>
                </c:pt>
                <c:pt idx="5">
                  <c:v>38</c:v>
                </c:pt>
                <c:pt idx="6" formatCode="#,##0;[Red]\-#,##0;">
                  <c:v>38</c:v>
                </c:pt>
                <c:pt idx="7" formatCode="#,##0;[Red]\-#,##0;">
                  <c:v>38</c:v>
                </c:pt>
                <c:pt idx="8" formatCode="#,##0;[Red]\-#,##0;">
                  <c:v>69</c:v>
                </c:pt>
              </c:numCache>
            </c:numRef>
          </c:val>
          <c:extLst>
            <c:ext xmlns:c16="http://schemas.microsoft.com/office/drawing/2014/chart" uri="{C3380CC4-5D6E-409C-BE32-E72D297353CC}">
              <c16:uniqueId val="{00000007-7C14-457A-98E3-84A7BAC18AD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(構想区域別必要量との比較!$F$1211,構想区域別必要量との比較!$H$1211:$M$1211,構想区域別必要量との比較!$P$1211:$Q$1211)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(構想区域別必要量との比較!$F$1212,構想区域別必要量との比較!$H$1212:$M$1212,構想区域別必要量との比較!$P$1212:$Q$1212)</c:f>
              <c:numCache>
                <c:formatCode>#,##0_);[Red]\(#,##0\)</c:formatCode>
                <c:ptCount val="9"/>
                <c:pt idx="0" formatCode="#,##0;[Red]\-#,##0;">
                  <c:v>1022</c:v>
                </c:pt>
                <c:pt idx="1">
                  <c:v>993</c:v>
                </c:pt>
                <c:pt idx="2">
                  <c:v>982</c:v>
                </c:pt>
                <c:pt idx="3">
                  <c:v>982</c:v>
                </c:pt>
                <c:pt idx="4">
                  <c:v>982</c:v>
                </c:pt>
                <c:pt idx="5">
                  <c:v>988</c:v>
                </c:pt>
                <c:pt idx="6" formatCode="#,##0;[Red]\-#,##0;">
                  <c:v>978</c:v>
                </c:pt>
                <c:pt idx="7" formatCode="#,##0;[Red]\-#,##0;">
                  <c:v>1055</c:v>
                </c:pt>
                <c:pt idx="8" formatCode="#,##0;[Red]\-#,##0;">
                  <c:v>861</c:v>
                </c:pt>
              </c:numCache>
            </c:numRef>
          </c:val>
          <c:smooth val="0"/>
          <c:extLst>
            <c:ext xmlns:c16="http://schemas.microsoft.com/office/drawing/2014/chart" uri="{C3380CC4-5D6E-409C-BE32-E72D297353CC}">
              <c16:uniqueId val="{00000008-7C14-457A-98E3-84A7BAC18AD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(構想区域別必要量との比較!$F$1226,構想区域別必要量との比較!$H$1226:$M$1226,構想区域別必要量との比較!$P$1226:$Q$1226)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(構想区域別必要量との比較!$F$1231,構想区域別必要量との比較!$H$1231:$M$1231,構想区域別必要量との比較!$P$1231:$Q$1231)</c:f>
              <c:numCache>
                <c:formatCode>#,##0_);[Red]\(#,##0\)</c:formatCode>
                <c:ptCount val="9"/>
                <c:pt idx="0" formatCode="#,##0;[Red]\-#,##0;">
                  <c:v>784</c:v>
                </c:pt>
                <c:pt idx="1">
                  <c:v>699</c:v>
                </c:pt>
                <c:pt idx="2">
                  <c:v>699</c:v>
                </c:pt>
                <c:pt idx="3">
                  <c:v>704</c:v>
                </c:pt>
                <c:pt idx="4">
                  <c:v>645</c:v>
                </c:pt>
                <c:pt idx="5">
                  <c:v>731</c:v>
                </c:pt>
                <c:pt idx="6" formatCode="#,##0;[Red]\-#,##0;">
                  <c:v>712</c:v>
                </c:pt>
                <c:pt idx="7" formatCode="#,##0;[Red]\-#,##0;">
                  <c:v>663</c:v>
                </c:pt>
                <c:pt idx="8" formatCode="#,##0;[Red]\-#,##0;">
                  <c:v>463</c:v>
                </c:pt>
              </c:numCache>
            </c:numRef>
          </c:val>
          <c:extLst>
            <c:ext xmlns:c16="http://schemas.microsoft.com/office/drawing/2014/chart" uri="{C3380CC4-5D6E-409C-BE32-E72D297353CC}">
              <c16:uniqueId val="{00000000-D318-45A8-8D37-CA3D9F141093}"/>
            </c:ext>
          </c:extLst>
        </c:ser>
        <c:ser>
          <c:idx val="2"/>
          <c:order val="2"/>
          <c:tx>
            <c:strRef>
              <c:f>構想区域別必要量との比較!$E$1230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(構想区域別必要量との比較!$F$1226,構想区域別必要量との比較!$H$1226:$M$1226,構想区域別必要量との比較!$P$1226:$Q$1226)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(構想区域別必要量との比較!$F$1230,構想区域別必要量との比較!$H$1230:$M$1230,構想区域別必要量との比較!$P$1230:$Q$1230)</c:f>
              <c:numCache>
                <c:formatCode>#,##0_);[Red]\(#,##0\)</c:formatCode>
                <c:ptCount val="9"/>
                <c:pt idx="0" formatCode="#,##0;[Red]\-#,##0;">
                  <c:v>115</c:v>
                </c:pt>
                <c:pt idx="1">
                  <c:v>365</c:v>
                </c:pt>
                <c:pt idx="2">
                  <c:v>351</c:v>
                </c:pt>
                <c:pt idx="3">
                  <c:v>290</c:v>
                </c:pt>
                <c:pt idx="4">
                  <c:v>364</c:v>
                </c:pt>
                <c:pt idx="5">
                  <c:v>358</c:v>
                </c:pt>
                <c:pt idx="6" formatCode="#,##0;[Red]\-#,##0;">
                  <c:v>280</c:v>
                </c:pt>
                <c:pt idx="7" formatCode="#,##0;[Red]\-#,##0;">
                  <c:v>339</c:v>
                </c:pt>
                <c:pt idx="8" formatCode="#,##0;[Red]\-#,##0;">
                  <c:v>528</c:v>
                </c:pt>
              </c:numCache>
            </c:numRef>
          </c:val>
          <c:extLst>
            <c:ext xmlns:c16="http://schemas.microsoft.com/office/drawing/2014/chart" uri="{C3380CC4-5D6E-409C-BE32-E72D297353CC}">
              <c16:uniqueId val="{00000001-D318-45A8-8D37-CA3D9F141093}"/>
            </c:ext>
          </c:extLst>
        </c:ser>
        <c:ser>
          <c:idx val="1"/>
          <c:order val="3"/>
          <c:tx>
            <c:strRef>
              <c:f>構想区域別必要量との比較!$E$1229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318-45A8-8D37-CA3D9F14109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318-45A8-8D37-CA3D9F14109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(構想区域別必要量との比較!$F$1226,構想区域別必要量との比較!$H$1226:$M$1226,構想区域別必要量との比較!$P$1226:$Q$1226)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(構想区域別必要量との比較!$F$1229,構想区域別必要量との比較!$H$1229:$M$1229,構想区域別必要量との比較!$P$1229:$Q$1229)</c:f>
              <c:numCache>
                <c:formatCode>#,##0_);[Red]\(#,##0\)</c:formatCode>
                <c:ptCount val="9"/>
                <c:pt idx="0" formatCode="#,##0;[Red]\-#,##0;">
                  <c:v>978</c:v>
                </c:pt>
                <c:pt idx="1">
                  <c:v>835</c:v>
                </c:pt>
                <c:pt idx="2">
                  <c:v>791</c:v>
                </c:pt>
                <c:pt idx="3">
                  <c:v>785</c:v>
                </c:pt>
                <c:pt idx="4">
                  <c:v>766</c:v>
                </c:pt>
                <c:pt idx="5">
                  <c:v>713</c:v>
                </c:pt>
                <c:pt idx="6" formatCode="#,##0;[Red]\-#,##0;">
                  <c:v>741</c:v>
                </c:pt>
                <c:pt idx="7" formatCode="#,##0;[Red]\-#,##0;">
                  <c:v>719</c:v>
                </c:pt>
                <c:pt idx="8" formatCode="#,##0;[Red]\-#,##0;">
                  <c:v>413</c:v>
                </c:pt>
              </c:numCache>
            </c:numRef>
          </c:val>
          <c:extLst>
            <c:ext xmlns:c16="http://schemas.microsoft.com/office/drawing/2014/chart" uri="{C3380CC4-5D6E-409C-BE32-E72D297353CC}">
              <c16:uniqueId val="{00000006-D318-45A8-8D37-CA3D9F141093}"/>
            </c:ext>
          </c:extLst>
        </c:ser>
        <c:ser>
          <c:idx val="0"/>
          <c:order val="4"/>
          <c:tx>
            <c:strRef>
              <c:f>構想区域別必要量との比較!$E$1228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(構想区域別必要量との比較!$F$1226,構想区域別必要量との比較!$H$1226:$M$1226,構想区域別必要量との比較!$P$1226:$Q$1226)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(構想区域別必要量との比較!$F$1228,構想区域別必要量との比較!$H$1228:$M$1228,構想区域別必要量との比較!$P$1228:$Q$1228)</c:f>
              <c:numCache>
                <c:formatCode>#,##0_);[Red]\(#,##0\)</c:formatCode>
                <c:ptCount val="9"/>
                <c:pt idx="0" formatCode="#,##0;[Red]\-#,##0;">
                  <c:v>33</c:v>
                </c:pt>
                <c:pt idx="1">
                  <c:v>30</c:v>
                </c:pt>
                <c:pt idx="2">
                  <c:v>92</c:v>
                </c:pt>
                <c:pt idx="3">
                  <c:v>33</c:v>
                </c:pt>
                <c:pt idx="4">
                  <c:v>33</c:v>
                </c:pt>
                <c:pt idx="5">
                  <c:v>48</c:v>
                </c:pt>
                <c:pt idx="6" formatCode="#,##0;[Red]\-#,##0;">
                  <c:v>21</c:v>
                </c:pt>
                <c:pt idx="7" formatCode="#,##0;[Red]\-#,##0;">
                  <c:v>21</c:v>
                </c:pt>
                <c:pt idx="8" formatCode="#,##0;[Red]\-#,##0;">
                  <c:v>102</c:v>
                </c:pt>
              </c:numCache>
            </c:numRef>
          </c:val>
          <c:extLst>
            <c:ext xmlns:c16="http://schemas.microsoft.com/office/drawing/2014/chart" uri="{C3380CC4-5D6E-409C-BE32-E72D297353CC}">
              <c16:uniqueId val="{00000007-D318-45A8-8D37-CA3D9F14109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(構想区域別必要量との比較!$F$1226,構想区域別必要量との比較!$H$1226:$M$1226,構想区域別必要量との比較!$P$1226:$Q$1226)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(構想区域別必要量との比較!$F$1227,構想区域別必要量との比較!$H$1227:$M$1227,構想区域別必要量との比較!$P$1227:$Q$1227)</c:f>
              <c:numCache>
                <c:formatCode>#,##0_);[Red]\(#,##0\)</c:formatCode>
                <c:ptCount val="9"/>
                <c:pt idx="0" formatCode="#,##0;[Red]\-#,##0;">
                  <c:v>1910</c:v>
                </c:pt>
                <c:pt idx="1">
                  <c:v>1929</c:v>
                </c:pt>
                <c:pt idx="2">
                  <c:v>1933</c:v>
                </c:pt>
                <c:pt idx="3">
                  <c:v>1812</c:v>
                </c:pt>
                <c:pt idx="4">
                  <c:v>1808</c:v>
                </c:pt>
                <c:pt idx="5">
                  <c:v>1850</c:v>
                </c:pt>
                <c:pt idx="6" formatCode="#,##0;[Red]\-#,##0;">
                  <c:v>1754</c:v>
                </c:pt>
                <c:pt idx="7" formatCode="#,##0;[Red]\-#,##0;">
                  <c:v>1742</c:v>
                </c:pt>
                <c:pt idx="8" formatCode="#,##0;[Red]\-#,##0;">
                  <c:v>1506</c:v>
                </c:pt>
              </c:numCache>
            </c:numRef>
          </c:val>
          <c:smooth val="0"/>
          <c:extLst>
            <c:ext xmlns:c16="http://schemas.microsoft.com/office/drawing/2014/chart" uri="{C3380CC4-5D6E-409C-BE32-E72D297353CC}">
              <c16:uniqueId val="{00000008-D318-45A8-8D37-CA3D9F14109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(構想区域別必要量との比較!$F$1241,構想区域別必要量との比較!$H$1241:$M$1241,構想区域別必要量との比較!$P$1241:$Q$1241)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(構想区域別必要量との比較!$F$1246,構想区域別必要量との比較!$H$1246:$M$1246,構想区域別必要量との比較!$P$1246:$Q$1246)</c:f>
              <c:numCache>
                <c:formatCode>#,##0_);[Red]\(#,##0\)</c:formatCode>
                <c:ptCount val="9"/>
                <c:pt idx="0" formatCode="#,##0;[Red]\-#,##0;">
                  <c:v>814</c:v>
                </c:pt>
                <c:pt idx="1">
                  <c:v>774</c:v>
                </c:pt>
                <c:pt idx="2">
                  <c:v>686</c:v>
                </c:pt>
                <c:pt idx="3">
                  <c:v>589</c:v>
                </c:pt>
                <c:pt idx="4">
                  <c:v>634</c:v>
                </c:pt>
                <c:pt idx="5">
                  <c:v>597</c:v>
                </c:pt>
                <c:pt idx="6" formatCode="#,##0;[Red]\-#,##0;">
                  <c:v>593</c:v>
                </c:pt>
                <c:pt idx="7" formatCode="#,##0;[Red]\-#,##0;">
                  <c:v>496</c:v>
                </c:pt>
                <c:pt idx="8" formatCode="#,##0;[Red]\-#,##0;">
                  <c:v>667</c:v>
                </c:pt>
              </c:numCache>
            </c:numRef>
          </c:val>
          <c:extLst>
            <c:ext xmlns:c16="http://schemas.microsoft.com/office/drawing/2014/chart" uri="{C3380CC4-5D6E-409C-BE32-E72D297353CC}">
              <c16:uniqueId val="{00000000-CBD2-4720-B1C6-A5E099E454DF}"/>
            </c:ext>
          </c:extLst>
        </c:ser>
        <c:ser>
          <c:idx val="2"/>
          <c:order val="2"/>
          <c:tx>
            <c:strRef>
              <c:f>構想区域別必要量との比較!$E$1245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(構想区域別必要量との比較!$F$1241,構想区域別必要量との比較!$H$1241:$M$1241,構想区域別必要量との比較!$P$1241:$Q$1241)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(構想区域別必要量との比較!$F$1245,構想区域別必要量との比較!$H$1245:$M$1245,構想区域別必要量との比較!$P$1245:$Q$1245)</c:f>
              <c:numCache>
                <c:formatCode>#,##0_);[Red]\(#,##0\)</c:formatCode>
                <c:ptCount val="9"/>
                <c:pt idx="0" formatCode="#,##0;[Red]\-#,##0;">
                  <c:v>190</c:v>
                </c:pt>
                <c:pt idx="1">
                  <c:v>349</c:v>
                </c:pt>
                <c:pt idx="2">
                  <c:v>310</c:v>
                </c:pt>
                <c:pt idx="3">
                  <c:v>349</c:v>
                </c:pt>
                <c:pt idx="4">
                  <c:v>304</c:v>
                </c:pt>
                <c:pt idx="5">
                  <c:v>347</c:v>
                </c:pt>
                <c:pt idx="6" formatCode="#,##0;[Red]\-#,##0;">
                  <c:v>345</c:v>
                </c:pt>
                <c:pt idx="7" formatCode="#,##0;[Red]\-#,##0;">
                  <c:v>345</c:v>
                </c:pt>
                <c:pt idx="8" formatCode="#,##0;[Red]\-#,##0;">
                  <c:v>939</c:v>
                </c:pt>
              </c:numCache>
            </c:numRef>
          </c:val>
          <c:extLst>
            <c:ext xmlns:c16="http://schemas.microsoft.com/office/drawing/2014/chart" uri="{C3380CC4-5D6E-409C-BE32-E72D297353CC}">
              <c16:uniqueId val="{00000001-CBD2-4720-B1C6-A5E099E454DF}"/>
            </c:ext>
          </c:extLst>
        </c:ser>
        <c:ser>
          <c:idx val="1"/>
          <c:order val="3"/>
          <c:tx>
            <c:strRef>
              <c:f>構想区域別必要量との比較!$E$1244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BD2-4720-B1C6-A5E099E454D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BD2-4720-B1C6-A5E099E454D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(構想区域別必要量との比較!$F$1241,構想区域別必要量との比較!$H$1241:$M$1241,構想区域別必要量との比較!$P$1241:$Q$1241)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(構想区域別必要量との比較!$F$1244,構想区域別必要量との比較!$H$1244:$M$1244,構想区域別必要量との比較!$P$1244:$Q$1244)</c:f>
              <c:numCache>
                <c:formatCode>#,##0_);[Red]\(#,##0\)</c:formatCode>
                <c:ptCount val="9"/>
                <c:pt idx="0" formatCode="#,##0;[Red]\-#,##0;">
                  <c:v>2015</c:v>
                </c:pt>
                <c:pt idx="1">
                  <c:v>2035</c:v>
                </c:pt>
                <c:pt idx="2">
                  <c:v>2051</c:v>
                </c:pt>
                <c:pt idx="3">
                  <c:v>1905</c:v>
                </c:pt>
                <c:pt idx="4">
                  <c:v>2012</c:v>
                </c:pt>
                <c:pt idx="5">
                  <c:v>2002</c:v>
                </c:pt>
                <c:pt idx="6" formatCode="#,##0;[Red]\-#,##0;">
                  <c:v>1897</c:v>
                </c:pt>
                <c:pt idx="7" formatCode="#,##0;[Red]\-#,##0;">
                  <c:v>2007</c:v>
                </c:pt>
                <c:pt idx="8" formatCode="#,##0;[Red]\-#,##0;">
                  <c:v>857</c:v>
                </c:pt>
              </c:numCache>
            </c:numRef>
          </c:val>
          <c:extLst>
            <c:ext xmlns:c16="http://schemas.microsoft.com/office/drawing/2014/chart" uri="{C3380CC4-5D6E-409C-BE32-E72D297353CC}">
              <c16:uniqueId val="{00000006-CBD2-4720-B1C6-A5E099E454DF}"/>
            </c:ext>
          </c:extLst>
        </c:ser>
        <c:ser>
          <c:idx val="0"/>
          <c:order val="4"/>
          <c:tx>
            <c:strRef>
              <c:f>構想区域別必要量との比較!$E$1243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(構想区域別必要量との比較!$F$1241,構想区域別必要量との比較!$H$1241:$M$1241,構想区域別必要量との比較!$P$1241:$Q$1241)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(構想区域別必要量との比較!$F$1243,構想区域別必要量との比較!$H$1243:$M$1243,構想区域別必要量との比較!$P$1243:$Q$1243)</c:f>
              <c:numCache>
                <c:formatCode>#,##0_);[Red]\(#,##0\)</c:formatCode>
                <c:ptCount val="9"/>
                <c:pt idx="0" formatCode="#,##0;[Red]\-#,##0;">
                  <c:v>36</c:v>
                </c:pt>
                <c:pt idx="1">
                  <c:v>36</c:v>
                </c:pt>
                <c:pt idx="2">
                  <c:v>34</c:v>
                </c:pt>
                <c:pt idx="3">
                  <c:v>34</c:v>
                </c:pt>
                <c:pt idx="4">
                  <c:v>34</c:v>
                </c:pt>
                <c:pt idx="5">
                  <c:v>34</c:v>
                </c:pt>
                <c:pt idx="6" formatCode="#,##0;[Red]\-#,##0;">
                  <c:v>34</c:v>
                </c:pt>
                <c:pt idx="7" formatCode="#,##0;[Red]\-#,##0;">
                  <c:v>34</c:v>
                </c:pt>
                <c:pt idx="8" formatCode="#,##0;[Red]\-#,##0;">
                  <c:v>231</c:v>
                </c:pt>
              </c:numCache>
            </c:numRef>
          </c:val>
          <c:extLst>
            <c:ext xmlns:c16="http://schemas.microsoft.com/office/drawing/2014/chart" uri="{C3380CC4-5D6E-409C-BE32-E72D297353CC}">
              <c16:uniqueId val="{00000007-CBD2-4720-B1C6-A5E099E454D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(構想区域別必要量との比較!$F$1241,構想区域別必要量との比較!$H$1241:$M$1241,構想区域別必要量との比較!$P$1241:$Q$1241)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(構想区域別必要量との比較!$F$1242,構想区域別必要量との比較!$H$1242:$M$1242,構想区域別必要量との比較!$P$1242:$Q$1242)</c:f>
              <c:numCache>
                <c:formatCode>#,##0_);[Red]\(#,##0\)</c:formatCode>
                <c:ptCount val="9"/>
                <c:pt idx="0" formatCode="#,##0;[Red]\-#,##0;">
                  <c:v>3055</c:v>
                </c:pt>
                <c:pt idx="1">
                  <c:v>3194</c:v>
                </c:pt>
                <c:pt idx="2">
                  <c:v>3081</c:v>
                </c:pt>
                <c:pt idx="3">
                  <c:v>2877</c:v>
                </c:pt>
                <c:pt idx="4">
                  <c:v>2984</c:v>
                </c:pt>
                <c:pt idx="5">
                  <c:v>2980</c:v>
                </c:pt>
                <c:pt idx="6" formatCode="#,##0;[Red]\-#,##0;">
                  <c:v>2869</c:v>
                </c:pt>
                <c:pt idx="7" formatCode="#,##0;[Red]\-#,##0;">
                  <c:v>2882</c:v>
                </c:pt>
                <c:pt idx="8" formatCode="#,##0;[Red]\-#,##0;">
                  <c:v>2694</c:v>
                </c:pt>
              </c:numCache>
            </c:numRef>
          </c:val>
          <c:smooth val="0"/>
          <c:extLst>
            <c:ext xmlns:c16="http://schemas.microsoft.com/office/drawing/2014/chart" uri="{C3380CC4-5D6E-409C-BE32-E72D297353CC}">
              <c16:uniqueId val="{00000008-CBD2-4720-B1C6-A5E099E454D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(構想区域別必要量との比較!$F$1256,構想区域別必要量との比較!$H$1256:$M$1256,構想区域別必要量との比較!$P$1256:$Q$1256)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(構想区域別必要量との比較!$F$1261,構想区域別必要量との比較!$H$1261:$M$1261,構想区域別必要量との比較!$P$1261:$Q$1261)</c:f>
              <c:numCache>
                <c:formatCode>#,##0_);[Red]\(#,##0\)</c:formatCode>
                <c:ptCount val="9"/>
                <c:pt idx="0" formatCode="#,##0;[Red]\-#,##0;">
                  <c:v>723</c:v>
                </c:pt>
                <c:pt idx="1">
                  <c:v>832</c:v>
                </c:pt>
                <c:pt idx="2">
                  <c:v>834</c:v>
                </c:pt>
                <c:pt idx="3">
                  <c:v>832</c:v>
                </c:pt>
                <c:pt idx="4">
                  <c:v>835</c:v>
                </c:pt>
                <c:pt idx="5">
                  <c:v>721</c:v>
                </c:pt>
                <c:pt idx="6" formatCode="#,##0;[Red]\-#,##0;">
                  <c:v>961</c:v>
                </c:pt>
                <c:pt idx="7" formatCode="#,##0;[Red]\-#,##0;">
                  <c:v>913</c:v>
                </c:pt>
                <c:pt idx="8" formatCode="#,##0;[Red]\-#,##0;">
                  <c:v>871</c:v>
                </c:pt>
              </c:numCache>
            </c:numRef>
          </c:val>
          <c:extLst>
            <c:ext xmlns:c16="http://schemas.microsoft.com/office/drawing/2014/chart" uri="{C3380CC4-5D6E-409C-BE32-E72D297353CC}">
              <c16:uniqueId val="{00000000-C1D5-46A6-B812-B5748EA0FD44}"/>
            </c:ext>
          </c:extLst>
        </c:ser>
        <c:ser>
          <c:idx val="2"/>
          <c:order val="2"/>
          <c:tx>
            <c:strRef>
              <c:f>構想区域別必要量との比較!$E$1260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(構想区域別必要量との比較!$F$1256,構想区域別必要量との比較!$H$1256:$M$1256,構想区域別必要量との比較!$P$1256:$Q$1256)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(構想区域別必要量との比較!$F$1260,構想区域別必要量との比較!$H$1260:$M$1260,構想区域別必要量との比較!$P$1260:$Q$1260)</c:f>
              <c:numCache>
                <c:formatCode>#,##0_);[Red]\(#,##0\)</c:formatCode>
                <c:ptCount val="9"/>
                <c:pt idx="0" formatCode="#,##0;[Red]\-#,##0;">
                  <c:v>302</c:v>
                </c:pt>
                <c:pt idx="1">
                  <c:v>340</c:v>
                </c:pt>
                <c:pt idx="2">
                  <c:v>402</c:v>
                </c:pt>
                <c:pt idx="3">
                  <c:v>433</c:v>
                </c:pt>
                <c:pt idx="4">
                  <c:v>511</c:v>
                </c:pt>
                <c:pt idx="5">
                  <c:v>500</c:v>
                </c:pt>
                <c:pt idx="6" formatCode="#,##0;[Red]\-#,##0;">
                  <c:v>610</c:v>
                </c:pt>
                <c:pt idx="7" formatCode="#,##0;[Red]\-#,##0;">
                  <c:v>647</c:v>
                </c:pt>
                <c:pt idx="8" formatCode="#,##0;[Red]\-#,##0;">
                  <c:v>1623</c:v>
                </c:pt>
              </c:numCache>
            </c:numRef>
          </c:val>
          <c:extLst>
            <c:ext xmlns:c16="http://schemas.microsoft.com/office/drawing/2014/chart" uri="{C3380CC4-5D6E-409C-BE32-E72D297353CC}">
              <c16:uniqueId val="{00000001-C1D5-46A6-B812-B5748EA0FD44}"/>
            </c:ext>
          </c:extLst>
        </c:ser>
        <c:ser>
          <c:idx val="1"/>
          <c:order val="3"/>
          <c:tx>
            <c:strRef>
              <c:f>構想区域別必要量との比較!$E$1259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1D5-46A6-B812-B5748EA0FD4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1D5-46A6-B812-B5748EA0FD4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(構想区域別必要量との比較!$F$1256,構想区域別必要量との比較!$H$1256:$M$1256,構想区域別必要量との比較!$P$1256:$Q$1256)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(構想区域別必要量との比較!$F$1259,構想区域別必要量との比較!$H$1259:$M$1259,構想区域別必要量との比較!$P$1259:$Q$1259)</c:f>
              <c:numCache>
                <c:formatCode>#,##0_);[Red]\(#,##0\)</c:formatCode>
                <c:ptCount val="9"/>
                <c:pt idx="0" formatCode="#,##0;[Red]\-#,##0;">
                  <c:v>2112</c:v>
                </c:pt>
                <c:pt idx="1">
                  <c:v>2682</c:v>
                </c:pt>
                <c:pt idx="2">
                  <c:v>2639</c:v>
                </c:pt>
                <c:pt idx="3">
                  <c:v>2778</c:v>
                </c:pt>
                <c:pt idx="4">
                  <c:v>2887</c:v>
                </c:pt>
                <c:pt idx="5">
                  <c:v>2936</c:v>
                </c:pt>
                <c:pt idx="6" formatCode="#,##0;[Red]\-#,##0;">
                  <c:v>2694</c:v>
                </c:pt>
                <c:pt idx="7" formatCode="#,##0;[Red]\-#,##0;">
                  <c:v>2723</c:v>
                </c:pt>
                <c:pt idx="8" formatCode="#,##0;[Red]\-#,##0;">
                  <c:v>1922</c:v>
                </c:pt>
              </c:numCache>
            </c:numRef>
          </c:val>
          <c:extLst>
            <c:ext xmlns:c16="http://schemas.microsoft.com/office/drawing/2014/chart" uri="{C3380CC4-5D6E-409C-BE32-E72D297353CC}">
              <c16:uniqueId val="{00000006-C1D5-46A6-B812-B5748EA0FD44}"/>
            </c:ext>
          </c:extLst>
        </c:ser>
        <c:ser>
          <c:idx val="0"/>
          <c:order val="4"/>
          <c:tx>
            <c:strRef>
              <c:f>構想区域別必要量との比較!$E$1258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(構想区域別必要量との比較!$F$1256,構想区域別必要量との比較!$H$1256:$M$1256,構想区域別必要量との比較!$P$1256:$Q$1256)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(構想区域別必要量との比較!$F$1258,構想区域別必要量との比較!$H$1258:$M$1258,構想区域別必要量との比較!$P$1258:$Q$1258)</c:f>
              <c:numCache>
                <c:formatCode>#,##0_);[Red]\(#,##0\)</c:formatCode>
                <c:ptCount val="9"/>
                <c:pt idx="0" formatCode="#,##0;[Red]\-#,##0;">
                  <c:v>996</c:v>
                </c:pt>
                <c:pt idx="1">
                  <c:v>519</c:v>
                </c:pt>
                <c:pt idx="2">
                  <c:v>519</c:v>
                </c:pt>
                <c:pt idx="3">
                  <c:v>335</c:v>
                </c:pt>
                <c:pt idx="4">
                  <c:v>354</c:v>
                </c:pt>
                <c:pt idx="5">
                  <c:v>257</c:v>
                </c:pt>
                <c:pt idx="6" formatCode="#,##0;[Red]\-#,##0;">
                  <c:v>219</c:v>
                </c:pt>
                <c:pt idx="7" formatCode="#,##0;[Red]\-#,##0;">
                  <c:v>209</c:v>
                </c:pt>
                <c:pt idx="8" formatCode="#,##0;[Red]\-#,##0;">
                  <c:v>609</c:v>
                </c:pt>
              </c:numCache>
            </c:numRef>
          </c:val>
          <c:extLst>
            <c:ext xmlns:c16="http://schemas.microsoft.com/office/drawing/2014/chart" uri="{C3380CC4-5D6E-409C-BE32-E72D297353CC}">
              <c16:uniqueId val="{00000007-C1D5-46A6-B812-B5748EA0FD4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(構想区域別必要量との比較!$F$1256,構想区域別必要量との比較!$H$1256:$M$1256,構想区域別必要量との比較!$P$1256:$Q$1256)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(構想区域別必要量との比較!$F$1257,構想区域別必要量との比較!$H$1257:$M$1257,構想区域別必要量との比較!$P$1257:$Q$1257)</c:f>
              <c:numCache>
                <c:formatCode>#,##0_);[Red]\(#,##0\)</c:formatCode>
                <c:ptCount val="9"/>
                <c:pt idx="0" formatCode="#,##0;[Red]\-#,##0;">
                  <c:v>4133</c:v>
                </c:pt>
                <c:pt idx="1">
                  <c:v>4373</c:v>
                </c:pt>
                <c:pt idx="2">
                  <c:v>4394</c:v>
                </c:pt>
                <c:pt idx="3">
                  <c:v>4378</c:v>
                </c:pt>
                <c:pt idx="4">
                  <c:v>4587</c:v>
                </c:pt>
                <c:pt idx="5">
                  <c:v>4414</c:v>
                </c:pt>
                <c:pt idx="6" formatCode="#,##0;[Red]\-#,##0;">
                  <c:v>4484</c:v>
                </c:pt>
                <c:pt idx="7" formatCode="#,##0;[Red]\-#,##0;">
                  <c:v>4492</c:v>
                </c:pt>
                <c:pt idx="8" formatCode="#,##0;[Red]\-#,##0;">
                  <c:v>5025</c:v>
                </c:pt>
              </c:numCache>
            </c:numRef>
          </c:val>
          <c:smooth val="0"/>
          <c:extLst>
            <c:ext xmlns:c16="http://schemas.microsoft.com/office/drawing/2014/chart" uri="{C3380CC4-5D6E-409C-BE32-E72D297353CC}">
              <c16:uniqueId val="{00000008-C1D5-46A6-B812-B5748EA0FD4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(構想区域別必要量との比較!$F$1271,構想区域別必要量との比較!$H$1271:$M$1271,構想区域別必要量との比較!$P$1271:$Q$1271)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(構想区域別必要量との比較!$F$1276,構想区域別必要量との比較!$H$1276:$M$1276,構想区域別必要量との比較!$P$1276:$Q$1276)</c:f>
              <c:numCache>
                <c:formatCode>#,##0_);[Red]\(#,##0\)</c:formatCode>
                <c:ptCount val="9"/>
                <c:pt idx="0" formatCode="#,##0;[Red]\-#,##0;">
                  <c:v>979</c:v>
                </c:pt>
                <c:pt idx="1">
                  <c:v>1067</c:v>
                </c:pt>
                <c:pt idx="2">
                  <c:v>1184</c:v>
                </c:pt>
                <c:pt idx="3">
                  <c:v>1223</c:v>
                </c:pt>
                <c:pt idx="4">
                  <c:v>1255</c:v>
                </c:pt>
                <c:pt idx="5">
                  <c:v>1308</c:v>
                </c:pt>
                <c:pt idx="6" formatCode="#,##0;[Red]\-#,##0;">
                  <c:v>1195</c:v>
                </c:pt>
                <c:pt idx="7" formatCode="#,##0;[Red]\-#,##0;">
                  <c:v>1137</c:v>
                </c:pt>
                <c:pt idx="8" formatCode="#,##0;[Red]\-#,##0;">
                  <c:v>1311</c:v>
                </c:pt>
              </c:numCache>
            </c:numRef>
          </c:val>
          <c:extLst>
            <c:ext xmlns:c16="http://schemas.microsoft.com/office/drawing/2014/chart" uri="{C3380CC4-5D6E-409C-BE32-E72D297353CC}">
              <c16:uniqueId val="{00000000-2F20-4F20-8246-A2AC3A7F9935}"/>
            </c:ext>
          </c:extLst>
        </c:ser>
        <c:ser>
          <c:idx val="2"/>
          <c:order val="2"/>
          <c:tx>
            <c:strRef>
              <c:f>構想区域別必要量との比較!$E$1275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(構想区域別必要量との比較!$F$1271,構想区域別必要量との比較!$H$1271:$M$1271,構想区域別必要量との比較!$P$1271:$Q$1271)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(構想区域別必要量との比較!$F$1275,構想区域別必要量との比較!$H$1275:$M$1275,構想区域別必要量との比較!$P$1275:$Q$1275)</c:f>
              <c:numCache>
                <c:formatCode>#,##0_);[Red]\(#,##0\)</c:formatCode>
                <c:ptCount val="9"/>
                <c:pt idx="0" formatCode="#,##0;[Red]\-#,##0;">
                  <c:v>168</c:v>
                </c:pt>
                <c:pt idx="1">
                  <c:v>360</c:v>
                </c:pt>
                <c:pt idx="2">
                  <c:v>362</c:v>
                </c:pt>
                <c:pt idx="3">
                  <c:v>394</c:v>
                </c:pt>
                <c:pt idx="4">
                  <c:v>394</c:v>
                </c:pt>
                <c:pt idx="5">
                  <c:v>468</c:v>
                </c:pt>
                <c:pt idx="6" formatCode="#,##0;[Red]\-#,##0;">
                  <c:v>499</c:v>
                </c:pt>
                <c:pt idx="7" formatCode="#,##0;[Red]\-#,##0;">
                  <c:v>566</c:v>
                </c:pt>
                <c:pt idx="8" formatCode="#,##0;[Red]\-#,##0;">
                  <c:v>1356</c:v>
                </c:pt>
              </c:numCache>
            </c:numRef>
          </c:val>
          <c:extLst>
            <c:ext xmlns:c16="http://schemas.microsoft.com/office/drawing/2014/chart" uri="{C3380CC4-5D6E-409C-BE32-E72D297353CC}">
              <c16:uniqueId val="{00000001-2F20-4F20-8246-A2AC3A7F9935}"/>
            </c:ext>
          </c:extLst>
        </c:ser>
        <c:ser>
          <c:idx val="1"/>
          <c:order val="3"/>
          <c:tx>
            <c:strRef>
              <c:f>構想区域別必要量との比較!$E$1274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F20-4F20-8246-A2AC3A7F993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F20-4F20-8246-A2AC3A7F993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(構想区域別必要量との比較!$F$1271,構想区域別必要量との比較!$H$1271:$M$1271,構想区域別必要量との比較!$P$1271:$Q$1271)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(構想区域別必要量との比較!$F$1274,構想区域別必要量との比較!$H$1274:$M$1274,構想区域別必要量との比較!$P$1274:$Q$1274)</c:f>
              <c:numCache>
                <c:formatCode>#,##0_);[Red]\(#,##0\)</c:formatCode>
                <c:ptCount val="9"/>
                <c:pt idx="0" formatCode="#,##0;[Red]\-#,##0;">
                  <c:v>2188</c:v>
                </c:pt>
                <c:pt idx="1">
                  <c:v>2459</c:v>
                </c:pt>
                <c:pt idx="2">
                  <c:v>2700</c:v>
                </c:pt>
                <c:pt idx="3">
                  <c:v>2620</c:v>
                </c:pt>
                <c:pt idx="4">
                  <c:v>2725</c:v>
                </c:pt>
                <c:pt idx="5">
                  <c:v>2788</c:v>
                </c:pt>
                <c:pt idx="6" formatCode="#,##0;[Red]\-#,##0;">
                  <c:v>2754</c:v>
                </c:pt>
                <c:pt idx="7" formatCode="#,##0;[Red]\-#,##0;">
                  <c:v>3294</c:v>
                </c:pt>
                <c:pt idx="8" formatCode="#,##0;[Red]\-#,##0;">
                  <c:v>1685</c:v>
                </c:pt>
              </c:numCache>
            </c:numRef>
          </c:val>
          <c:extLst>
            <c:ext xmlns:c16="http://schemas.microsoft.com/office/drawing/2014/chart" uri="{C3380CC4-5D6E-409C-BE32-E72D297353CC}">
              <c16:uniqueId val="{00000006-2F20-4F20-8246-A2AC3A7F9935}"/>
            </c:ext>
          </c:extLst>
        </c:ser>
        <c:ser>
          <c:idx val="0"/>
          <c:order val="4"/>
          <c:tx>
            <c:strRef>
              <c:f>構想区域別必要量との比較!$E$1273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(構想区域別必要量との比較!$F$1271,構想区域別必要量との比較!$H$1271:$M$1271,構想区域別必要量との比較!$P$1271:$Q$1271)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(構想区域別必要量との比較!$F$1273,構想区域別必要量との比較!$H$1273:$M$1273,構想区域別必要量との比較!$P$1273:$Q$1273)</c:f>
              <c:numCache>
                <c:formatCode>#,##0_);[Red]\(#,##0\)</c:formatCode>
                <c:ptCount val="9"/>
                <c:pt idx="0" formatCode="#,##0;[Red]\-#,##0;">
                  <c:v>391</c:v>
                </c:pt>
                <c:pt idx="1">
                  <c:v>285</c:v>
                </c:pt>
                <c:pt idx="2">
                  <c:v>278</c:v>
                </c:pt>
                <c:pt idx="3">
                  <c:v>381</c:v>
                </c:pt>
                <c:pt idx="4">
                  <c:v>248</c:v>
                </c:pt>
                <c:pt idx="5">
                  <c:v>264</c:v>
                </c:pt>
                <c:pt idx="6" formatCode="#,##0;[Red]\-#,##0;">
                  <c:v>228</c:v>
                </c:pt>
                <c:pt idx="7" formatCode="#,##0;[Red]\-#,##0;">
                  <c:v>208</c:v>
                </c:pt>
                <c:pt idx="8" formatCode="#,##0;[Red]\-#,##0;">
                  <c:v>425</c:v>
                </c:pt>
              </c:numCache>
            </c:numRef>
          </c:val>
          <c:extLst>
            <c:ext xmlns:c16="http://schemas.microsoft.com/office/drawing/2014/chart" uri="{C3380CC4-5D6E-409C-BE32-E72D297353CC}">
              <c16:uniqueId val="{00000007-2F20-4F20-8246-A2AC3A7F993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(構想区域別必要量との比較!$F$1271,構想区域別必要量との比較!$H$1271:$M$1271,構想区域別必要量との比較!$P$1271:$Q$1271)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(構想区域別必要量との比較!$F$1272,構想区域別必要量との比較!$H$1272:$M$1272,構想区域別必要量との比較!$P$1272:$Q$1272)</c:f>
              <c:numCache>
                <c:formatCode>#,##0_);[Red]\(#,##0\)</c:formatCode>
                <c:ptCount val="9"/>
                <c:pt idx="0" formatCode="#,##0;[Red]\-#,##0;">
                  <c:v>3726</c:v>
                </c:pt>
                <c:pt idx="1">
                  <c:v>4171</c:v>
                </c:pt>
                <c:pt idx="2">
                  <c:v>4524</c:v>
                </c:pt>
                <c:pt idx="3">
                  <c:v>4618</c:v>
                </c:pt>
                <c:pt idx="4">
                  <c:v>4622</c:v>
                </c:pt>
                <c:pt idx="5">
                  <c:v>4828</c:v>
                </c:pt>
                <c:pt idx="6" formatCode="#,##0;[Red]\-#,##0;">
                  <c:v>4676</c:v>
                </c:pt>
                <c:pt idx="7" formatCode="#,##0;[Red]\-#,##0;">
                  <c:v>5205</c:v>
                </c:pt>
                <c:pt idx="8" formatCode="#,##0;[Red]\-#,##0;">
                  <c:v>4777</c:v>
                </c:pt>
              </c:numCache>
            </c:numRef>
          </c:val>
          <c:smooth val="0"/>
          <c:extLst>
            <c:ext xmlns:c16="http://schemas.microsoft.com/office/drawing/2014/chart" uri="{C3380CC4-5D6E-409C-BE32-E72D297353CC}">
              <c16:uniqueId val="{00000008-2F20-4F20-8246-A2AC3A7F993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(構想区域別必要量との比較!$F$1286,構想区域別必要量との比較!$H$1286:$M$1286,構想区域別必要量との比較!$P$1286:$Q$1286)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(構想区域別必要量との比較!$F$1291,構想区域別必要量との比較!$H$1291:$M$1291,構想区域別必要量との比較!$P$1291:$Q$1291)</c:f>
              <c:numCache>
                <c:formatCode>#,##0_);[Red]\(#,##0\)</c:formatCode>
                <c:ptCount val="9"/>
                <c:pt idx="0" formatCode="#,##0;[Red]\-#,##0;">
                  <c:v>1726</c:v>
                </c:pt>
                <c:pt idx="1">
                  <c:v>1812</c:v>
                </c:pt>
                <c:pt idx="2">
                  <c:v>1760</c:v>
                </c:pt>
                <c:pt idx="3">
                  <c:v>1749</c:v>
                </c:pt>
                <c:pt idx="4">
                  <c:v>1684</c:v>
                </c:pt>
                <c:pt idx="5">
                  <c:v>1717</c:v>
                </c:pt>
                <c:pt idx="6" formatCode="#,##0;[Red]\-#,##0;">
                  <c:v>1801</c:v>
                </c:pt>
                <c:pt idx="7" formatCode="#,##0;[Red]\-#,##0;">
                  <c:v>2227</c:v>
                </c:pt>
                <c:pt idx="8" formatCode="#,##0;[Red]\-#,##0;">
                  <c:v>2587</c:v>
                </c:pt>
              </c:numCache>
            </c:numRef>
          </c:val>
          <c:extLst>
            <c:ext xmlns:c16="http://schemas.microsoft.com/office/drawing/2014/chart" uri="{C3380CC4-5D6E-409C-BE32-E72D297353CC}">
              <c16:uniqueId val="{00000000-43E7-415A-B8A8-B93E1FC2AAAB}"/>
            </c:ext>
          </c:extLst>
        </c:ser>
        <c:ser>
          <c:idx val="2"/>
          <c:order val="2"/>
          <c:tx>
            <c:strRef>
              <c:f>構想区域別必要量との比較!$E$1290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(構想区域別必要量との比較!$F$1286,構想区域別必要量との比較!$H$1286:$M$1286,構想区域別必要量との比較!$P$1286:$Q$1286)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(構想区域別必要量との比較!$F$1290,構想区域別必要量との比較!$H$1290:$M$1290,構想区域別必要量との比較!$P$1290:$Q$1290)</c:f>
              <c:numCache>
                <c:formatCode>#,##0_);[Red]\(#,##0\)</c:formatCode>
                <c:ptCount val="9"/>
                <c:pt idx="0" formatCode="#,##0;[Red]\-#,##0;">
                  <c:v>901</c:v>
                </c:pt>
                <c:pt idx="1">
                  <c:v>980</c:v>
                </c:pt>
                <c:pt idx="2">
                  <c:v>903</c:v>
                </c:pt>
                <c:pt idx="3">
                  <c:v>986</c:v>
                </c:pt>
                <c:pt idx="4">
                  <c:v>1043</c:v>
                </c:pt>
                <c:pt idx="5">
                  <c:v>1089</c:v>
                </c:pt>
                <c:pt idx="6" formatCode="#,##0;[Red]\-#,##0;">
                  <c:v>1109</c:v>
                </c:pt>
                <c:pt idx="7" formatCode="#,##0;[Red]\-#,##0;">
                  <c:v>1093</c:v>
                </c:pt>
                <c:pt idx="8" formatCode="#,##0;[Red]\-#,##0;">
                  <c:v>2734</c:v>
                </c:pt>
              </c:numCache>
            </c:numRef>
          </c:val>
          <c:extLst>
            <c:ext xmlns:c16="http://schemas.microsoft.com/office/drawing/2014/chart" uri="{C3380CC4-5D6E-409C-BE32-E72D297353CC}">
              <c16:uniqueId val="{00000001-43E7-415A-B8A8-B93E1FC2AAAB}"/>
            </c:ext>
          </c:extLst>
        </c:ser>
        <c:ser>
          <c:idx val="1"/>
          <c:order val="3"/>
          <c:tx>
            <c:strRef>
              <c:f>構想区域別必要量との比較!$E$1289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3E7-415A-B8A8-B93E1FC2AAA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3E7-415A-B8A8-B93E1FC2AAA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(構想区域別必要量との比較!$F$1286,構想区域別必要量との比較!$H$1286:$M$1286,構想区域別必要量との比較!$P$1286:$Q$1286)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(構想区域別必要量との比較!$F$1289,構想区域別必要量との比較!$H$1289:$M$1289,構想区域別必要量との比較!$P$1289:$Q$1289)</c:f>
              <c:numCache>
                <c:formatCode>#,##0_);[Red]\(#,##0\)</c:formatCode>
                <c:ptCount val="9"/>
                <c:pt idx="0" formatCode="#,##0;[Red]\-#,##0;">
                  <c:v>4298</c:v>
                </c:pt>
                <c:pt idx="1">
                  <c:v>4355</c:v>
                </c:pt>
                <c:pt idx="2">
                  <c:v>4547</c:v>
                </c:pt>
                <c:pt idx="3">
                  <c:v>4521</c:v>
                </c:pt>
                <c:pt idx="4">
                  <c:v>4530</c:v>
                </c:pt>
                <c:pt idx="5">
                  <c:v>4584</c:v>
                </c:pt>
                <c:pt idx="6" formatCode="#,##0;[Red]\-#,##0;">
                  <c:v>4587</c:v>
                </c:pt>
                <c:pt idx="7" formatCode="#,##0;[Red]\-#,##0;">
                  <c:v>4539</c:v>
                </c:pt>
                <c:pt idx="8" formatCode="#,##0;[Red]\-#,##0;">
                  <c:v>2783</c:v>
                </c:pt>
              </c:numCache>
            </c:numRef>
          </c:val>
          <c:extLst>
            <c:ext xmlns:c16="http://schemas.microsoft.com/office/drawing/2014/chart" uri="{C3380CC4-5D6E-409C-BE32-E72D297353CC}">
              <c16:uniqueId val="{00000006-43E7-415A-B8A8-B93E1FC2AAAB}"/>
            </c:ext>
          </c:extLst>
        </c:ser>
        <c:ser>
          <c:idx val="0"/>
          <c:order val="4"/>
          <c:tx>
            <c:strRef>
              <c:f>構想区域別必要量との比較!$E$1288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(構想区域別必要量との比較!$F$1286,構想区域別必要量との比較!$H$1286:$M$1286,構想区域別必要量との比較!$P$1286:$Q$1286)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(構想区域別必要量との比較!$F$1288,構想区域別必要量との比較!$H$1288:$M$1288,構想区域別必要量との比較!$P$1288:$Q$1288)</c:f>
              <c:numCache>
                <c:formatCode>#,##0_);[Red]\(#,##0\)</c:formatCode>
                <c:ptCount val="9"/>
                <c:pt idx="0" formatCode="#,##0;[Red]\-#,##0;">
                  <c:v>142</c:v>
                </c:pt>
                <c:pt idx="1">
                  <c:v>215</c:v>
                </c:pt>
                <c:pt idx="2">
                  <c:v>205</c:v>
                </c:pt>
                <c:pt idx="3">
                  <c:v>224</c:v>
                </c:pt>
                <c:pt idx="4">
                  <c:v>212</c:v>
                </c:pt>
                <c:pt idx="5">
                  <c:v>218</c:v>
                </c:pt>
                <c:pt idx="6" formatCode="#,##0;[Red]\-#,##0;">
                  <c:v>227</c:v>
                </c:pt>
                <c:pt idx="7" formatCode="#,##0;[Red]\-#,##0;">
                  <c:v>266</c:v>
                </c:pt>
                <c:pt idx="8" formatCode="#,##0;[Red]\-#,##0;">
                  <c:v>831</c:v>
                </c:pt>
              </c:numCache>
            </c:numRef>
          </c:val>
          <c:extLst>
            <c:ext xmlns:c16="http://schemas.microsoft.com/office/drawing/2014/chart" uri="{C3380CC4-5D6E-409C-BE32-E72D297353CC}">
              <c16:uniqueId val="{00000007-43E7-415A-B8A8-B93E1FC2AAA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(構想区域別必要量との比較!$F$1286,構想区域別必要量との比較!$H$1286:$M$1286,構想区域別必要量との比較!$P$1286:$Q$1286)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(構想区域別必要量との比較!$F$1287,構想区域別必要量との比較!$H$1287:$M$1287,構想区域別必要量との比較!$P$1287:$Q$1287)</c:f>
              <c:numCache>
                <c:formatCode>#,##0_);[Red]\(#,##0\)</c:formatCode>
                <c:ptCount val="9"/>
                <c:pt idx="0" formatCode="#,##0;[Red]\-#,##0;">
                  <c:v>7067</c:v>
                </c:pt>
                <c:pt idx="1">
                  <c:v>7362</c:v>
                </c:pt>
                <c:pt idx="2">
                  <c:v>7415</c:v>
                </c:pt>
                <c:pt idx="3">
                  <c:v>7480</c:v>
                </c:pt>
                <c:pt idx="4">
                  <c:v>7469</c:v>
                </c:pt>
                <c:pt idx="5">
                  <c:v>7608</c:v>
                </c:pt>
                <c:pt idx="6" formatCode="#,##0;[Red]\-#,##0;">
                  <c:v>7724</c:v>
                </c:pt>
                <c:pt idx="7" formatCode="#,##0;[Red]\-#,##0;">
                  <c:v>8125</c:v>
                </c:pt>
                <c:pt idx="8" formatCode="#,##0;[Red]\-#,##0;">
                  <c:v>8935</c:v>
                </c:pt>
              </c:numCache>
            </c:numRef>
          </c:val>
          <c:smooth val="0"/>
          <c:extLst>
            <c:ext xmlns:c16="http://schemas.microsoft.com/office/drawing/2014/chart" uri="{C3380CC4-5D6E-409C-BE32-E72D297353CC}">
              <c16:uniqueId val="{00000008-43E7-415A-B8A8-B93E1FC2AAA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(構想区域別必要量との比較!$F$1301,構想区域別必要量との比較!$H$1301:$M$1301,構想区域別必要量との比較!$P$1301:$Q$1301)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(構想区域別必要量との比較!$F$1306,構想区域別必要量との比較!$H$1306:$M$1306,構想区域別必要量との比較!$P$1306:$Q$1306)</c:f>
              <c:numCache>
                <c:formatCode>#,##0_);[Red]\(#,##0\)</c:formatCode>
                <c:ptCount val="9"/>
                <c:pt idx="0" formatCode="#,##0;[Red]\-#,##0;">
                  <c:v>1493</c:v>
                </c:pt>
                <c:pt idx="1">
                  <c:v>1529</c:v>
                </c:pt>
                <c:pt idx="2">
                  <c:v>1463</c:v>
                </c:pt>
                <c:pt idx="3">
                  <c:v>1469</c:v>
                </c:pt>
                <c:pt idx="4">
                  <c:v>1252</c:v>
                </c:pt>
                <c:pt idx="5">
                  <c:v>1413</c:v>
                </c:pt>
                <c:pt idx="6" formatCode="#,##0;[Red]\-#,##0;">
                  <c:v>1301</c:v>
                </c:pt>
                <c:pt idx="7" formatCode="#,##0;[Red]\-#,##0;">
                  <c:v>1317</c:v>
                </c:pt>
                <c:pt idx="8" formatCode="#,##0;[Red]\-#,##0;">
                  <c:v>1554</c:v>
                </c:pt>
              </c:numCache>
            </c:numRef>
          </c:val>
          <c:extLst>
            <c:ext xmlns:c16="http://schemas.microsoft.com/office/drawing/2014/chart" uri="{C3380CC4-5D6E-409C-BE32-E72D297353CC}">
              <c16:uniqueId val="{00000000-253C-4683-8E0F-25936B718C38}"/>
            </c:ext>
          </c:extLst>
        </c:ser>
        <c:ser>
          <c:idx val="2"/>
          <c:order val="2"/>
          <c:tx>
            <c:strRef>
              <c:f>構想区域別必要量との比較!$E$1305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(構想区域別必要量との比較!$F$1301,構想区域別必要量との比較!$H$1301:$M$1301,構想区域別必要量との比較!$P$1301:$Q$1301)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(構想区域別必要量との比較!$F$1305,構想区域別必要量との比較!$H$1305:$M$1305,構想区域別必要量との比較!$P$1305:$Q$1305)</c:f>
              <c:numCache>
                <c:formatCode>#,##0_);[Red]\(#,##0\)</c:formatCode>
                <c:ptCount val="9"/>
                <c:pt idx="0" formatCode="#,##0;[Red]\-#,##0;">
                  <c:v>362</c:v>
                </c:pt>
                <c:pt idx="1">
                  <c:v>529</c:v>
                </c:pt>
                <c:pt idx="2">
                  <c:v>644</c:v>
                </c:pt>
                <c:pt idx="3">
                  <c:v>718</c:v>
                </c:pt>
                <c:pt idx="4">
                  <c:v>689</c:v>
                </c:pt>
                <c:pt idx="5">
                  <c:v>737</c:v>
                </c:pt>
                <c:pt idx="6" formatCode="#,##0;[Red]\-#,##0;">
                  <c:v>700</c:v>
                </c:pt>
                <c:pt idx="7" formatCode="#,##0;[Red]\-#,##0;">
                  <c:v>700</c:v>
                </c:pt>
                <c:pt idx="8" formatCode="#,##0;[Red]\-#,##0;">
                  <c:v>2301</c:v>
                </c:pt>
              </c:numCache>
            </c:numRef>
          </c:val>
          <c:extLst>
            <c:ext xmlns:c16="http://schemas.microsoft.com/office/drawing/2014/chart" uri="{C3380CC4-5D6E-409C-BE32-E72D297353CC}">
              <c16:uniqueId val="{00000001-253C-4683-8E0F-25936B718C38}"/>
            </c:ext>
          </c:extLst>
        </c:ser>
        <c:ser>
          <c:idx val="1"/>
          <c:order val="3"/>
          <c:tx>
            <c:strRef>
              <c:f>構想区域別必要量との比較!$E$1304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53C-4683-8E0F-25936B718C3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53C-4683-8E0F-25936B718C3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(構想区域別必要量との比較!$F$1301,構想区域別必要量との比較!$H$1301:$M$1301,構想区域別必要量との比較!$P$1301:$Q$1301)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(構想区域別必要量との比較!$F$1304,構想区域別必要量との比較!$H$1304:$M$1304,構想区域別必要量との比較!$P$1304:$Q$1304)</c:f>
              <c:numCache>
                <c:formatCode>#,##0_);[Red]\(#,##0\)</c:formatCode>
                <c:ptCount val="9"/>
                <c:pt idx="0" formatCode="#,##0;[Red]\-#,##0;">
                  <c:v>3554</c:v>
                </c:pt>
                <c:pt idx="1">
                  <c:v>3504</c:v>
                </c:pt>
                <c:pt idx="2">
                  <c:v>3284</c:v>
                </c:pt>
                <c:pt idx="3">
                  <c:v>3206</c:v>
                </c:pt>
                <c:pt idx="4">
                  <c:v>3303</c:v>
                </c:pt>
                <c:pt idx="5">
                  <c:v>3165</c:v>
                </c:pt>
                <c:pt idx="6" formatCode="#,##0;[Red]\-#,##0;">
                  <c:v>3235</c:v>
                </c:pt>
                <c:pt idx="7" formatCode="#,##0;[Red]\-#,##0;">
                  <c:v>3281</c:v>
                </c:pt>
                <c:pt idx="8" formatCode="#,##0;[Red]\-#,##0;">
                  <c:v>2770</c:v>
                </c:pt>
              </c:numCache>
            </c:numRef>
          </c:val>
          <c:extLst>
            <c:ext xmlns:c16="http://schemas.microsoft.com/office/drawing/2014/chart" uri="{C3380CC4-5D6E-409C-BE32-E72D297353CC}">
              <c16:uniqueId val="{00000006-253C-4683-8E0F-25936B718C38}"/>
            </c:ext>
          </c:extLst>
        </c:ser>
        <c:ser>
          <c:idx val="0"/>
          <c:order val="4"/>
          <c:tx>
            <c:strRef>
              <c:f>構想区域別必要量との比較!$E$1303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(構想区域別必要量との比較!$F$1301,構想区域別必要量との比較!$H$1301:$M$1301,構想区域別必要量との比較!$P$1301:$Q$1301)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(構想区域別必要量との比較!$F$1303,構想区域別必要量との比較!$H$1303:$M$1303,構想区域別必要量との比較!$P$1303:$Q$1303)</c:f>
              <c:numCache>
                <c:formatCode>#,##0_);[Red]\(#,##0\)</c:formatCode>
                <c:ptCount val="9"/>
                <c:pt idx="0" formatCode="#,##0;[Red]\-#,##0;">
                  <c:v>1478</c:v>
                </c:pt>
                <c:pt idx="1">
                  <c:v>1418</c:v>
                </c:pt>
                <c:pt idx="2">
                  <c:v>1568</c:v>
                </c:pt>
                <c:pt idx="3">
                  <c:v>1635</c:v>
                </c:pt>
                <c:pt idx="4">
                  <c:v>1526</c:v>
                </c:pt>
                <c:pt idx="5">
                  <c:v>1593</c:v>
                </c:pt>
                <c:pt idx="6" formatCode="#,##0;[Red]\-#,##0;">
                  <c:v>1646</c:v>
                </c:pt>
                <c:pt idx="7" formatCode="#,##0;[Red]\-#,##0;">
                  <c:v>1642</c:v>
                </c:pt>
                <c:pt idx="8" formatCode="#,##0;[Red]\-#,##0;">
                  <c:v>1039</c:v>
                </c:pt>
              </c:numCache>
            </c:numRef>
          </c:val>
          <c:extLst>
            <c:ext xmlns:c16="http://schemas.microsoft.com/office/drawing/2014/chart" uri="{C3380CC4-5D6E-409C-BE32-E72D297353CC}">
              <c16:uniqueId val="{00000007-253C-4683-8E0F-25936B718C3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(構想区域別必要量との比較!$F$1301,構想区域別必要量との比較!$H$1301:$M$1301,構想区域別必要量との比較!$P$1301:$Q$1301)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(構想区域別必要量との比較!$F$1302,構想区域別必要量との比較!$H$1302:$M$1302,構想区域別必要量との比較!$P$1302:$Q$1302)</c:f>
              <c:numCache>
                <c:formatCode>#,##0_);[Red]\(#,##0\)</c:formatCode>
                <c:ptCount val="9"/>
                <c:pt idx="0" formatCode="#,##0;[Red]\-#,##0;">
                  <c:v>6887</c:v>
                </c:pt>
                <c:pt idx="1">
                  <c:v>6980</c:v>
                </c:pt>
                <c:pt idx="2">
                  <c:v>6959</c:v>
                </c:pt>
                <c:pt idx="3">
                  <c:v>7028</c:v>
                </c:pt>
                <c:pt idx="4">
                  <c:v>6770</c:v>
                </c:pt>
                <c:pt idx="5">
                  <c:v>6908</c:v>
                </c:pt>
                <c:pt idx="6" formatCode="#,##0;[Red]\-#,##0;">
                  <c:v>6882</c:v>
                </c:pt>
                <c:pt idx="7" formatCode="#,##0;[Red]\-#,##0;">
                  <c:v>6940</c:v>
                </c:pt>
                <c:pt idx="8" formatCode="#,##0;[Red]\-#,##0;">
                  <c:v>7664</c:v>
                </c:pt>
              </c:numCache>
            </c:numRef>
          </c:val>
          <c:smooth val="0"/>
          <c:extLst>
            <c:ext xmlns:c16="http://schemas.microsoft.com/office/drawing/2014/chart" uri="{C3380CC4-5D6E-409C-BE32-E72D297353CC}">
              <c16:uniqueId val="{00000008-253C-4683-8E0F-25936B718C3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(構想区域別必要量との比較!$F$1316,構想区域別必要量との比較!$H$1316:$M$1316,構想区域別必要量との比較!$P$1316:$Q$1316)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(構想区域別必要量との比較!$F$1321,構想区域別必要量との比較!$H$1321:$M$1321,構想区域別必要量との比較!$P$1321:$Q$1321)</c:f>
              <c:numCache>
                <c:formatCode>#,##0_);[Red]\(#,##0\)</c:formatCode>
                <c:ptCount val="9"/>
                <c:pt idx="0" formatCode="#,##0;[Red]\-#,##0;">
                  <c:v>877</c:v>
                </c:pt>
                <c:pt idx="1">
                  <c:v>866</c:v>
                </c:pt>
                <c:pt idx="2">
                  <c:v>791</c:v>
                </c:pt>
                <c:pt idx="3">
                  <c:v>812</c:v>
                </c:pt>
                <c:pt idx="4">
                  <c:v>812</c:v>
                </c:pt>
                <c:pt idx="5">
                  <c:v>831</c:v>
                </c:pt>
                <c:pt idx="6" formatCode="#,##0;[Red]\-#,##0;">
                  <c:v>875</c:v>
                </c:pt>
                <c:pt idx="7" formatCode="#,##0;[Red]\-#,##0;">
                  <c:v>845</c:v>
                </c:pt>
                <c:pt idx="8" formatCode="#,##0;[Red]\-#,##0;">
                  <c:v>797</c:v>
                </c:pt>
              </c:numCache>
            </c:numRef>
          </c:val>
          <c:extLst>
            <c:ext xmlns:c16="http://schemas.microsoft.com/office/drawing/2014/chart" uri="{C3380CC4-5D6E-409C-BE32-E72D297353CC}">
              <c16:uniqueId val="{00000000-5612-4AA4-A1E4-CE00BD01C32B}"/>
            </c:ext>
          </c:extLst>
        </c:ser>
        <c:ser>
          <c:idx val="2"/>
          <c:order val="2"/>
          <c:tx>
            <c:strRef>
              <c:f>構想区域別必要量との比較!$E$1320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(構想区域別必要量との比較!$F$1316,構想区域別必要量との比較!$H$1316:$M$1316,構想区域別必要量との比較!$P$1316:$Q$1316)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(構想区域別必要量との比較!$F$1320,構想区域別必要量との比較!$H$1320:$M$1320,構想区域別必要量との比較!$P$1320:$Q$1320)</c:f>
              <c:numCache>
                <c:formatCode>#,##0_);[Red]\(#,##0\)</c:formatCode>
                <c:ptCount val="9"/>
                <c:pt idx="0" formatCode="#,##0;[Red]\-#,##0;">
                  <c:v>232</c:v>
                </c:pt>
                <c:pt idx="1">
                  <c:v>277</c:v>
                </c:pt>
                <c:pt idx="2">
                  <c:v>286</c:v>
                </c:pt>
                <c:pt idx="3">
                  <c:v>305</c:v>
                </c:pt>
                <c:pt idx="4">
                  <c:v>346</c:v>
                </c:pt>
                <c:pt idx="5">
                  <c:v>335</c:v>
                </c:pt>
                <c:pt idx="6" formatCode="#,##0;[Red]\-#,##0;">
                  <c:v>350</c:v>
                </c:pt>
                <c:pt idx="7" formatCode="#,##0;[Red]\-#,##0;">
                  <c:v>359</c:v>
                </c:pt>
                <c:pt idx="8" formatCode="#,##0;[Red]\-#,##0;">
                  <c:v>1120</c:v>
                </c:pt>
              </c:numCache>
            </c:numRef>
          </c:val>
          <c:extLst>
            <c:ext xmlns:c16="http://schemas.microsoft.com/office/drawing/2014/chart" uri="{C3380CC4-5D6E-409C-BE32-E72D297353CC}">
              <c16:uniqueId val="{00000001-5612-4AA4-A1E4-CE00BD01C32B}"/>
            </c:ext>
          </c:extLst>
        </c:ser>
        <c:ser>
          <c:idx val="1"/>
          <c:order val="3"/>
          <c:tx>
            <c:strRef>
              <c:f>構想区域別必要量との比較!$E$1319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612-4AA4-A1E4-CE00BD01C32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612-4AA4-A1E4-CE00BD01C32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(構想区域別必要量との比較!$F$1316,構想区域別必要量との比較!$H$1316:$M$1316,構想区域別必要量との比較!$P$1316:$Q$1316)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(構想区域別必要量との比較!$F$1319,構想区域別必要量との比較!$H$1319:$M$1319,構想区域別必要量との比較!$P$1319:$Q$1319)</c:f>
              <c:numCache>
                <c:formatCode>#,##0_);[Red]\(#,##0\)</c:formatCode>
                <c:ptCount val="9"/>
                <c:pt idx="0" formatCode="#,##0;[Red]\-#,##0;">
                  <c:v>1665</c:v>
                </c:pt>
                <c:pt idx="1">
                  <c:v>1565</c:v>
                </c:pt>
                <c:pt idx="2">
                  <c:v>1621</c:v>
                </c:pt>
                <c:pt idx="3">
                  <c:v>1639</c:v>
                </c:pt>
                <c:pt idx="4">
                  <c:v>1558</c:v>
                </c:pt>
                <c:pt idx="5">
                  <c:v>1599</c:v>
                </c:pt>
                <c:pt idx="6" formatCode="#,##0;[Red]\-#,##0;">
                  <c:v>1567</c:v>
                </c:pt>
                <c:pt idx="7" formatCode="#,##0;[Red]\-#,##0;">
                  <c:v>1535</c:v>
                </c:pt>
                <c:pt idx="8" formatCode="#,##0;[Red]\-#,##0;">
                  <c:v>1273</c:v>
                </c:pt>
              </c:numCache>
            </c:numRef>
          </c:val>
          <c:extLst>
            <c:ext xmlns:c16="http://schemas.microsoft.com/office/drawing/2014/chart" uri="{C3380CC4-5D6E-409C-BE32-E72D297353CC}">
              <c16:uniqueId val="{00000006-5612-4AA4-A1E4-CE00BD01C32B}"/>
            </c:ext>
          </c:extLst>
        </c:ser>
        <c:ser>
          <c:idx val="0"/>
          <c:order val="4"/>
          <c:tx>
            <c:strRef>
              <c:f>構想区域別必要量との比較!$E$1318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(構想区域別必要量との比較!$F$1316,構想区域別必要量との比較!$H$1316:$M$1316,構想区域別必要量との比較!$P$1316:$Q$1316)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(構想区域別必要量との比較!$F$1318,構想区域別必要量との比較!$H$1318:$M$1318,構想区域別必要量との比較!$P$1318:$Q$1318)</c:f>
              <c:numCache>
                <c:formatCode>#,##0_);[Red]\(#,##0\)</c:formatCode>
                <c:ptCount val="9"/>
                <c:pt idx="0" formatCode="#,##0;[Red]\-#,##0;">
                  <c:v>391</c:v>
                </c:pt>
                <c:pt idx="1">
                  <c:v>544</c:v>
                </c:pt>
                <c:pt idx="2">
                  <c:v>544</c:v>
                </c:pt>
                <c:pt idx="3">
                  <c:v>587</c:v>
                </c:pt>
                <c:pt idx="4">
                  <c:v>587</c:v>
                </c:pt>
                <c:pt idx="5">
                  <c:v>587</c:v>
                </c:pt>
                <c:pt idx="6" formatCode="#,##0;[Red]\-#,##0;">
                  <c:v>587</c:v>
                </c:pt>
                <c:pt idx="7" formatCode="#,##0;[Red]\-#,##0;">
                  <c:v>587</c:v>
                </c:pt>
                <c:pt idx="8" formatCode="#,##0;[Red]\-#,##0;">
                  <c:v>344</c:v>
                </c:pt>
              </c:numCache>
            </c:numRef>
          </c:val>
          <c:extLst>
            <c:ext xmlns:c16="http://schemas.microsoft.com/office/drawing/2014/chart" uri="{C3380CC4-5D6E-409C-BE32-E72D297353CC}">
              <c16:uniqueId val="{00000007-5612-4AA4-A1E4-CE00BD01C32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(構想区域別必要量との比較!$F$1316,構想区域別必要量との比較!$H$1316:$M$1316,構想区域別必要量との比較!$P$1316:$Q$1316)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(構想区域別必要量との比較!$F$1317,構想区域別必要量との比較!$H$1317:$M$1317,構想区域別必要量との比較!$P$1317:$Q$1317)</c:f>
              <c:numCache>
                <c:formatCode>#,##0_);[Red]\(#,##0\)</c:formatCode>
                <c:ptCount val="9"/>
                <c:pt idx="0" formatCode="#,##0;[Red]\-#,##0;">
                  <c:v>3165</c:v>
                </c:pt>
                <c:pt idx="1">
                  <c:v>3252</c:v>
                </c:pt>
                <c:pt idx="2">
                  <c:v>3242</c:v>
                </c:pt>
                <c:pt idx="3">
                  <c:v>3343</c:v>
                </c:pt>
                <c:pt idx="4">
                  <c:v>3303</c:v>
                </c:pt>
                <c:pt idx="5">
                  <c:v>3352</c:v>
                </c:pt>
                <c:pt idx="6" formatCode="#,##0;[Red]\-#,##0;">
                  <c:v>3379</c:v>
                </c:pt>
                <c:pt idx="7" formatCode="#,##0;[Red]\-#,##0;">
                  <c:v>3326</c:v>
                </c:pt>
                <c:pt idx="8" formatCode="#,##0;[Red]\-#,##0;">
                  <c:v>3534</c:v>
                </c:pt>
              </c:numCache>
            </c:numRef>
          </c:val>
          <c:smooth val="0"/>
          <c:extLst>
            <c:ext xmlns:c16="http://schemas.microsoft.com/office/drawing/2014/chart" uri="{C3380CC4-5D6E-409C-BE32-E72D297353CC}">
              <c16:uniqueId val="{00000008-5612-4AA4-A1E4-CE00BD01C32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(構想区域別必要量との比較!$F$1331,構想区域別必要量との比較!$H$1331:$M$1331,構想区域別必要量との比較!$P$1331:$Q$1331)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(構想区域別必要量との比較!$F$1336,構想区域別必要量との比較!$H$1336:$M$1336,構想区域別必要量との比較!$P$1336:$Q$1336)</c:f>
              <c:numCache>
                <c:formatCode>#,##0_);[Red]\(#,##0\)</c:formatCode>
                <c:ptCount val="9"/>
                <c:pt idx="0" formatCode="#,##0;[Red]\-#,##0;">
                  <c:v>1784</c:v>
                </c:pt>
                <c:pt idx="1">
                  <c:v>1850</c:v>
                </c:pt>
                <c:pt idx="2">
                  <c:v>2255</c:v>
                </c:pt>
                <c:pt idx="3">
                  <c:v>1820</c:v>
                </c:pt>
                <c:pt idx="4">
                  <c:v>2031</c:v>
                </c:pt>
                <c:pt idx="5">
                  <c:v>2098</c:v>
                </c:pt>
                <c:pt idx="6" formatCode="#,##0;[Red]\-#,##0;">
                  <c:v>2096</c:v>
                </c:pt>
                <c:pt idx="7" formatCode="#,##0;[Red]\-#,##0;">
                  <c:v>2035</c:v>
                </c:pt>
                <c:pt idx="8" formatCode="#,##0;[Red]\-#,##0;">
                  <c:v>2072</c:v>
                </c:pt>
              </c:numCache>
            </c:numRef>
          </c:val>
          <c:extLst>
            <c:ext xmlns:c16="http://schemas.microsoft.com/office/drawing/2014/chart" uri="{C3380CC4-5D6E-409C-BE32-E72D297353CC}">
              <c16:uniqueId val="{00000000-B0FC-43A3-9609-BB4617692065}"/>
            </c:ext>
          </c:extLst>
        </c:ser>
        <c:ser>
          <c:idx val="2"/>
          <c:order val="2"/>
          <c:tx>
            <c:strRef>
              <c:f>構想区域別必要量との比較!$E$1335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(構想区域別必要量との比較!$F$1331,構想区域別必要量との比較!$H$1331:$M$1331,構想区域別必要量との比較!$P$1331:$Q$1331)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(構想区域別必要量との比較!$F$1335,構想区域別必要量との比較!$H$1335:$M$1335,構想区域別必要量との比較!$P$1335:$Q$1335)</c:f>
              <c:numCache>
                <c:formatCode>#,##0_);[Red]\(#,##0\)</c:formatCode>
                <c:ptCount val="9"/>
                <c:pt idx="0" formatCode="#,##0;[Red]\-#,##0;">
                  <c:v>703</c:v>
                </c:pt>
                <c:pt idx="1">
                  <c:v>1024</c:v>
                </c:pt>
                <c:pt idx="2">
                  <c:v>1092</c:v>
                </c:pt>
                <c:pt idx="3">
                  <c:v>1213</c:v>
                </c:pt>
                <c:pt idx="4">
                  <c:v>1074</c:v>
                </c:pt>
                <c:pt idx="5">
                  <c:v>1073</c:v>
                </c:pt>
                <c:pt idx="6" formatCode="#,##0;[Red]\-#,##0;">
                  <c:v>1011</c:v>
                </c:pt>
                <c:pt idx="7" formatCode="#,##0;[Red]\-#,##0;">
                  <c:v>1011</c:v>
                </c:pt>
                <c:pt idx="8" formatCode="#,##0;[Red]\-#,##0;">
                  <c:v>2518</c:v>
                </c:pt>
              </c:numCache>
            </c:numRef>
          </c:val>
          <c:extLst>
            <c:ext xmlns:c16="http://schemas.microsoft.com/office/drawing/2014/chart" uri="{C3380CC4-5D6E-409C-BE32-E72D297353CC}">
              <c16:uniqueId val="{00000001-B0FC-43A3-9609-BB4617692065}"/>
            </c:ext>
          </c:extLst>
        </c:ser>
        <c:ser>
          <c:idx val="1"/>
          <c:order val="3"/>
          <c:tx>
            <c:strRef>
              <c:f>構想区域別必要量との比較!$E$1334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0FC-43A3-9609-BB461769206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0FC-43A3-9609-BB461769206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(構想区域別必要量との比較!$F$1331,構想区域別必要量との比較!$H$1331:$M$1331,構想区域別必要量との比較!$P$1331:$Q$1331)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(構想区域別必要量との比較!$F$1334,構想区域別必要量との比較!$H$1334:$M$1334,構想区域別必要量との比較!$P$1334:$Q$1334)</c:f>
              <c:numCache>
                <c:formatCode>#,##0_);[Red]\(#,##0\)</c:formatCode>
                <c:ptCount val="9"/>
                <c:pt idx="0" formatCode="#,##0;[Red]\-#,##0;">
                  <c:v>2483</c:v>
                </c:pt>
                <c:pt idx="1">
                  <c:v>2342</c:v>
                </c:pt>
                <c:pt idx="2">
                  <c:v>2161</c:v>
                </c:pt>
                <c:pt idx="3">
                  <c:v>2171</c:v>
                </c:pt>
                <c:pt idx="4">
                  <c:v>2045</c:v>
                </c:pt>
                <c:pt idx="5">
                  <c:v>2151</c:v>
                </c:pt>
                <c:pt idx="6" formatCode="#,##0;[Red]\-#,##0;">
                  <c:v>1996</c:v>
                </c:pt>
                <c:pt idx="7" formatCode="#,##0;[Red]\-#,##0;">
                  <c:v>2018</c:v>
                </c:pt>
                <c:pt idx="8" formatCode="#,##0;[Red]\-#,##0;">
                  <c:v>2260</c:v>
                </c:pt>
              </c:numCache>
            </c:numRef>
          </c:val>
          <c:extLst>
            <c:ext xmlns:c16="http://schemas.microsoft.com/office/drawing/2014/chart" uri="{C3380CC4-5D6E-409C-BE32-E72D297353CC}">
              <c16:uniqueId val="{00000006-B0FC-43A3-9609-BB4617692065}"/>
            </c:ext>
          </c:extLst>
        </c:ser>
        <c:ser>
          <c:idx val="0"/>
          <c:order val="4"/>
          <c:tx>
            <c:strRef>
              <c:f>構想区域別必要量との比較!$E$1333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(構想区域別必要量との比較!$F$1331,構想区域別必要量との比較!$H$1331:$M$1331,構想区域別必要量との比較!$P$1331:$Q$1331)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(構想区域別必要量との比較!$F$1333,構想区域別必要量との比較!$H$1333:$M$1333,構想区域別必要量との比較!$P$1333:$Q$1333)</c:f>
              <c:numCache>
                <c:formatCode>#,##0_);[Red]\(#,##0\)</c:formatCode>
                <c:ptCount val="9"/>
                <c:pt idx="0" formatCode="#,##0;[Red]\-#,##0;">
                  <c:v>1763</c:v>
                </c:pt>
                <c:pt idx="1">
                  <c:v>1726</c:v>
                </c:pt>
                <c:pt idx="2">
                  <c:v>1790</c:v>
                </c:pt>
                <c:pt idx="3">
                  <c:v>1740</c:v>
                </c:pt>
                <c:pt idx="4">
                  <c:v>1726</c:v>
                </c:pt>
                <c:pt idx="5">
                  <c:v>1798</c:v>
                </c:pt>
                <c:pt idx="6" formatCode="#,##0;[Red]\-#,##0;">
                  <c:v>1790</c:v>
                </c:pt>
                <c:pt idx="7" formatCode="#,##0;[Red]\-#,##0;">
                  <c:v>1925</c:v>
                </c:pt>
                <c:pt idx="8" formatCode="#,##0;[Red]\-#,##0;">
                  <c:v>802</c:v>
                </c:pt>
              </c:numCache>
            </c:numRef>
          </c:val>
          <c:extLst>
            <c:ext xmlns:c16="http://schemas.microsoft.com/office/drawing/2014/chart" uri="{C3380CC4-5D6E-409C-BE32-E72D297353CC}">
              <c16:uniqueId val="{00000007-B0FC-43A3-9609-BB461769206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(構想区域別必要量との比較!$F$1331,構想区域別必要量との比較!$H$1331:$M$1331,構想区域別必要量との比較!$P$1331:$Q$1331)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(構想区域別必要量との比較!$F$1332,構想区域別必要量との比較!$H$1332:$M$1332,構想区域別必要量との比較!$P$1332:$Q$1332)</c:f>
              <c:numCache>
                <c:formatCode>#,##0_);[Red]\(#,##0\)</c:formatCode>
                <c:ptCount val="9"/>
                <c:pt idx="0" formatCode="#,##0;[Red]\-#,##0;">
                  <c:v>6733</c:v>
                </c:pt>
                <c:pt idx="1">
                  <c:v>6942</c:v>
                </c:pt>
                <c:pt idx="2">
                  <c:v>7298</c:v>
                </c:pt>
                <c:pt idx="3">
                  <c:v>6944</c:v>
                </c:pt>
                <c:pt idx="4">
                  <c:v>6876</c:v>
                </c:pt>
                <c:pt idx="5">
                  <c:v>7120</c:v>
                </c:pt>
                <c:pt idx="6" formatCode="#,##0;[Red]\-#,##0;">
                  <c:v>6893</c:v>
                </c:pt>
                <c:pt idx="7" formatCode="#,##0;[Red]\-#,##0;">
                  <c:v>6989</c:v>
                </c:pt>
                <c:pt idx="8" formatCode="#,##0;[Red]\-#,##0;">
                  <c:v>7652</c:v>
                </c:pt>
              </c:numCache>
            </c:numRef>
          </c:val>
          <c:smooth val="0"/>
          <c:extLst>
            <c:ext xmlns:c16="http://schemas.microsoft.com/office/drawing/2014/chart" uri="{C3380CC4-5D6E-409C-BE32-E72D297353CC}">
              <c16:uniqueId val="{00000008-B0FC-43A3-9609-BB461769206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(構想区域別必要量との比較!$F$131,構想区域別必要量との比較!$H$131:$M$131,構想区域別必要量との比較!$P$131:$Q$131)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(構想区域別必要量との比較!$F$136,構想区域別必要量との比較!$H$136:$M$136,構想区域別必要量との比較!$P$136:$Q$136)</c:f>
              <c:numCache>
                <c:formatCode>#,##0_);[Red]\(#,##0\)</c:formatCode>
                <c:ptCount val="9"/>
                <c:pt idx="0" formatCode="#,##0;[Red]\-#,##0;">
                  <c:v>1576</c:v>
                </c:pt>
                <c:pt idx="1">
                  <c:v>1438</c:v>
                </c:pt>
                <c:pt idx="2">
                  <c:v>1593</c:v>
                </c:pt>
                <c:pt idx="3">
                  <c:v>1540</c:v>
                </c:pt>
                <c:pt idx="4">
                  <c:v>1473</c:v>
                </c:pt>
                <c:pt idx="5">
                  <c:v>1444</c:v>
                </c:pt>
                <c:pt idx="6" formatCode="#,##0;[Red]\-#,##0;">
                  <c:v>1312</c:v>
                </c:pt>
                <c:pt idx="7" formatCode="#,##0;[Red]\-#,##0;">
                  <c:v>1312</c:v>
                </c:pt>
                <c:pt idx="8" formatCode="#,##0;[Red]\-#,##0;">
                  <c:v>1127</c:v>
                </c:pt>
              </c:numCache>
            </c:numRef>
          </c:val>
          <c:extLst>
            <c:ext xmlns:c16="http://schemas.microsoft.com/office/drawing/2014/chart" uri="{C3380CC4-5D6E-409C-BE32-E72D297353CC}">
              <c16:uniqueId val="{00000000-1870-4B64-BDDC-3D469EDDE64A}"/>
            </c:ext>
          </c:extLst>
        </c:ser>
        <c:ser>
          <c:idx val="2"/>
          <c:order val="2"/>
          <c:tx>
            <c:strRef>
              <c:f>構想区域別必要量との比較!$E$135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(構想区域別必要量との比較!$F$131,構想区域別必要量との比較!$H$131:$M$131,構想区域別必要量との比較!$P$131:$Q$131)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(構想区域別必要量との比較!$F$135,構想区域別必要量との比較!$H$135:$M$135,構想区域別必要量との比較!$P$135:$Q$135)</c:f>
              <c:numCache>
                <c:formatCode>#,##0_);[Red]\(#,##0\)</c:formatCode>
                <c:ptCount val="9"/>
                <c:pt idx="0" formatCode="#,##0;[Red]\-#,##0;">
                  <c:v>574</c:v>
                </c:pt>
                <c:pt idx="1">
                  <c:v>605</c:v>
                </c:pt>
                <c:pt idx="2">
                  <c:v>605</c:v>
                </c:pt>
                <c:pt idx="3">
                  <c:v>606</c:v>
                </c:pt>
                <c:pt idx="4">
                  <c:v>312</c:v>
                </c:pt>
                <c:pt idx="5">
                  <c:v>316</c:v>
                </c:pt>
                <c:pt idx="6" formatCode="#,##0;[Red]\-#,##0;">
                  <c:v>355</c:v>
                </c:pt>
                <c:pt idx="7" formatCode="#,##0;[Red]\-#,##0;">
                  <c:v>277</c:v>
                </c:pt>
                <c:pt idx="8" formatCode="#,##0;[Red]\-#,##0;">
                  <c:v>620</c:v>
                </c:pt>
              </c:numCache>
            </c:numRef>
          </c:val>
          <c:extLst>
            <c:ext xmlns:c16="http://schemas.microsoft.com/office/drawing/2014/chart" uri="{C3380CC4-5D6E-409C-BE32-E72D297353CC}">
              <c16:uniqueId val="{00000001-1870-4B64-BDDC-3D469EDDE64A}"/>
            </c:ext>
          </c:extLst>
        </c:ser>
        <c:ser>
          <c:idx val="1"/>
          <c:order val="3"/>
          <c:tx>
            <c:strRef>
              <c:f>構想区域別必要量との比較!$E$134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870-4B64-BDDC-3D469EDDE64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870-4B64-BDDC-3D469EDDE64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(構想区域別必要量との比較!$F$131,構想区域別必要量との比較!$H$131:$M$131,構想区域別必要量との比較!$P$131:$Q$131)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(構想区域別必要量との比較!$F$134,構想区域別必要量との比較!$H$134:$M$134,構想区域別必要量との比較!$P$134:$Q$134)</c:f>
              <c:numCache>
                <c:formatCode>#,##0_);[Red]\(#,##0\)</c:formatCode>
                <c:ptCount val="9"/>
                <c:pt idx="0" formatCode="#,##0;[Red]\-#,##0;">
                  <c:v>1393</c:v>
                </c:pt>
                <c:pt idx="1">
                  <c:v>1327</c:v>
                </c:pt>
                <c:pt idx="2">
                  <c:v>1309</c:v>
                </c:pt>
                <c:pt idx="3">
                  <c:v>1311</c:v>
                </c:pt>
                <c:pt idx="4">
                  <c:v>1288</c:v>
                </c:pt>
                <c:pt idx="5">
                  <c:v>1249</c:v>
                </c:pt>
                <c:pt idx="6" formatCode="#,##0;[Red]\-#,##0;">
                  <c:v>1208</c:v>
                </c:pt>
                <c:pt idx="7" formatCode="#,##0;[Red]\-#,##0;">
                  <c:v>1197</c:v>
                </c:pt>
                <c:pt idx="8" formatCode="#,##0;[Red]\-#,##0;">
                  <c:v>800</c:v>
                </c:pt>
              </c:numCache>
            </c:numRef>
          </c:val>
          <c:extLst>
            <c:ext xmlns:c16="http://schemas.microsoft.com/office/drawing/2014/chart" uri="{C3380CC4-5D6E-409C-BE32-E72D297353CC}">
              <c16:uniqueId val="{00000006-1870-4B64-BDDC-3D469EDDE64A}"/>
            </c:ext>
          </c:extLst>
        </c:ser>
        <c:ser>
          <c:idx val="0"/>
          <c:order val="4"/>
          <c:tx>
            <c:strRef>
              <c:f>構想区域別必要量との比較!$E$133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(構想区域別必要量との比較!$F$131,構想区域別必要量との比較!$H$131:$M$131,構想区域別必要量との比較!$P$131:$Q$131)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(構想区域別必要量との比較!$F$133,構想区域別必要量との比較!$H$133:$M$133,構想区域別必要量との比較!$P$133:$Q$133)</c:f>
              <c:numCache>
                <c:formatCode>#,##0_);[Red]\(#,##0\)</c:formatCode>
                <c:ptCount val="9"/>
                <c:pt idx="0" formatCode="#,##0;[Red]\-#,##0;">
                  <c:v>93</c:v>
                </c:pt>
                <c:pt idx="1">
                  <c:v>60</c:v>
                </c:pt>
                <c:pt idx="2">
                  <c:v>60</c:v>
                </c:pt>
                <c:pt idx="3">
                  <c:v>60</c:v>
                </c:pt>
                <c:pt idx="4">
                  <c:v>60</c:v>
                </c:pt>
                <c:pt idx="5">
                  <c:v>60</c:v>
                </c:pt>
                <c:pt idx="6" formatCode="#,##0;[Red]\-#,##0;">
                  <c:v>42</c:v>
                </c:pt>
                <c:pt idx="7" formatCode="#,##0;[Red]\-#,##0;">
                  <c:v>98</c:v>
                </c:pt>
                <c:pt idx="8" formatCode="#,##0;[Red]\-#,##0;">
                  <c:v>279</c:v>
                </c:pt>
              </c:numCache>
            </c:numRef>
          </c:val>
          <c:extLst>
            <c:ext xmlns:c16="http://schemas.microsoft.com/office/drawing/2014/chart" uri="{C3380CC4-5D6E-409C-BE32-E72D297353CC}">
              <c16:uniqueId val="{00000007-1870-4B64-BDDC-3D469EDDE64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(構想区域別必要量との比較!$F$131,構想区域別必要量との比較!$H$131:$M$131,構想区域別必要量との比較!$P$131:$Q$131)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(構想区域別必要量との比較!$F$132,構想区域別必要量との比較!$H$132:$M$132,構想区域別必要量との比較!$P$132:$Q$132)</c:f>
              <c:numCache>
                <c:formatCode>#,##0_);[Red]\(#,##0\)</c:formatCode>
                <c:ptCount val="9"/>
                <c:pt idx="0" formatCode="#,##0;[Red]\-#,##0;">
                  <c:v>3636</c:v>
                </c:pt>
                <c:pt idx="1">
                  <c:v>3430</c:v>
                </c:pt>
                <c:pt idx="2">
                  <c:v>3567</c:v>
                </c:pt>
                <c:pt idx="3">
                  <c:v>3517</c:v>
                </c:pt>
                <c:pt idx="4">
                  <c:v>3133</c:v>
                </c:pt>
                <c:pt idx="5">
                  <c:v>3069</c:v>
                </c:pt>
                <c:pt idx="6" formatCode="#,##0;[Red]\-#,##0;">
                  <c:v>2917</c:v>
                </c:pt>
                <c:pt idx="7" formatCode="#,##0;[Red]\-#,##0;">
                  <c:v>2884</c:v>
                </c:pt>
                <c:pt idx="8" formatCode="#,##0;[Red]\-#,##0;">
                  <c:v>2826</c:v>
                </c:pt>
              </c:numCache>
            </c:numRef>
          </c:val>
          <c:smooth val="0"/>
          <c:extLst>
            <c:ext xmlns:c16="http://schemas.microsoft.com/office/drawing/2014/chart" uri="{C3380CC4-5D6E-409C-BE32-E72D297353CC}">
              <c16:uniqueId val="{00000008-1870-4B64-BDDC-3D469EDDE64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(構想区域別必要量との比較!$F$1346,構想区域別必要量との比較!$H$1346:$M$1346,構想区域別必要量との比較!$P$1346:$Q$1346)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(構想区域別必要量との比較!$F$1351,構想区域別必要量との比較!$H$1351:$M$1351,構想区域別必要量との比較!$P$1351:$Q$1351)</c:f>
              <c:numCache>
                <c:formatCode>#,##0_);[Red]\(#,##0\)</c:formatCode>
                <c:ptCount val="9"/>
                <c:pt idx="0" formatCode="#,##0;[Red]\-#,##0;">
                  <c:v>2463</c:v>
                </c:pt>
                <c:pt idx="1">
                  <c:v>2470</c:v>
                </c:pt>
                <c:pt idx="2">
                  <c:v>2437</c:v>
                </c:pt>
                <c:pt idx="3">
                  <c:v>2292</c:v>
                </c:pt>
                <c:pt idx="4">
                  <c:v>2213</c:v>
                </c:pt>
                <c:pt idx="5">
                  <c:v>2122</c:v>
                </c:pt>
                <c:pt idx="6" formatCode="#,##0;[Red]\-#,##0;">
                  <c:v>1936</c:v>
                </c:pt>
                <c:pt idx="7" formatCode="#,##0;[Red]\-#,##0;">
                  <c:v>2040</c:v>
                </c:pt>
                <c:pt idx="8" formatCode="#,##0;[Red]\-#,##0;">
                  <c:v>2638</c:v>
                </c:pt>
              </c:numCache>
            </c:numRef>
          </c:val>
          <c:extLst>
            <c:ext xmlns:c16="http://schemas.microsoft.com/office/drawing/2014/chart" uri="{C3380CC4-5D6E-409C-BE32-E72D297353CC}">
              <c16:uniqueId val="{00000000-28A6-4149-844B-8B9F9F514226}"/>
            </c:ext>
          </c:extLst>
        </c:ser>
        <c:ser>
          <c:idx val="2"/>
          <c:order val="2"/>
          <c:tx>
            <c:strRef>
              <c:f>構想区域別必要量との比較!$E$1350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(構想区域別必要量との比較!$F$1346,構想区域別必要量との比較!$H$1346:$M$1346,構想区域別必要量との比較!$P$1346:$Q$1346)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(構想区域別必要量との比較!$F$1350,構想区域別必要量との比較!$H$1350:$M$1350,構想区域別必要量との比較!$P$1350:$Q$1350)</c:f>
              <c:numCache>
                <c:formatCode>#,##0_);[Red]\(#,##0\)</c:formatCode>
                <c:ptCount val="9"/>
                <c:pt idx="0" formatCode="#,##0;[Red]\-#,##0;">
                  <c:v>663</c:v>
                </c:pt>
                <c:pt idx="1">
                  <c:v>787</c:v>
                </c:pt>
                <c:pt idx="2">
                  <c:v>787</c:v>
                </c:pt>
                <c:pt idx="3">
                  <c:v>816</c:v>
                </c:pt>
                <c:pt idx="4">
                  <c:v>871</c:v>
                </c:pt>
                <c:pt idx="5">
                  <c:v>836</c:v>
                </c:pt>
                <c:pt idx="6" formatCode="#,##0;[Red]\-#,##0;">
                  <c:v>932</c:v>
                </c:pt>
                <c:pt idx="7" formatCode="#,##0;[Red]\-#,##0;">
                  <c:v>871</c:v>
                </c:pt>
                <c:pt idx="8" formatCode="#,##0;[Red]\-#,##0;">
                  <c:v>2370</c:v>
                </c:pt>
              </c:numCache>
            </c:numRef>
          </c:val>
          <c:extLst>
            <c:ext xmlns:c16="http://schemas.microsoft.com/office/drawing/2014/chart" uri="{C3380CC4-5D6E-409C-BE32-E72D297353CC}">
              <c16:uniqueId val="{00000001-28A6-4149-844B-8B9F9F514226}"/>
            </c:ext>
          </c:extLst>
        </c:ser>
        <c:ser>
          <c:idx val="1"/>
          <c:order val="3"/>
          <c:tx>
            <c:strRef>
              <c:f>構想区域別必要量との比較!$E$1349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8A6-4149-844B-8B9F9F51422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8A6-4149-844B-8B9F9F5142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(構想区域別必要量との比較!$F$1346,構想区域別必要量との比較!$H$1346:$M$1346,構想区域別必要量との比較!$P$1346:$Q$1346)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(構想区域別必要量との比較!$F$1349,構想区域別必要量との比較!$H$1349:$M$1349,構想区域別必要量との比較!$P$1349:$Q$1349)</c:f>
              <c:numCache>
                <c:formatCode>#,##0_);[Red]\(#,##0\)</c:formatCode>
                <c:ptCount val="9"/>
                <c:pt idx="0" formatCode="#,##0;[Red]\-#,##0;">
                  <c:v>2905</c:v>
                </c:pt>
                <c:pt idx="1">
                  <c:v>3081</c:v>
                </c:pt>
                <c:pt idx="2">
                  <c:v>2496</c:v>
                </c:pt>
                <c:pt idx="3">
                  <c:v>3161</c:v>
                </c:pt>
                <c:pt idx="4">
                  <c:v>2955</c:v>
                </c:pt>
                <c:pt idx="5">
                  <c:v>3235</c:v>
                </c:pt>
                <c:pt idx="6" formatCode="#,##0;[Red]\-#,##0;">
                  <c:v>2943</c:v>
                </c:pt>
                <c:pt idx="7" formatCode="#,##0;[Red]\-#,##0;">
                  <c:v>3213</c:v>
                </c:pt>
                <c:pt idx="8" formatCode="#,##0;[Red]\-#,##0;">
                  <c:v>2249</c:v>
                </c:pt>
              </c:numCache>
            </c:numRef>
          </c:val>
          <c:extLst>
            <c:ext xmlns:c16="http://schemas.microsoft.com/office/drawing/2014/chart" uri="{C3380CC4-5D6E-409C-BE32-E72D297353CC}">
              <c16:uniqueId val="{00000006-28A6-4149-844B-8B9F9F514226}"/>
            </c:ext>
          </c:extLst>
        </c:ser>
        <c:ser>
          <c:idx val="0"/>
          <c:order val="4"/>
          <c:tx>
            <c:strRef>
              <c:f>構想区域別必要量との比較!$E$1348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(構想区域別必要量との比較!$F$1346,構想区域別必要量との比較!$H$1346:$M$1346,構想区域別必要量との比較!$P$1346:$Q$1346)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(構想区域別必要量との比較!$F$1348,構想区域別必要量との比較!$H$1348:$M$1348,構想区域別必要量との比較!$P$1348:$Q$1348)</c:f>
              <c:numCache>
                <c:formatCode>#,##0_);[Red]\(#,##0\)</c:formatCode>
                <c:ptCount val="9"/>
                <c:pt idx="0" formatCode="#,##0;[Red]\-#,##0;">
                  <c:v>780</c:v>
                </c:pt>
                <c:pt idx="1">
                  <c:v>815</c:v>
                </c:pt>
                <c:pt idx="2">
                  <c:v>794</c:v>
                </c:pt>
                <c:pt idx="3">
                  <c:v>796</c:v>
                </c:pt>
                <c:pt idx="4">
                  <c:v>837</c:v>
                </c:pt>
                <c:pt idx="5">
                  <c:v>844</c:v>
                </c:pt>
                <c:pt idx="6" formatCode="#,##0;[Red]\-#,##0;">
                  <c:v>844</c:v>
                </c:pt>
                <c:pt idx="7" formatCode="#,##0;[Red]\-#,##0;">
                  <c:v>853</c:v>
                </c:pt>
                <c:pt idx="8" formatCode="#,##0;[Red]\-#,##0;">
                  <c:v>694</c:v>
                </c:pt>
              </c:numCache>
            </c:numRef>
          </c:val>
          <c:extLst>
            <c:ext xmlns:c16="http://schemas.microsoft.com/office/drawing/2014/chart" uri="{C3380CC4-5D6E-409C-BE32-E72D297353CC}">
              <c16:uniqueId val="{00000007-28A6-4149-844B-8B9F9F51422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(構想区域別必要量との比較!$F$1346,構想区域別必要量との比較!$H$1346:$M$1346,構想区域別必要量との比較!$P$1346:$Q$1346)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(構想区域別必要量との比較!$F$1347,構想区域別必要量との比較!$H$1347:$M$1347,構想区域別必要量との比較!$P$1347:$Q$1347)</c:f>
              <c:numCache>
                <c:formatCode>#,##0_);[Red]\(#,##0\)</c:formatCode>
                <c:ptCount val="9"/>
                <c:pt idx="0" formatCode="#,##0;[Red]\-#,##0;">
                  <c:v>6811</c:v>
                </c:pt>
                <c:pt idx="1">
                  <c:v>7153</c:v>
                </c:pt>
                <c:pt idx="2">
                  <c:v>6514</c:v>
                </c:pt>
                <c:pt idx="3">
                  <c:v>7065</c:v>
                </c:pt>
                <c:pt idx="4">
                  <c:v>6876</c:v>
                </c:pt>
                <c:pt idx="5">
                  <c:v>7037</c:v>
                </c:pt>
                <c:pt idx="6" formatCode="#,##0;[Red]\-#,##0;">
                  <c:v>6655</c:v>
                </c:pt>
                <c:pt idx="7" formatCode="#,##0;[Red]\-#,##0;">
                  <c:v>6977</c:v>
                </c:pt>
                <c:pt idx="8" formatCode="#,##0;[Red]\-#,##0;">
                  <c:v>7951</c:v>
                </c:pt>
              </c:numCache>
            </c:numRef>
          </c:val>
          <c:smooth val="0"/>
          <c:extLst>
            <c:ext xmlns:c16="http://schemas.microsoft.com/office/drawing/2014/chart" uri="{C3380CC4-5D6E-409C-BE32-E72D297353CC}">
              <c16:uniqueId val="{00000008-28A6-4149-844B-8B9F9F51422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(構想区域別必要量との比較!$F$1361,構想区域別必要量との比較!$H$1361:$M$1361,構想区域別必要量との比較!$P$1361:$Q$1361)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(構想区域別必要量との比較!$F$1366,構想区域別必要量との比較!$H$1366:$M$1366,構想区域別必要量との比較!$P$1366:$Q$1366)</c:f>
              <c:numCache>
                <c:formatCode>#,##0_);[Red]\(#,##0\)</c:formatCode>
                <c:ptCount val="9"/>
                <c:pt idx="0" formatCode="#,##0;[Red]\-#,##0;">
                  <c:v>1092</c:v>
                </c:pt>
                <c:pt idx="1">
                  <c:v>1094</c:v>
                </c:pt>
                <c:pt idx="2">
                  <c:v>1149</c:v>
                </c:pt>
                <c:pt idx="3">
                  <c:v>977</c:v>
                </c:pt>
                <c:pt idx="4">
                  <c:v>969</c:v>
                </c:pt>
                <c:pt idx="5">
                  <c:v>1095</c:v>
                </c:pt>
                <c:pt idx="6" formatCode="#,##0;[Red]\-#,##0;">
                  <c:v>1046</c:v>
                </c:pt>
                <c:pt idx="7" formatCode="#,##0;[Red]\-#,##0;">
                  <c:v>1051</c:v>
                </c:pt>
                <c:pt idx="8" formatCode="#,##0;[Red]\-#,##0;">
                  <c:v>1176</c:v>
                </c:pt>
              </c:numCache>
            </c:numRef>
          </c:val>
          <c:extLst>
            <c:ext xmlns:c16="http://schemas.microsoft.com/office/drawing/2014/chart" uri="{C3380CC4-5D6E-409C-BE32-E72D297353CC}">
              <c16:uniqueId val="{00000000-DD4E-42AE-9A07-B891A8011139}"/>
            </c:ext>
          </c:extLst>
        </c:ser>
        <c:ser>
          <c:idx val="2"/>
          <c:order val="2"/>
          <c:tx>
            <c:strRef>
              <c:f>構想区域別必要量との比較!$E$1365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(構想区域別必要量との比較!$F$1361,構想区域別必要量との比較!$H$1361:$M$1361,構想区域別必要量との比較!$P$1361:$Q$1361)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(構想区域別必要量との比較!$F$1365,構想区域別必要量との比較!$H$1365:$M$1365,構想区域別必要量との比較!$P$1365:$Q$1365)</c:f>
              <c:numCache>
                <c:formatCode>#,##0_);[Red]\(#,##0\)</c:formatCode>
                <c:ptCount val="9"/>
                <c:pt idx="0" formatCode="#,##0;[Red]\-#,##0;">
                  <c:v>383</c:v>
                </c:pt>
                <c:pt idx="1">
                  <c:v>747</c:v>
                </c:pt>
                <c:pt idx="2">
                  <c:v>625</c:v>
                </c:pt>
                <c:pt idx="3">
                  <c:v>673</c:v>
                </c:pt>
                <c:pt idx="4">
                  <c:v>705</c:v>
                </c:pt>
                <c:pt idx="5">
                  <c:v>765</c:v>
                </c:pt>
                <c:pt idx="6" formatCode="#,##0;[Red]\-#,##0;">
                  <c:v>720</c:v>
                </c:pt>
                <c:pt idx="7" formatCode="#,##0;[Red]\-#,##0;">
                  <c:v>690</c:v>
                </c:pt>
                <c:pt idx="8" formatCode="#,##0;[Red]\-#,##0;">
                  <c:v>1448</c:v>
                </c:pt>
              </c:numCache>
            </c:numRef>
          </c:val>
          <c:extLst>
            <c:ext xmlns:c16="http://schemas.microsoft.com/office/drawing/2014/chart" uri="{C3380CC4-5D6E-409C-BE32-E72D297353CC}">
              <c16:uniqueId val="{00000001-DD4E-42AE-9A07-B891A8011139}"/>
            </c:ext>
          </c:extLst>
        </c:ser>
        <c:ser>
          <c:idx val="1"/>
          <c:order val="3"/>
          <c:tx>
            <c:strRef>
              <c:f>構想区域別必要量との比較!$E$1364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D4E-42AE-9A07-B891A801113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D4E-42AE-9A07-B891A801113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(構想区域別必要量との比較!$F$1361,構想区域別必要量との比較!$H$1361:$M$1361,構想区域別必要量との比較!$P$1361:$Q$1361)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(構想区域別必要量との比較!$F$1364,構想区域別必要量との比較!$H$1364:$M$1364,構想区域別必要量との比較!$P$1364:$Q$1364)</c:f>
              <c:numCache>
                <c:formatCode>#,##0_);[Red]\(#,##0\)</c:formatCode>
                <c:ptCount val="9"/>
                <c:pt idx="0" formatCode="#,##0;[Red]\-#,##0;">
                  <c:v>2707</c:v>
                </c:pt>
                <c:pt idx="1">
                  <c:v>2526</c:v>
                </c:pt>
                <c:pt idx="2">
                  <c:v>2424</c:v>
                </c:pt>
                <c:pt idx="3">
                  <c:v>2316</c:v>
                </c:pt>
                <c:pt idx="4">
                  <c:v>2386</c:v>
                </c:pt>
                <c:pt idx="5">
                  <c:v>2229</c:v>
                </c:pt>
                <c:pt idx="6" formatCode="#,##0;[Red]\-#,##0;">
                  <c:v>2231</c:v>
                </c:pt>
                <c:pt idx="7" formatCode="#,##0;[Red]\-#,##0;">
                  <c:v>2294</c:v>
                </c:pt>
                <c:pt idx="8" formatCode="#,##0;[Red]\-#,##0;">
                  <c:v>1580</c:v>
                </c:pt>
              </c:numCache>
            </c:numRef>
          </c:val>
          <c:extLst>
            <c:ext xmlns:c16="http://schemas.microsoft.com/office/drawing/2014/chart" uri="{C3380CC4-5D6E-409C-BE32-E72D297353CC}">
              <c16:uniqueId val="{00000006-DD4E-42AE-9A07-B891A8011139}"/>
            </c:ext>
          </c:extLst>
        </c:ser>
        <c:ser>
          <c:idx val="0"/>
          <c:order val="4"/>
          <c:tx>
            <c:strRef>
              <c:f>構想区域別必要量との比較!$E$1363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(構想区域別必要量との比較!$F$1361,構想区域別必要量との比較!$H$1361:$M$1361,構想区域別必要量との比較!$P$1361:$Q$1361)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(構想区域別必要量との比較!$F$1363,構想区域別必要量との比較!$H$1363:$M$1363,構想区域別必要量との比較!$P$1363:$Q$1363)</c:f>
              <c:numCache>
                <c:formatCode>#,##0_);[Red]\(#,##0\)</c:formatCode>
                <c:ptCount val="9"/>
                <c:pt idx="0" formatCode="#,##0;[Red]\-#,##0;">
                  <c:v>38</c:v>
                </c:pt>
                <c:pt idx="1">
                  <c:v>232</c:v>
                </c:pt>
                <c:pt idx="2">
                  <c:v>261</c:v>
                </c:pt>
                <c:pt idx="3">
                  <c:v>299</c:v>
                </c:pt>
                <c:pt idx="4">
                  <c:v>347</c:v>
                </c:pt>
                <c:pt idx="5">
                  <c:v>391</c:v>
                </c:pt>
                <c:pt idx="6" formatCode="#,##0;[Red]\-#,##0;">
                  <c:v>423</c:v>
                </c:pt>
                <c:pt idx="7" formatCode="#,##0;[Red]\-#,##0;">
                  <c:v>388</c:v>
                </c:pt>
                <c:pt idx="8" formatCode="#,##0;[Red]\-#,##0;">
                  <c:v>426</c:v>
                </c:pt>
              </c:numCache>
            </c:numRef>
          </c:val>
          <c:extLst>
            <c:ext xmlns:c16="http://schemas.microsoft.com/office/drawing/2014/chart" uri="{C3380CC4-5D6E-409C-BE32-E72D297353CC}">
              <c16:uniqueId val="{00000007-DD4E-42AE-9A07-B891A801113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(構想区域別必要量との比較!$F$1361,構想区域別必要量との比較!$H$1361:$M$1361,構想区域別必要量との比較!$P$1361:$Q$1361)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(構想区域別必要量との比較!$F$1362,構想区域別必要量との比較!$H$1362:$M$1362,構想区域別必要量との比較!$P$1362:$Q$1362)</c:f>
              <c:numCache>
                <c:formatCode>#,##0_);[Red]\(#,##0\)</c:formatCode>
                <c:ptCount val="9"/>
                <c:pt idx="0" formatCode="#,##0;[Red]\-#,##0;">
                  <c:v>4220</c:v>
                </c:pt>
                <c:pt idx="1">
                  <c:v>4599</c:v>
                </c:pt>
                <c:pt idx="2">
                  <c:v>4459</c:v>
                </c:pt>
                <c:pt idx="3">
                  <c:v>4265</c:v>
                </c:pt>
                <c:pt idx="4">
                  <c:v>4407</c:v>
                </c:pt>
                <c:pt idx="5">
                  <c:v>4480</c:v>
                </c:pt>
                <c:pt idx="6" formatCode="#,##0;[Red]\-#,##0;">
                  <c:v>4420</c:v>
                </c:pt>
                <c:pt idx="7" formatCode="#,##0;[Red]\-#,##0;">
                  <c:v>4423</c:v>
                </c:pt>
                <c:pt idx="8" formatCode="#,##0;[Red]\-#,##0;">
                  <c:v>4630</c:v>
                </c:pt>
              </c:numCache>
            </c:numRef>
          </c:val>
          <c:smooth val="0"/>
          <c:extLst>
            <c:ext xmlns:c16="http://schemas.microsoft.com/office/drawing/2014/chart" uri="{C3380CC4-5D6E-409C-BE32-E72D297353CC}">
              <c16:uniqueId val="{00000008-DD4E-42AE-9A07-B891A801113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(構想区域別必要量との比較!$F$1376,構想区域別必要量との比較!$H$1376:$M$1376,構想区域別必要量との比較!$P$1376:$Q$1376)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(構想区域別必要量との比較!$F$1381,構想区域別必要量との比較!$H$1381:$M$1381,構想区域別必要量との比較!$P$1381:$Q$1381)</c:f>
              <c:numCache>
                <c:formatCode>#,##0_);[Red]\(#,##0\)</c:formatCode>
                <c:ptCount val="9"/>
                <c:pt idx="0" formatCode="#,##0;[Red]\-#,##0;">
                  <c:v>985</c:v>
                </c:pt>
                <c:pt idx="1">
                  <c:v>1066</c:v>
                </c:pt>
                <c:pt idx="2">
                  <c:v>1089</c:v>
                </c:pt>
                <c:pt idx="3">
                  <c:v>1078</c:v>
                </c:pt>
                <c:pt idx="4">
                  <c:v>1001</c:v>
                </c:pt>
                <c:pt idx="5">
                  <c:v>1034</c:v>
                </c:pt>
                <c:pt idx="6" formatCode="#,##0;[Red]\-#,##0;">
                  <c:v>1137</c:v>
                </c:pt>
                <c:pt idx="7" formatCode="#,##0;[Red]\-#,##0;">
                  <c:v>1167</c:v>
                </c:pt>
                <c:pt idx="8" formatCode="#,##0;[Red]\-#,##0;">
                  <c:v>791</c:v>
                </c:pt>
              </c:numCache>
            </c:numRef>
          </c:val>
          <c:extLst>
            <c:ext xmlns:c16="http://schemas.microsoft.com/office/drawing/2014/chart" uri="{C3380CC4-5D6E-409C-BE32-E72D297353CC}">
              <c16:uniqueId val="{00000000-184C-46F9-804E-B141287EA446}"/>
            </c:ext>
          </c:extLst>
        </c:ser>
        <c:ser>
          <c:idx val="2"/>
          <c:order val="2"/>
          <c:tx>
            <c:strRef>
              <c:f>構想区域別必要量との比較!$E$1380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(構想区域別必要量との比較!$F$1376,構想区域別必要量との比較!$H$1376:$M$1376,構想区域別必要量との比較!$P$1376:$Q$1376)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(構想区域別必要量との比較!$F$1380,構想区域別必要量との比較!$H$1380:$M$1380,構想区域別必要量との比較!$P$1380:$Q$1380)</c:f>
              <c:numCache>
                <c:formatCode>#,##0_);[Red]\(#,##0\)</c:formatCode>
                <c:ptCount val="9"/>
                <c:pt idx="0" formatCode="#,##0;[Red]\-#,##0;">
                  <c:v>238</c:v>
                </c:pt>
                <c:pt idx="1">
                  <c:v>332</c:v>
                </c:pt>
                <c:pt idx="2">
                  <c:v>455</c:v>
                </c:pt>
                <c:pt idx="3">
                  <c:v>432</c:v>
                </c:pt>
                <c:pt idx="4">
                  <c:v>393</c:v>
                </c:pt>
                <c:pt idx="5">
                  <c:v>445</c:v>
                </c:pt>
                <c:pt idx="6" formatCode="#,##0;[Red]\-#,##0;">
                  <c:v>411</c:v>
                </c:pt>
                <c:pt idx="7" formatCode="#,##0;[Red]\-#,##0;">
                  <c:v>411</c:v>
                </c:pt>
                <c:pt idx="8" formatCode="#,##0;[Red]\-#,##0;">
                  <c:v>1066</c:v>
                </c:pt>
              </c:numCache>
            </c:numRef>
          </c:val>
          <c:extLst>
            <c:ext xmlns:c16="http://schemas.microsoft.com/office/drawing/2014/chart" uri="{C3380CC4-5D6E-409C-BE32-E72D297353CC}">
              <c16:uniqueId val="{00000001-184C-46F9-804E-B141287EA446}"/>
            </c:ext>
          </c:extLst>
        </c:ser>
        <c:ser>
          <c:idx val="1"/>
          <c:order val="3"/>
          <c:tx>
            <c:strRef>
              <c:f>構想区域別必要量との比較!$E$1379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84C-46F9-804E-B141287EA44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84C-46F9-804E-B141287EA44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(構想区域別必要量との比較!$F$1376,構想区域別必要量との比較!$H$1376:$M$1376,構想区域別必要量との比較!$P$1376:$Q$1376)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(構想区域別必要量との比較!$F$1379,構想区域別必要量との比較!$H$1379:$M$1379,構想区域別必要量との比較!$P$1379:$Q$1379)</c:f>
              <c:numCache>
                <c:formatCode>#,##0_);[Red]\(#,##0\)</c:formatCode>
                <c:ptCount val="9"/>
                <c:pt idx="0" formatCode="#,##0;[Red]\-#,##0;">
                  <c:v>2140</c:v>
                </c:pt>
                <c:pt idx="1">
                  <c:v>2213</c:v>
                </c:pt>
                <c:pt idx="2">
                  <c:v>2054</c:v>
                </c:pt>
                <c:pt idx="3">
                  <c:v>1919</c:v>
                </c:pt>
                <c:pt idx="4">
                  <c:v>1854</c:v>
                </c:pt>
                <c:pt idx="5">
                  <c:v>1873</c:v>
                </c:pt>
                <c:pt idx="6" formatCode="#,##0;[Red]\-#,##0;">
                  <c:v>1885</c:v>
                </c:pt>
                <c:pt idx="7" formatCode="#,##0;[Red]\-#,##0;">
                  <c:v>1994</c:v>
                </c:pt>
                <c:pt idx="8" formatCode="#,##0;[Red]\-#,##0;">
                  <c:v>1258</c:v>
                </c:pt>
              </c:numCache>
            </c:numRef>
          </c:val>
          <c:extLst>
            <c:ext xmlns:c16="http://schemas.microsoft.com/office/drawing/2014/chart" uri="{C3380CC4-5D6E-409C-BE32-E72D297353CC}">
              <c16:uniqueId val="{00000006-184C-46F9-804E-B141287EA446}"/>
            </c:ext>
          </c:extLst>
        </c:ser>
        <c:ser>
          <c:idx val="0"/>
          <c:order val="4"/>
          <c:tx>
            <c:strRef>
              <c:f>構想区域別必要量との比較!$E$1378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(構想区域別必要量との比較!$F$1376,構想区域別必要量との比較!$H$1376:$M$1376,構想区域別必要量との比較!$P$1376:$Q$1376)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(構想区域別必要量との比較!$F$1378,構想区域別必要量との比較!$H$1378:$M$1378,構想区域別必要量との比較!$P$1378:$Q$1378)</c:f>
              <c:numCache>
                <c:formatCode>#,##0_);[Red]\(#,##0\)</c:formatCode>
                <c:ptCount val="9"/>
                <c:pt idx="0" formatCode="#,##0;[Red]\-#,##0;">
                  <c:v>410</c:v>
                </c:pt>
                <c:pt idx="1">
                  <c:v>260</c:v>
                </c:pt>
                <c:pt idx="2">
                  <c:v>260</c:v>
                </c:pt>
                <c:pt idx="3">
                  <c:v>426</c:v>
                </c:pt>
                <c:pt idx="4">
                  <c:v>420</c:v>
                </c:pt>
                <c:pt idx="5">
                  <c:v>429</c:v>
                </c:pt>
                <c:pt idx="6" formatCode="#,##0;[Red]\-#,##0;">
                  <c:v>420</c:v>
                </c:pt>
                <c:pt idx="7" formatCode="#,##0;[Red]\-#,##0;">
                  <c:v>420</c:v>
                </c:pt>
                <c:pt idx="8" formatCode="#,##0;[Red]\-#,##0;">
                  <c:v>327</c:v>
                </c:pt>
              </c:numCache>
            </c:numRef>
          </c:val>
          <c:extLst>
            <c:ext xmlns:c16="http://schemas.microsoft.com/office/drawing/2014/chart" uri="{C3380CC4-5D6E-409C-BE32-E72D297353CC}">
              <c16:uniqueId val="{00000007-184C-46F9-804E-B141287EA44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(構想区域別必要量との比較!$F$1376,構想区域別必要量との比較!$H$1376:$M$1376,構想区域別必要量との比較!$P$1376:$Q$1376)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(構想区域別必要量との比較!$F$1377,構想区域別必要量との比較!$H$1377:$M$1377,構想区域別必要量との比較!$P$1377:$Q$1377)</c:f>
              <c:numCache>
                <c:formatCode>#,##0_);[Red]\(#,##0\)</c:formatCode>
                <c:ptCount val="9"/>
                <c:pt idx="0" formatCode="#,##0;[Red]\-#,##0;">
                  <c:v>3773</c:v>
                </c:pt>
                <c:pt idx="1">
                  <c:v>3871</c:v>
                </c:pt>
                <c:pt idx="2">
                  <c:v>3858</c:v>
                </c:pt>
                <c:pt idx="3">
                  <c:v>3855</c:v>
                </c:pt>
                <c:pt idx="4">
                  <c:v>3668</c:v>
                </c:pt>
                <c:pt idx="5">
                  <c:v>3781</c:v>
                </c:pt>
                <c:pt idx="6" formatCode="#,##0;[Red]\-#,##0;">
                  <c:v>3853</c:v>
                </c:pt>
                <c:pt idx="7" formatCode="#,##0;[Red]\-#,##0;">
                  <c:v>3992</c:v>
                </c:pt>
                <c:pt idx="8" formatCode="#,##0;[Red]\-#,##0;">
                  <c:v>3442</c:v>
                </c:pt>
              </c:numCache>
            </c:numRef>
          </c:val>
          <c:smooth val="0"/>
          <c:extLst>
            <c:ext xmlns:c16="http://schemas.microsoft.com/office/drawing/2014/chart" uri="{C3380CC4-5D6E-409C-BE32-E72D297353CC}">
              <c16:uniqueId val="{00000008-184C-46F9-804E-B141287EA44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(構想区域別必要量との比較!$F$1391,構想区域別必要量との比較!$H$1391:$M$1391,構想区域別必要量との比較!$P$1391:$Q$1391)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(構想区域別必要量との比較!$F$1396,構想区域別必要量との比較!$H$1396:$M$1396,構想区域別必要量との比較!$P$1396:$Q$1396)</c:f>
              <c:numCache>
                <c:formatCode>#,##0_);[Red]\(#,##0\)</c:formatCode>
                <c:ptCount val="9"/>
                <c:pt idx="0" formatCode="#,##0;[Red]\-#,##0;">
                  <c:v>316</c:v>
                </c:pt>
                <c:pt idx="1">
                  <c:v>322</c:v>
                </c:pt>
                <c:pt idx="2">
                  <c:v>272</c:v>
                </c:pt>
                <c:pt idx="3">
                  <c:v>237</c:v>
                </c:pt>
                <c:pt idx="4">
                  <c:v>237</c:v>
                </c:pt>
                <c:pt idx="5">
                  <c:v>309</c:v>
                </c:pt>
                <c:pt idx="6" formatCode="#,##0;[Red]\-#,##0;">
                  <c:v>285</c:v>
                </c:pt>
                <c:pt idx="7" formatCode="#,##0;[Red]\-#,##0;">
                  <c:v>255</c:v>
                </c:pt>
                <c:pt idx="8" formatCode="#,##0;[Red]\-#,##0;">
                  <c:v>214</c:v>
                </c:pt>
              </c:numCache>
            </c:numRef>
          </c:val>
          <c:extLst>
            <c:ext xmlns:c16="http://schemas.microsoft.com/office/drawing/2014/chart" uri="{C3380CC4-5D6E-409C-BE32-E72D297353CC}">
              <c16:uniqueId val="{00000000-37C8-4CAC-8953-459E79F5F7A3}"/>
            </c:ext>
          </c:extLst>
        </c:ser>
        <c:ser>
          <c:idx val="2"/>
          <c:order val="2"/>
          <c:tx>
            <c:strRef>
              <c:f>構想区域別必要量との比較!$E$1395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(構想区域別必要量との比較!$F$1391,構想区域別必要量との比較!$H$1391:$M$1391,構想区域別必要量との比較!$P$1391:$Q$1391)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(構想区域別必要量との比較!$F$1395,構想区域別必要量との比較!$H$1395:$M$1395,構想区域別必要量との比較!$P$1395:$Q$1395)</c:f>
              <c:numCache>
                <c:formatCode>#,##0_);[Red]\(#,##0\)</c:formatCode>
                <c:ptCount val="9"/>
                <c:pt idx="0" formatCode="#,##0;[Red]\-#,##0;">
                  <c:v>71</c:v>
                </c:pt>
                <c:pt idx="1">
                  <c:v>95</c:v>
                </c:pt>
                <c:pt idx="2">
                  <c:v>145</c:v>
                </c:pt>
                <c:pt idx="3">
                  <c:v>145</c:v>
                </c:pt>
                <c:pt idx="4">
                  <c:v>126</c:v>
                </c:pt>
                <c:pt idx="5">
                  <c:v>126</c:v>
                </c:pt>
                <c:pt idx="6" formatCode="#,##0;[Red]\-#,##0;">
                  <c:v>126</c:v>
                </c:pt>
                <c:pt idx="7" formatCode="#,##0;[Red]\-#,##0;">
                  <c:v>126</c:v>
                </c:pt>
                <c:pt idx="8" formatCode="#,##0;[Red]\-#,##0;">
                  <c:v>181</c:v>
                </c:pt>
              </c:numCache>
            </c:numRef>
          </c:val>
          <c:extLst>
            <c:ext xmlns:c16="http://schemas.microsoft.com/office/drawing/2014/chart" uri="{C3380CC4-5D6E-409C-BE32-E72D297353CC}">
              <c16:uniqueId val="{00000001-37C8-4CAC-8953-459E79F5F7A3}"/>
            </c:ext>
          </c:extLst>
        </c:ser>
        <c:ser>
          <c:idx val="1"/>
          <c:order val="3"/>
          <c:tx>
            <c:strRef>
              <c:f>構想区域別必要量との比較!$E$1394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7C8-4CAC-8953-459E79F5F7A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7C8-4CAC-8953-459E79F5F7A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(構想区域別必要量との比較!$F$1391,構想区域別必要量との比較!$H$1391:$M$1391,構想区域別必要量との比較!$P$1391:$Q$1391)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(構想区域別必要量との比較!$F$1394,構想区域別必要量との比較!$H$1394:$M$1394,構想区域別必要量との比較!$P$1394:$Q$1394)</c:f>
              <c:numCache>
                <c:formatCode>#,##0_);[Red]\(#,##0\)</c:formatCode>
                <c:ptCount val="9"/>
                <c:pt idx="0" formatCode="#,##0;[Red]\-#,##0;">
                  <c:v>359</c:v>
                </c:pt>
                <c:pt idx="1">
                  <c:v>352</c:v>
                </c:pt>
                <c:pt idx="2">
                  <c:v>352</c:v>
                </c:pt>
                <c:pt idx="3">
                  <c:v>353</c:v>
                </c:pt>
                <c:pt idx="4">
                  <c:v>353</c:v>
                </c:pt>
                <c:pt idx="5">
                  <c:v>353</c:v>
                </c:pt>
                <c:pt idx="6" formatCode="#,##0;[Red]\-#,##0;">
                  <c:v>302</c:v>
                </c:pt>
                <c:pt idx="7" formatCode="#,##0;[Red]\-#,##0;">
                  <c:v>302</c:v>
                </c:pt>
                <c:pt idx="8" formatCode="#,##0;[Red]\-#,##0;">
                  <c:v>174</c:v>
                </c:pt>
              </c:numCache>
            </c:numRef>
          </c:val>
          <c:extLst>
            <c:ext xmlns:c16="http://schemas.microsoft.com/office/drawing/2014/chart" uri="{C3380CC4-5D6E-409C-BE32-E72D297353CC}">
              <c16:uniqueId val="{00000006-37C8-4CAC-8953-459E79F5F7A3}"/>
            </c:ext>
          </c:extLst>
        </c:ser>
        <c:ser>
          <c:idx val="0"/>
          <c:order val="4"/>
          <c:tx>
            <c:strRef>
              <c:f>構想区域別必要量との比較!$E$1393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(構想区域別必要量との比較!$F$1391,構想区域別必要量との比較!$H$1391:$M$1391,構想区域別必要量との比較!$P$1391:$Q$1391)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(構想区域別必要量との比較!$F$1393,構想区域別必要量との比較!$H$1393:$M$1393,構想区域別必要量との比較!$P$1393:$Q$1393)</c:f>
              <c:numCache>
                <c:formatCode>#,##0_);[Red]\(#,##0\)</c:formatCode>
                <c:ptCount val="9"/>
                <c:pt idx="0" formatCode="#,##0;[Red]\-#,##0;">
                  <c:v>0</c:v>
                </c:pt>
                <c:pt idx="1">
                  <c:v>0</c:v>
                </c:pt>
                <c:pt idx="2">
                  <c:v>0</c:v>
                </c:pt>
                <c:pt idx="3">
                  <c:v>0</c:v>
                </c:pt>
                <c:pt idx="4">
                  <c:v>0</c:v>
                </c:pt>
                <c:pt idx="5">
                  <c:v>0</c:v>
                </c:pt>
                <c:pt idx="6" formatCode="#,##0;[Red]\-#,##0;">
                  <c:v>0</c:v>
                </c:pt>
                <c:pt idx="7" formatCode="#,##0;[Red]\-#,##0;">
                  <c:v>0</c:v>
                </c:pt>
                <c:pt idx="8" formatCode="#,##0;[Red]\-#,##0;">
                  <c:v>31</c:v>
                </c:pt>
              </c:numCache>
            </c:numRef>
          </c:val>
          <c:extLst>
            <c:ext xmlns:c16="http://schemas.microsoft.com/office/drawing/2014/chart" uri="{C3380CC4-5D6E-409C-BE32-E72D297353CC}">
              <c16:uniqueId val="{00000007-37C8-4CAC-8953-459E79F5F7A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(構想区域別必要量との比較!$F$1391,構想区域別必要量との比較!$H$1391:$M$1391,構想区域別必要量との比較!$P$1391:$Q$1391)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(構想区域別必要量との比較!$F$1392,構想区域別必要量との比較!$H$1392:$M$1392,構想区域別必要量との比較!$P$1392:$Q$1392)</c:f>
              <c:numCache>
                <c:formatCode>#,##0_);[Red]\(#,##0\)</c:formatCode>
                <c:ptCount val="9"/>
                <c:pt idx="0" formatCode="#,##0;[Red]\-#,##0;">
                  <c:v>746</c:v>
                </c:pt>
                <c:pt idx="1">
                  <c:v>769</c:v>
                </c:pt>
                <c:pt idx="2">
                  <c:v>769</c:v>
                </c:pt>
                <c:pt idx="3">
                  <c:v>735</c:v>
                </c:pt>
                <c:pt idx="4">
                  <c:v>716</c:v>
                </c:pt>
                <c:pt idx="5">
                  <c:v>788</c:v>
                </c:pt>
                <c:pt idx="6" formatCode="#,##0;[Red]\-#,##0;">
                  <c:v>713</c:v>
                </c:pt>
                <c:pt idx="7" formatCode="#,##0;[Red]\-#,##0;">
                  <c:v>683</c:v>
                </c:pt>
                <c:pt idx="8" formatCode="#,##0;[Red]\-#,##0;">
                  <c:v>600</c:v>
                </c:pt>
              </c:numCache>
            </c:numRef>
          </c:val>
          <c:smooth val="0"/>
          <c:extLst>
            <c:ext xmlns:c16="http://schemas.microsoft.com/office/drawing/2014/chart" uri="{C3380CC4-5D6E-409C-BE32-E72D297353CC}">
              <c16:uniqueId val="{00000008-37C8-4CAC-8953-459E79F5F7A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(構想区域別必要量との比較!$F$1406,構想区域別必要量との比較!$H$1406:$M$1406,構想区域別必要量との比較!$P$1406:$Q$1406)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(構想区域別必要量との比較!$F$1411,構想区域別必要量との比較!$H$1411:$M$1411,構想区域別必要量との比較!$P$1411:$Q$1411)</c:f>
              <c:numCache>
                <c:formatCode>#,##0_);[Red]\(#,##0\)</c:formatCode>
                <c:ptCount val="9"/>
                <c:pt idx="0" formatCode="#,##0;[Red]\-#,##0;">
                  <c:v>1588</c:v>
                </c:pt>
                <c:pt idx="1">
                  <c:v>1723</c:v>
                </c:pt>
                <c:pt idx="2">
                  <c:v>1651</c:v>
                </c:pt>
                <c:pt idx="3">
                  <c:v>1635</c:v>
                </c:pt>
                <c:pt idx="4">
                  <c:v>1729</c:v>
                </c:pt>
                <c:pt idx="5">
                  <c:v>1692</c:v>
                </c:pt>
                <c:pt idx="6" formatCode="#,##0;[Red]\-#,##0;">
                  <c:v>1840</c:v>
                </c:pt>
                <c:pt idx="7" formatCode="#,##0;[Red]\-#,##0;">
                  <c:v>1892</c:v>
                </c:pt>
                <c:pt idx="8" formatCode="#,##0;[Red]\-#,##0;">
                  <c:v>1859</c:v>
                </c:pt>
              </c:numCache>
            </c:numRef>
          </c:val>
          <c:extLst>
            <c:ext xmlns:c16="http://schemas.microsoft.com/office/drawing/2014/chart" uri="{C3380CC4-5D6E-409C-BE32-E72D297353CC}">
              <c16:uniqueId val="{00000000-49F9-47C8-BA0F-2ACC1DDA03F1}"/>
            </c:ext>
          </c:extLst>
        </c:ser>
        <c:ser>
          <c:idx val="2"/>
          <c:order val="2"/>
          <c:tx>
            <c:strRef>
              <c:f>構想区域別必要量との比較!$E$1410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(構想区域別必要量との比較!$F$1406,構想区域別必要量との比較!$H$1406:$M$1406,構想区域別必要量との比較!$P$1406:$Q$1406)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(構想区域別必要量との比較!$F$1410,構想区域別必要量との比較!$H$1410:$M$1410,構想区域別必要量との比較!$P$1410:$Q$1410)</c:f>
              <c:numCache>
                <c:formatCode>#,##0_);[Red]\(#,##0\)</c:formatCode>
                <c:ptCount val="9"/>
                <c:pt idx="0" formatCode="#,##0;[Red]\-#,##0;">
                  <c:v>884</c:v>
                </c:pt>
                <c:pt idx="1">
                  <c:v>1029</c:v>
                </c:pt>
                <c:pt idx="2">
                  <c:v>1051</c:v>
                </c:pt>
                <c:pt idx="3">
                  <c:v>1005</c:v>
                </c:pt>
                <c:pt idx="4">
                  <c:v>1186</c:v>
                </c:pt>
                <c:pt idx="5">
                  <c:v>1204</c:v>
                </c:pt>
                <c:pt idx="6" formatCode="#,##0;[Red]\-#,##0;">
                  <c:v>1178</c:v>
                </c:pt>
                <c:pt idx="7" formatCode="#,##0;[Red]\-#,##0;">
                  <c:v>1178</c:v>
                </c:pt>
                <c:pt idx="8" formatCode="#,##0;[Red]\-#,##0;">
                  <c:v>2520</c:v>
                </c:pt>
              </c:numCache>
            </c:numRef>
          </c:val>
          <c:extLst>
            <c:ext xmlns:c16="http://schemas.microsoft.com/office/drawing/2014/chart" uri="{C3380CC4-5D6E-409C-BE32-E72D297353CC}">
              <c16:uniqueId val="{00000001-49F9-47C8-BA0F-2ACC1DDA03F1}"/>
            </c:ext>
          </c:extLst>
        </c:ser>
        <c:ser>
          <c:idx val="1"/>
          <c:order val="3"/>
          <c:tx>
            <c:strRef>
              <c:f>構想区域別必要量との比較!$E$1409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9F9-47C8-BA0F-2ACC1DDA03F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9F9-47C8-BA0F-2ACC1DDA03F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(構想区域別必要量との比較!$F$1406,構想区域別必要量との比較!$H$1406:$M$1406,構想区域別必要量との比較!$P$1406:$Q$1406)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(構想区域別必要量との比較!$F$1409,構想区域別必要量との比較!$H$1409:$M$1409,構想区域別必要量との比較!$P$1409:$Q$1409)</c:f>
              <c:numCache>
                <c:formatCode>#,##0_);[Red]\(#,##0\)</c:formatCode>
                <c:ptCount val="9"/>
                <c:pt idx="0" formatCode="#,##0;[Red]\-#,##0;">
                  <c:v>4400</c:v>
                </c:pt>
                <c:pt idx="1">
                  <c:v>4202</c:v>
                </c:pt>
                <c:pt idx="2">
                  <c:v>4151</c:v>
                </c:pt>
                <c:pt idx="3">
                  <c:v>3939</c:v>
                </c:pt>
                <c:pt idx="4">
                  <c:v>4042</c:v>
                </c:pt>
                <c:pt idx="5">
                  <c:v>4018</c:v>
                </c:pt>
                <c:pt idx="6" formatCode="#,##0;[Red]\-#,##0;">
                  <c:v>4030</c:v>
                </c:pt>
                <c:pt idx="7" formatCode="#,##0;[Red]\-#,##0;">
                  <c:v>4100</c:v>
                </c:pt>
                <c:pt idx="8" formatCode="#,##0;[Red]\-#,##0;">
                  <c:v>3028</c:v>
                </c:pt>
              </c:numCache>
            </c:numRef>
          </c:val>
          <c:extLst>
            <c:ext xmlns:c16="http://schemas.microsoft.com/office/drawing/2014/chart" uri="{C3380CC4-5D6E-409C-BE32-E72D297353CC}">
              <c16:uniqueId val="{00000006-49F9-47C8-BA0F-2ACC1DDA03F1}"/>
            </c:ext>
          </c:extLst>
        </c:ser>
        <c:ser>
          <c:idx val="0"/>
          <c:order val="4"/>
          <c:tx>
            <c:strRef>
              <c:f>構想区域別必要量との比較!$E$1408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(構想区域別必要量との比較!$F$1406,構想区域別必要量との比較!$H$1406:$M$1406,構想区域別必要量との比較!$P$1406:$Q$1406)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(構想区域別必要量との比較!$F$1408,構想区域別必要量との比較!$H$1408:$M$1408,構想区域別必要量との比較!$P$1408:$Q$1408)</c:f>
              <c:numCache>
                <c:formatCode>#,##0_);[Red]\(#,##0\)</c:formatCode>
                <c:ptCount val="9"/>
                <c:pt idx="0" formatCode="#,##0;[Red]\-#,##0;">
                  <c:v>1028</c:v>
                </c:pt>
                <c:pt idx="1">
                  <c:v>1113</c:v>
                </c:pt>
                <c:pt idx="2">
                  <c:v>1107</c:v>
                </c:pt>
                <c:pt idx="3">
                  <c:v>974</c:v>
                </c:pt>
                <c:pt idx="4">
                  <c:v>1019</c:v>
                </c:pt>
                <c:pt idx="5">
                  <c:v>1010</c:v>
                </c:pt>
                <c:pt idx="6" formatCode="#,##0;[Red]\-#,##0;">
                  <c:v>944</c:v>
                </c:pt>
                <c:pt idx="7" formatCode="#,##0;[Red]\-#,##0;">
                  <c:v>1000</c:v>
                </c:pt>
                <c:pt idx="8" formatCode="#,##0;[Red]\-#,##0;">
                  <c:v>1077</c:v>
                </c:pt>
              </c:numCache>
            </c:numRef>
          </c:val>
          <c:extLst>
            <c:ext xmlns:c16="http://schemas.microsoft.com/office/drawing/2014/chart" uri="{C3380CC4-5D6E-409C-BE32-E72D297353CC}">
              <c16:uniqueId val="{00000007-49F9-47C8-BA0F-2ACC1DDA03F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(構想区域別必要量との比較!$F$1406,構想区域別必要量との比較!$H$1406:$M$1406,構想区域別必要量との比較!$P$1406:$Q$1406)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(構想区域別必要量との比較!$F$1407,構想区域別必要量との比較!$H$1407:$M$1407,構想区域別必要量との比較!$P$1407:$Q$1407)</c:f>
              <c:numCache>
                <c:formatCode>#,##0_);[Red]\(#,##0\)</c:formatCode>
                <c:ptCount val="9"/>
                <c:pt idx="0" formatCode="#,##0;[Red]\-#,##0;">
                  <c:v>7900</c:v>
                </c:pt>
                <c:pt idx="1">
                  <c:v>8067</c:v>
                </c:pt>
                <c:pt idx="2">
                  <c:v>7960</c:v>
                </c:pt>
                <c:pt idx="3">
                  <c:v>7553</c:v>
                </c:pt>
                <c:pt idx="4">
                  <c:v>7976</c:v>
                </c:pt>
                <c:pt idx="5">
                  <c:v>7924</c:v>
                </c:pt>
                <c:pt idx="6" formatCode="#,##0;[Red]\-#,##0;">
                  <c:v>7992</c:v>
                </c:pt>
                <c:pt idx="7" formatCode="#,##0;[Red]\-#,##0;">
                  <c:v>8170</c:v>
                </c:pt>
                <c:pt idx="8" formatCode="#,##0;[Red]\-#,##0;">
                  <c:v>8484</c:v>
                </c:pt>
              </c:numCache>
            </c:numRef>
          </c:val>
          <c:smooth val="0"/>
          <c:extLst>
            <c:ext xmlns:c16="http://schemas.microsoft.com/office/drawing/2014/chart" uri="{C3380CC4-5D6E-409C-BE32-E72D297353CC}">
              <c16:uniqueId val="{00000008-49F9-47C8-BA0F-2ACC1DDA03F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(構想区域別必要量との比較!$F$1421,構想区域別必要量との比較!$H$1421:$M$1421,構想区域別必要量との比較!$P$1421:$Q$1421)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(構想区域別必要量との比較!$F$1426,構想区域別必要量との比較!$H$1426:$M$1426,構想区域別必要量との比較!$P$1426:$Q$1426)</c:f>
              <c:numCache>
                <c:formatCode>#,##0_);[Red]\(#,##0\)</c:formatCode>
                <c:ptCount val="9"/>
                <c:pt idx="0" formatCode="#,##0;[Red]\-#,##0;">
                  <c:v>2131</c:v>
                </c:pt>
                <c:pt idx="1">
                  <c:v>2155</c:v>
                </c:pt>
                <c:pt idx="2">
                  <c:v>1915</c:v>
                </c:pt>
                <c:pt idx="3">
                  <c:v>1755</c:v>
                </c:pt>
                <c:pt idx="4">
                  <c:v>1899</c:v>
                </c:pt>
                <c:pt idx="5">
                  <c:v>1875</c:v>
                </c:pt>
                <c:pt idx="6" formatCode="#,##0;[Red]\-#,##0;">
                  <c:v>1700</c:v>
                </c:pt>
                <c:pt idx="7" formatCode="#,##0;[Red]\-#,##0;">
                  <c:v>1883</c:v>
                </c:pt>
                <c:pt idx="8" formatCode="#,##0;[Red]\-#,##0;">
                  <c:v>2779</c:v>
                </c:pt>
              </c:numCache>
            </c:numRef>
          </c:val>
          <c:extLst>
            <c:ext xmlns:c16="http://schemas.microsoft.com/office/drawing/2014/chart" uri="{C3380CC4-5D6E-409C-BE32-E72D297353CC}">
              <c16:uniqueId val="{00000000-4A07-4C74-AD5C-6BEEAEDC231C}"/>
            </c:ext>
          </c:extLst>
        </c:ser>
        <c:ser>
          <c:idx val="2"/>
          <c:order val="2"/>
          <c:tx>
            <c:strRef>
              <c:f>構想区域別必要量との比較!$E$1425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(構想区域別必要量との比較!$F$1421,構想区域別必要量との比較!$H$1421:$M$1421,構想区域別必要量との比較!$P$1421:$Q$1421)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(構想区域別必要量との比較!$F$1425,構想区域別必要量との比較!$H$1425:$M$1425,構想区域別必要量との比較!$P$1425:$Q$1425)</c:f>
              <c:numCache>
                <c:formatCode>#,##0_);[Red]\(#,##0\)</c:formatCode>
                <c:ptCount val="9"/>
                <c:pt idx="0" formatCode="#,##0;[Red]\-#,##0;">
                  <c:v>1257</c:v>
                </c:pt>
                <c:pt idx="1">
                  <c:v>1664</c:v>
                </c:pt>
                <c:pt idx="2">
                  <c:v>1776</c:v>
                </c:pt>
                <c:pt idx="3">
                  <c:v>1861</c:v>
                </c:pt>
                <c:pt idx="4">
                  <c:v>1844</c:v>
                </c:pt>
                <c:pt idx="5">
                  <c:v>1904</c:v>
                </c:pt>
                <c:pt idx="6" formatCode="#,##0;[Red]\-#,##0;">
                  <c:v>2068</c:v>
                </c:pt>
                <c:pt idx="7" formatCode="#,##0;[Red]\-#,##0;">
                  <c:v>2163</c:v>
                </c:pt>
                <c:pt idx="8" formatCode="#,##0;[Red]\-#,##0;">
                  <c:v>4072</c:v>
                </c:pt>
              </c:numCache>
            </c:numRef>
          </c:val>
          <c:extLst>
            <c:ext xmlns:c16="http://schemas.microsoft.com/office/drawing/2014/chart" uri="{C3380CC4-5D6E-409C-BE32-E72D297353CC}">
              <c16:uniqueId val="{00000001-4A07-4C74-AD5C-6BEEAEDC231C}"/>
            </c:ext>
          </c:extLst>
        </c:ser>
        <c:ser>
          <c:idx val="1"/>
          <c:order val="3"/>
          <c:tx>
            <c:strRef>
              <c:f>構想区域別必要量との比較!$E$1424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A07-4C74-AD5C-6BEEAEDC231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A07-4C74-AD5C-6BEEAEDC231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(構想区域別必要量との比較!$F$1421,構想区域別必要量との比較!$H$1421:$M$1421,構想区域別必要量との比較!$P$1421:$Q$1421)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(構想区域別必要量との比較!$F$1424,構想区域別必要量との比較!$H$1424:$M$1424,構想区域別必要量との比較!$P$1424:$Q$1424)</c:f>
              <c:numCache>
                <c:formatCode>#,##0_);[Red]\(#,##0\)</c:formatCode>
                <c:ptCount val="9"/>
                <c:pt idx="0" formatCode="#,##0;[Red]\-#,##0;">
                  <c:v>5911</c:v>
                </c:pt>
                <c:pt idx="1">
                  <c:v>5649</c:v>
                </c:pt>
                <c:pt idx="2">
                  <c:v>5383</c:v>
                </c:pt>
                <c:pt idx="3">
                  <c:v>5551</c:v>
                </c:pt>
                <c:pt idx="4">
                  <c:v>5900</c:v>
                </c:pt>
                <c:pt idx="5">
                  <c:v>5340</c:v>
                </c:pt>
                <c:pt idx="6" formatCode="#,##0;[Red]\-#,##0;">
                  <c:v>5424</c:v>
                </c:pt>
                <c:pt idx="7" formatCode="#,##0;[Red]\-#,##0;">
                  <c:v>5215</c:v>
                </c:pt>
                <c:pt idx="8" formatCode="#,##0;[Red]\-#,##0;">
                  <c:v>4783</c:v>
                </c:pt>
              </c:numCache>
            </c:numRef>
          </c:val>
          <c:extLst>
            <c:ext xmlns:c16="http://schemas.microsoft.com/office/drawing/2014/chart" uri="{C3380CC4-5D6E-409C-BE32-E72D297353CC}">
              <c16:uniqueId val="{00000006-4A07-4C74-AD5C-6BEEAEDC231C}"/>
            </c:ext>
          </c:extLst>
        </c:ser>
        <c:ser>
          <c:idx val="0"/>
          <c:order val="4"/>
          <c:tx>
            <c:strRef>
              <c:f>構想区域別必要量との比較!$E$1423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(構想区域別必要量との比較!$F$1421,構想区域別必要量との比較!$H$1421:$M$1421,構想区域別必要量との比較!$P$1421:$Q$1421)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(構想区域別必要量との比較!$F$1423,構想区域別必要量との比較!$H$1423:$M$1423,構想区域別必要量との比較!$P$1423:$Q$1423)</c:f>
              <c:numCache>
                <c:formatCode>#,##0_);[Red]\(#,##0\)</c:formatCode>
                <c:ptCount val="9"/>
                <c:pt idx="0" formatCode="#,##0;[Red]\-#,##0;">
                  <c:v>1535</c:v>
                </c:pt>
                <c:pt idx="1">
                  <c:v>1699</c:v>
                </c:pt>
                <c:pt idx="2">
                  <c:v>1645</c:v>
                </c:pt>
                <c:pt idx="3">
                  <c:v>1596</c:v>
                </c:pt>
                <c:pt idx="4">
                  <c:v>1661</c:v>
                </c:pt>
                <c:pt idx="5">
                  <c:v>1720</c:v>
                </c:pt>
                <c:pt idx="6" formatCode="#,##0;[Red]\-#,##0;">
                  <c:v>1754</c:v>
                </c:pt>
                <c:pt idx="7" formatCode="#,##0;[Red]\-#,##0;">
                  <c:v>1899</c:v>
                </c:pt>
                <c:pt idx="8" formatCode="#,##0;[Red]\-#,##0;">
                  <c:v>1376</c:v>
                </c:pt>
              </c:numCache>
            </c:numRef>
          </c:val>
          <c:extLst>
            <c:ext xmlns:c16="http://schemas.microsoft.com/office/drawing/2014/chart" uri="{C3380CC4-5D6E-409C-BE32-E72D297353CC}">
              <c16:uniqueId val="{00000007-4A07-4C74-AD5C-6BEEAEDC231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(構想区域別必要量との比較!$F$1421,構想区域別必要量との比較!$H$1421:$M$1421,構想区域別必要量との比較!$P$1421:$Q$1421)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(構想区域別必要量との比較!$F$1422,構想区域別必要量との比較!$H$1422:$M$1422,構想区域別必要量との比較!$P$1422:$Q$1422)</c:f>
              <c:numCache>
                <c:formatCode>#,##0_);[Red]\(#,##0\)</c:formatCode>
                <c:ptCount val="9"/>
                <c:pt idx="0" formatCode="#,##0;[Red]\-#,##0;">
                  <c:v>10834</c:v>
                </c:pt>
                <c:pt idx="1">
                  <c:v>11167</c:v>
                </c:pt>
                <c:pt idx="2">
                  <c:v>10719</c:v>
                </c:pt>
                <c:pt idx="3">
                  <c:v>10763</c:v>
                </c:pt>
                <c:pt idx="4">
                  <c:v>11304</c:v>
                </c:pt>
                <c:pt idx="5">
                  <c:v>10839</c:v>
                </c:pt>
                <c:pt idx="6" formatCode="#,##0;[Red]\-#,##0;">
                  <c:v>10946</c:v>
                </c:pt>
                <c:pt idx="7" formatCode="#,##0;[Red]\-#,##0;">
                  <c:v>11160</c:v>
                </c:pt>
                <c:pt idx="8" formatCode="#,##0;[Red]\-#,##0;">
                  <c:v>13010</c:v>
                </c:pt>
              </c:numCache>
            </c:numRef>
          </c:val>
          <c:smooth val="0"/>
          <c:extLst>
            <c:ext xmlns:c16="http://schemas.microsoft.com/office/drawing/2014/chart" uri="{C3380CC4-5D6E-409C-BE32-E72D297353CC}">
              <c16:uniqueId val="{00000008-4A07-4C74-AD5C-6BEEAEDC231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(構想区域別必要量との比較!$F$1436,構想区域別必要量との比較!$H$1436:$M$1436,構想区域別必要量との比較!$P$1436:$Q$1436)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(構想区域別必要量との比較!$F$1441,構想区域別必要量との比較!$H$1441:$M$1441,構想区域別必要量との比較!$P$1441:$Q$1441)</c:f>
              <c:numCache>
                <c:formatCode>#,##0_);[Red]\(#,##0\)</c:formatCode>
                <c:ptCount val="9"/>
                <c:pt idx="0" formatCode="#,##0;[Red]\-#,##0;">
                  <c:v>1754</c:v>
                </c:pt>
                <c:pt idx="1">
                  <c:v>1779</c:v>
                </c:pt>
                <c:pt idx="2">
                  <c:v>1903</c:v>
                </c:pt>
                <c:pt idx="3">
                  <c:v>2000</c:v>
                </c:pt>
                <c:pt idx="4">
                  <c:v>1879</c:v>
                </c:pt>
                <c:pt idx="5">
                  <c:v>2075</c:v>
                </c:pt>
                <c:pt idx="6" formatCode="#,##0;[Red]\-#,##0;">
                  <c:v>2135</c:v>
                </c:pt>
                <c:pt idx="7" formatCode="#,##0;[Red]\-#,##0;">
                  <c:v>2287</c:v>
                </c:pt>
                <c:pt idx="8" formatCode="#,##0;[Red]\-#,##0;">
                  <c:v>2439</c:v>
                </c:pt>
              </c:numCache>
            </c:numRef>
          </c:val>
          <c:extLst>
            <c:ext xmlns:c16="http://schemas.microsoft.com/office/drawing/2014/chart" uri="{C3380CC4-5D6E-409C-BE32-E72D297353CC}">
              <c16:uniqueId val="{00000000-D672-4AB3-A9C9-9F55F4F19CAA}"/>
            </c:ext>
          </c:extLst>
        </c:ser>
        <c:ser>
          <c:idx val="2"/>
          <c:order val="2"/>
          <c:tx>
            <c:strRef>
              <c:f>構想区域別必要量との比較!$E$1440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(構想区域別必要量との比較!$F$1436,構想区域別必要量との比較!$H$1436:$M$1436,構想区域別必要量との比較!$P$1436:$Q$1436)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(構想区域別必要量との比較!$F$1440,構想区域別必要量との比較!$H$1440:$M$1440,構想区域別必要量との比較!$P$1440:$Q$1440)</c:f>
              <c:numCache>
                <c:formatCode>#,##0_);[Red]\(#,##0\)</c:formatCode>
                <c:ptCount val="9"/>
                <c:pt idx="0" formatCode="#,##0;[Red]\-#,##0;">
                  <c:v>901</c:v>
                </c:pt>
                <c:pt idx="1">
                  <c:v>1083</c:v>
                </c:pt>
                <c:pt idx="2">
                  <c:v>1119</c:v>
                </c:pt>
                <c:pt idx="3">
                  <c:v>1344</c:v>
                </c:pt>
                <c:pt idx="4">
                  <c:v>1241</c:v>
                </c:pt>
                <c:pt idx="5">
                  <c:v>1226</c:v>
                </c:pt>
                <c:pt idx="6" formatCode="#,##0;[Red]\-#,##0;">
                  <c:v>1169</c:v>
                </c:pt>
                <c:pt idx="7" formatCode="#,##0;[Red]\-#,##0;">
                  <c:v>1152</c:v>
                </c:pt>
                <c:pt idx="8" formatCode="#,##0;[Red]\-#,##0;">
                  <c:v>3647</c:v>
                </c:pt>
              </c:numCache>
            </c:numRef>
          </c:val>
          <c:extLst>
            <c:ext xmlns:c16="http://schemas.microsoft.com/office/drawing/2014/chart" uri="{C3380CC4-5D6E-409C-BE32-E72D297353CC}">
              <c16:uniqueId val="{00000001-D672-4AB3-A9C9-9F55F4F19CAA}"/>
            </c:ext>
          </c:extLst>
        </c:ser>
        <c:ser>
          <c:idx val="1"/>
          <c:order val="3"/>
          <c:tx>
            <c:strRef>
              <c:f>構想区域別必要量との比較!$E$1439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672-4AB3-A9C9-9F55F4F19CA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672-4AB3-A9C9-9F55F4F19C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(構想区域別必要量との比較!$F$1436,構想区域別必要量との比較!$H$1436:$M$1436,構想区域別必要量との比較!$P$1436:$Q$1436)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(構想区域別必要量との比較!$F$1439,構想区域別必要量との比較!$H$1439:$M$1439,構想区域別必要量との比較!$P$1439:$Q$1439)</c:f>
              <c:numCache>
                <c:formatCode>#,##0_);[Red]\(#,##0\)</c:formatCode>
                <c:ptCount val="9"/>
                <c:pt idx="0" formatCode="#,##0;[Red]\-#,##0;">
                  <c:v>5712</c:v>
                </c:pt>
                <c:pt idx="1">
                  <c:v>4774</c:v>
                </c:pt>
                <c:pt idx="2">
                  <c:v>4508</c:v>
                </c:pt>
                <c:pt idx="3">
                  <c:v>4515</c:v>
                </c:pt>
                <c:pt idx="4">
                  <c:v>4482</c:v>
                </c:pt>
                <c:pt idx="5">
                  <c:v>4217</c:v>
                </c:pt>
                <c:pt idx="6" formatCode="#,##0;[Red]\-#,##0;">
                  <c:v>4428</c:v>
                </c:pt>
                <c:pt idx="7" formatCode="#,##0;[Red]\-#,##0;">
                  <c:v>4401</c:v>
                </c:pt>
                <c:pt idx="8" formatCode="#,##0;[Red]\-#,##0;">
                  <c:v>4227</c:v>
                </c:pt>
              </c:numCache>
            </c:numRef>
          </c:val>
          <c:extLst>
            <c:ext xmlns:c16="http://schemas.microsoft.com/office/drawing/2014/chart" uri="{C3380CC4-5D6E-409C-BE32-E72D297353CC}">
              <c16:uniqueId val="{00000006-D672-4AB3-A9C9-9F55F4F19CAA}"/>
            </c:ext>
          </c:extLst>
        </c:ser>
        <c:ser>
          <c:idx val="0"/>
          <c:order val="4"/>
          <c:tx>
            <c:strRef>
              <c:f>構想区域別必要量との比較!$E$1438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(構想区域別必要量との比較!$F$1436,構想区域別必要量との比較!$H$1436:$M$1436,構想区域別必要量との比較!$P$1436:$Q$1436)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(構想区域別必要量との比較!$F$1438,構想区域別必要量との比較!$H$1438:$M$1438,構想区域別必要量との比較!$P$1438:$Q$1438)</c:f>
              <c:numCache>
                <c:formatCode>#,##0_);[Red]\(#,##0\)</c:formatCode>
                <c:ptCount val="9"/>
                <c:pt idx="0" formatCode="#,##0;[Red]\-#,##0;">
                  <c:v>1021</c:v>
                </c:pt>
                <c:pt idx="1">
                  <c:v>1997</c:v>
                </c:pt>
                <c:pt idx="2">
                  <c:v>2013</c:v>
                </c:pt>
                <c:pt idx="3">
                  <c:v>2044</c:v>
                </c:pt>
                <c:pt idx="4">
                  <c:v>2077</c:v>
                </c:pt>
                <c:pt idx="5">
                  <c:v>2024</c:v>
                </c:pt>
                <c:pt idx="6" formatCode="#,##0;[Red]\-#,##0;">
                  <c:v>2241</c:v>
                </c:pt>
                <c:pt idx="7" formatCode="#,##0;[Red]\-#,##0;">
                  <c:v>2227</c:v>
                </c:pt>
                <c:pt idx="8" formatCode="#,##0;[Red]\-#,##0;">
                  <c:v>1386</c:v>
                </c:pt>
              </c:numCache>
            </c:numRef>
          </c:val>
          <c:extLst>
            <c:ext xmlns:c16="http://schemas.microsoft.com/office/drawing/2014/chart" uri="{C3380CC4-5D6E-409C-BE32-E72D297353CC}">
              <c16:uniqueId val="{00000007-D672-4AB3-A9C9-9F55F4F19CA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(構想区域別必要量との比較!$F$1436,構想区域別必要量との比較!$H$1436:$M$1436,構想区域別必要量との比較!$P$1436:$Q$1436)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(構想区域別必要量との比較!$F$1437,構想区域別必要量との比較!$H$1437:$M$1437,構想区域別必要量との比較!$P$1437:$Q$1437)</c:f>
              <c:numCache>
                <c:formatCode>#,##0_);[Red]\(#,##0\)</c:formatCode>
                <c:ptCount val="9"/>
                <c:pt idx="0" formatCode="#,##0;[Red]\-#,##0;">
                  <c:v>9388</c:v>
                </c:pt>
                <c:pt idx="1">
                  <c:v>9633</c:v>
                </c:pt>
                <c:pt idx="2">
                  <c:v>9543</c:v>
                </c:pt>
                <c:pt idx="3">
                  <c:v>9903</c:v>
                </c:pt>
                <c:pt idx="4">
                  <c:v>9679</c:v>
                </c:pt>
                <c:pt idx="5">
                  <c:v>9542</c:v>
                </c:pt>
                <c:pt idx="6" formatCode="#,##0;[Red]\-#,##0;">
                  <c:v>9973</c:v>
                </c:pt>
                <c:pt idx="7" formatCode="#,##0;[Red]\-#,##0;">
                  <c:v>10067</c:v>
                </c:pt>
                <c:pt idx="8" formatCode="#,##0;[Red]\-#,##0;">
                  <c:v>11699</c:v>
                </c:pt>
              </c:numCache>
            </c:numRef>
          </c:val>
          <c:smooth val="0"/>
          <c:extLst>
            <c:ext xmlns:c16="http://schemas.microsoft.com/office/drawing/2014/chart" uri="{C3380CC4-5D6E-409C-BE32-E72D297353CC}">
              <c16:uniqueId val="{00000008-D672-4AB3-A9C9-9F55F4F19CA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(構想区域別必要量との比較!$F$1451,構想区域別必要量との比較!$H$1451:$M$1451,構想区域別必要量との比較!$P$1451:$Q$1451)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(構想区域別必要量との比較!$F$1456,構想区域別必要量との比較!$H$1456:$M$1456,構想区域別必要量との比較!$P$1456:$Q$1456)</c:f>
              <c:numCache>
                <c:formatCode>#,##0_);[Red]\(#,##0\)</c:formatCode>
                <c:ptCount val="9"/>
                <c:pt idx="0" formatCode="#,##0;[Red]\-#,##0;">
                  <c:v>1548</c:v>
                </c:pt>
                <c:pt idx="1">
                  <c:v>1574</c:v>
                </c:pt>
                <c:pt idx="2">
                  <c:v>1827</c:v>
                </c:pt>
                <c:pt idx="3">
                  <c:v>1698</c:v>
                </c:pt>
                <c:pt idx="4">
                  <c:v>1779</c:v>
                </c:pt>
                <c:pt idx="5">
                  <c:v>1782</c:v>
                </c:pt>
                <c:pt idx="6" formatCode="#,##0;[Red]\-#,##0;">
                  <c:v>1742</c:v>
                </c:pt>
                <c:pt idx="7" formatCode="#,##0;[Red]\-#,##0;">
                  <c:v>1621</c:v>
                </c:pt>
                <c:pt idx="8" formatCode="#,##0;[Red]\-#,##0;">
                  <c:v>1382</c:v>
                </c:pt>
              </c:numCache>
            </c:numRef>
          </c:val>
          <c:extLst>
            <c:ext xmlns:c16="http://schemas.microsoft.com/office/drawing/2014/chart" uri="{C3380CC4-5D6E-409C-BE32-E72D297353CC}">
              <c16:uniqueId val="{00000000-3408-4786-B882-82894900060A}"/>
            </c:ext>
          </c:extLst>
        </c:ser>
        <c:ser>
          <c:idx val="2"/>
          <c:order val="2"/>
          <c:tx>
            <c:strRef>
              <c:f>構想区域別必要量との比較!$E$1455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(構想区域別必要量との比較!$F$1451,構想区域別必要量との比較!$H$1451:$M$1451,構想区域別必要量との比較!$P$1451:$Q$1451)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(構想区域別必要量との比較!$F$1455,構想区域別必要量との比較!$H$1455:$M$1455,構想区域別必要量との比較!$P$1455:$Q$1455)</c:f>
              <c:numCache>
                <c:formatCode>#,##0_);[Red]\(#,##0\)</c:formatCode>
                <c:ptCount val="9"/>
                <c:pt idx="0" formatCode="#,##0;[Red]\-#,##0;">
                  <c:v>222</c:v>
                </c:pt>
                <c:pt idx="1">
                  <c:v>576</c:v>
                </c:pt>
                <c:pt idx="2">
                  <c:v>560</c:v>
                </c:pt>
                <c:pt idx="3">
                  <c:v>658</c:v>
                </c:pt>
                <c:pt idx="4">
                  <c:v>698</c:v>
                </c:pt>
                <c:pt idx="5">
                  <c:v>634</c:v>
                </c:pt>
                <c:pt idx="6" formatCode="#,##0;[Red]\-#,##0;">
                  <c:v>675</c:v>
                </c:pt>
                <c:pt idx="7" formatCode="#,##0;[Red]\-#,##0;">
                  <c:v>671</c:v>
                </c:pt>
                <c:pt idx="8" formatCode="#,##0;[Red]\-#,##0;">
                  <c:v>1625</c:v>
                </c:pt>
              </c:numCache>
            </c:numRef>
          </c:val>
          <c:extLst>
            <c:ext xmlns:c16="http://schemas.microsoft.com/office/drawing/2014/chart" uri="{C3380CC4-5D6E-409C-BE32-E72D297353CC}">
              <c16:uniqueId val="{00000001-3408-4786-B882-82894900060A}"/>
            </c:ext>
          </c:extLst>
        </c:ser>
        <c:ser>
          <c:idx val="1"/>
          <c:order val="3"/>
          <c:tx>
            <c:strRef>
              <c:f>構想区域別必要量との比較!$E$1454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408-4786-B882-82894900060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408-4786-B882-82894900060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(構想区域別必要量との比較!$F$1451,構想区域別必要量との比較!$H$1451:$M$1451,構想区域別必要量との比較!$P$1451:$Q$1451)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(構想区域別必要量との比較!$F$1454,構想区域別必要量との比較!$H$1454:$M$1454,構想区域別必要量との比較!$P$1454:$Q$1454)</c:f>
              <c:numCache>
                <c:formatCode>#,##0_);[Red]\(#,##0\)</c:formatCode>
                <c:ptCount val="9"/>
                <c:pt idx="0" formatCode="#,##0;[Red]\-#,##0;">
                  <c:v>3109</c:v>
                </c:pt>
                <c:pt idx="1">
                  <c:v>2372</c:v>
                </c:pt>
                <c:pt idx="2">
                  <c:v>2292</c:v>
                </c:pt>
                <c:pt idx="3">
                  <c:v>2481</c:v>
                </c:pt>
                <c:pt idx="4">
                  <c:v>2304</c:v>
                </c:pt>
                <c:pt idx="5">
                  <c:v>2374</c:v>
                </c:pt>
                <c:pt idx="6" formatCode="#,##0;[Red]\-#,##0;">
                  <c:v>2345</c:v>
                </c:pt>
                <c:pt idx="7" formatCode="#,##0;[Red]\-#,##0;">
                  <c:v>2331</c:v>
                </c:pt>
                <c:pt idx="8" formatCode="#,##0;[Red]\-#,##0;">
                  <c:v>1947</c:v>
                </c:pt>
              </c:numCache>
            </c:numRef>
          </c:val>
          <c:extLst>
            <c:ext xmlns:c16="http://schemas.microsoft.com/office/drawing/2014/chart" uri="{C3380CC4-5D6E-409C-BE32-E72D297353CC}">
              <c16:uniqueId val="{00000006-3408-4786-B882-82894900060A}"/>
            </c:ext>
          </c:extLst>
        </c:ser>
        <c:ser>
          <c:idx val="0"/>
          <c:order val="4"/>
          <c:tx>
            <c:strRef>
              <c:f>構想区域別必要量との比較!$E$1453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(構想区域別必要量との比較!$F$1451,構想区域別必要量との比較!$H$1451:$M$1451,構想区域別必要量との比較!$P$1451:$Q$1451)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(構想区域別必要量との比較!$F$1453,構想区域別必要量との比較!$H$1453:$M$1453,構想区域別必要量との比較!$P$1453:$Q$1453)</c:f>
              <c:numCache>
                <c:formatCode>#,##0_);[Red]\(#,##0\)</c:formatCode>
                <c:ptCount val="9"/>
                <c:pt idx="0" formatCode="#,##0;[Red]\-#,##0;">
                  <c:v>275</c:v>
                </c:pt>
                <c:pt idx="1">
                  <c:v>1168</c:v>
                </c:pt>
                <c:pt idx="2">
                  <c:v>1142</c:v>
                </c:pt>
                <c:pt idx="3">
                  <c:v>1394</c:v>
                </c:pt>
                <c:pt idx="4">
                  <c:v>1579</c:v>
                </c:pt>
                <c:pt idx="5">
                  <c:v>1559</c:v>
                </c:pt>
                <c:pt idx="6" formatCode="#,##0;[Red]\-#,##0;">
                  <c:v>1781</c:v>
                </c:pt>
                <c:pt idx="7" formatCode="#,##0;[Red]\-#,##0;">
                  <c:v>1752</c:v>
                </c:pt>
                <c:pt idx="8" formatCode="#,##0;[Red]\-#,##0;">
                  <c:v>594</c:v>
                </c:pt>
              </c:numCache>
            </c:numRef>
          </c:val>
          <c:extLst>
            <c:ext xmlns:c16="http://schemas.microsoft.com/office/drawing/2014/chart" uri="{C3380CC4-5D6E-409C-BE32-E72D297353CC}">
              <c16:uniqueId val="{00000007-3408-4786-B882-82894900060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(構想区域別必要量との比較!$F$1451,構想区域別必要量との比較!$H$1451:$M$1451,構想区域別必要量との比較!$P$1451:$Q$1451)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(構想区域別必要量との比較!$F$1452,構想区域別必要量との比較!$H$1452:$M$1452,構想区域別必要量との比較!$P$1452:$Q$1452)</c:f>
              <c:numCache>
                <c:formatCode>#,##0_);[Red]\(#,##0\)</c:formatCode>
                <c:ptCount val="9"/>
                <c:pt idx="0" formatCode="#,##0;[Red]\-#,##0;">
                  <c:v>5154</c:v>
                </c:pt>
                <c:pt idx="1">
                  <c:v>5690</c:v>
                </c:pt>
                <c:pt idx="2">
                  <c:v>5821</c:v>
                </c:pt>
                <c:pt idx="3">
                  <c:v>6231</c:v>
                </c:pt>
                <c:pt idx="4">
                  <c:v>6360</c:v>
                </c:pt>
                <c:pt idx="5">
                  <c:v>6349</c:v>
                </c:pt>
                <c:pt idx="6" formatCode="#,##0;[Red]\-#,##0;">
                  <c:v>6543</c:v>
                </c:pt>
                <c:pt idx="7" formatCode="#,##0;[Red]\-#,##0;">
                  <c:v>6375</c:v>
                </c:pt>
                <c:pt idx="8" formatCode="#,##0;[Red]\-#,##0;">
                  <c:v>5548</c:v>
                </c:pt>
              </c:numCache>
            </c:numRef>
          </c:val>
          <c:smooth val="0"/>
          <c:extLst>
            <c:ext xmlns:c16="http://schemas.microsoft.com/office/drawing/2014/chart" uri="{C3380CC4-5D6E-409C-BE32-E72D297353CC}">
              <c16:uniqueId val="{00000008-3408-4786-B882-82894900060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(構想区域別必要量との比較!$F$1466,構想区域別必要量との比較!$H$1466:$M$1466,構想区域別必要量との比較!$P$1466:$Q$1466)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(構想区域別必要量との比較!$F$1471,構想区域別必要量との比較!$H$1471:$M$1471,構想区域別必要量との比較!$P$1471:$Q$1471)</c:f>
              <c:numCache>
                <c:formatCode>#,##0_);[Red]\(#,##0\)</c:formatCode>
                <c:ptCount val="9"/>
                <c:pt idx="0" formatCode="#,##0;[Red]\-#,##0;">
                  <c:v>752</c:v>
                </c:pt>
                <c:pt idx="1">
                  <c:v>867</c:v>
                </c:pt>
                <c:pt idx="2">
                  <c:v>829</c:v>
                </c:pt>
                <c:pt idx="3">
                  <c:v>768</c:v>
                </c:pt>
                <c:pt idx="4">
                  <c:v>841</c:v>
                </c:pt>
                <c:pt idx="5">
                  <c:v>888</c:v>
                </c:pt>
                <c:pt idx="6" formatCode="#,##0;[Red]\-#,##0;">
                  <c:v>770</c:v>
                </c:pt>
                <c:pt idx="7" formatCode="#,##0;[Red]\-#,##0;">
                  <c:v>619</c:v>
                </c:pt>
                <c:pt idx="8" formatCode="#,##0;[Red]\-#,##0;">
                  <c:v>560</c:v>
                </c:pt>
              </c:numCache>
            </c:numRef>
          </c:val>
          <c:extLst>
            <c:ext xmlns:c16="http://schemas.microsoft.com/office/drawing/2014/chart" uri="{C3380CC4-5D6E-409C-BE32-E72D297353CC}">
              <c16:uniqueId val="{00000000-F28B-4141-B58E-72EDB1DCC608}"/>
            </c:ext>
          </c:extLst>
        </c:ser>
        <c:ser>
          <c:idx val="2"/>
          <c:order val="2"/>
          <c:tx>
            <c:strRef>
              <c:f>構想区域別必要量との比較!$E$1470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(構想区域別必要量との比較!$F$1466,構想区域別必要量との比較!$H$1466:$M$1466,構想区域別必要量との比較!$P$1466:$Q$1466)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(構想区域別必要量との比較!$F$1470,構想区域別必要量との比較!$H$1470:$M$1470,構想区域別必要量との比較!$P$1470:$Q$1470)</c:f>
              <c:numCache>
                <c:formatCode>#,##0_);[Red]\(#,##0\)</c:formatCode>
                <c:ptCount val="9"/>
                <c:pt idx="0" formatCode="#,##0;[Red]\-#,##0;">
                  <c:v>243</c:v>
                </c:pt>
                <c:pt idx="1">
                  <c:v>312</c:v>
                </c:pt>
                <c:pt idx="2">
                  <c:v>286</c:v>
                </c:pt>
                <c:pt idx="3">
                  <c:v>214</c:v>
                </c:pt>
                <c:pt idx="4">
                  <c:v>269</c:v>
                </c:pt>
                <c:pt idx="5">
                  <c:v>273</c:v>
                </c:pt>
                <c:pt idx="6" formatCode="#,##0;[Red]\-#,##0;">
                  <c:v>281</c:v>
                </c:pt>
                <c:pt idx="7" formatCode="#,##0;[Red]\-#,##0;">
                  <c:v>353</c:v>
                </c:pt>
                <c:pt idx="8" formatCode="#,##0;[Red]\-#,##0;">
                  <c:v>587</c:v>
                </c:pt>
              </c:numCache>
            </c:numRef>
          </c:val>
          <c:extLst>
            <c:ext xmlns:c16="http://schemas.microsoft.com/office/drawing/2014/chart" uri="{C3380CC4-5D6E-409C-BE32-E72D297353CC}">
              <c16:uniqueId val="{00000001-F28B-4141-B58E-72EDB1DCC608}"/>
            </c:ext>
          </c:extLst>
        </c:ser>
        <c:ser>
          <c:idx val="1"/>
          <c:order val="3"/>
          <c:tx>
            <c:strRef>
              <c:f>構想区域別必要量との比較!$E$1469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28B-4141-B58E-72EDB1DCC60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28B-4141-B58E-72EDB1DCC60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(構想区域別必要量との比較!$F$1466,構想区域別必要量との比較!$H$1466:$M$1466,構想区域別必要量との比較!$P$1466:$Q$1466)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(構想区域別必要量との比較!$F$1469,構想区域別必要量との比較!$H$1469:$M$1469,構想区域別必要量との比較!$P$1469:$Q$1469)</c:f>
              <c:numCache>
                <c:formatCode>#,##0_);[Red]\(#,##0\)</c:formatCode>
                <c:ptCount val="9"/>
                <c:pt idx="0" formatCode="#,##0;[Red]\-#,##0;">
                  <c:v>1875</c:v>
                </c:pt>
                <c:pt idx="1">
                  <c:v>1728</c:v>
                </c:pt>
                <c:pt idx="2">
                  <c:v>1620</c:v>
                </c:pt>
                <c:pt idx="3">
                  <c:v>1627</c:v>
                </c:pt>
                <c:pt idx="4">
                  <c:v>1566</c:v>
                </c:pt>
                <c:pt idx="5">
                  <c:v>1644</c:v>
                </c:pt>
                <c:pt idx="6" formatCode="#,##0;[Red]\-#,##0;">
                  <c:v>1543</c:v>
                </c:pt>
                <c:pt idx="7" formatCode="#,##0;[Red]\-#,##0;">
                  <c:v>1581</c:v>
                </c:pt>
                <c:pt idx="8" formatCode="#,##0;[Red]\-#,##0;">
                  <c:v>745</c:v>
                </c:pt>
              </c:numCache>
            </c:numRef>
          </c:val>
          <c:extLst>
            <c:ext xmlns:c16="http://schemas.microsoft.com/office/drawing/2014/chart" uri="{C3380CC4-5D6E-409C-BE32-E72D297353CC}">
              <c16:uniqueId val="{00000006-F28B-4141-B58E-72EDB1DCC608}"/>
            </c:ext>
          </c:extLst>
        </c:ser>
        <c:ser>
          <c:idx val="0"/>
          <c:order val="4"/>
          <c:tx>
            <c:strRef>
              <c:f>構想区域別必要量との比較!$E$1468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(構想区域別必要量との比較!$F$1466,構想区域別必要量との比較!$H$1466:$M$1466,構想区域別必要量との比較!$P$1466:$Q$1466)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(構想区域別必要量との比較!$F$1468,構想区域別必要量との比較!$H$1468:$M$1468,構想区域別必要量との比較!$P$1468:$Q$1468)</c:f>
              <c:numCache>
                <c:formatCode>#,##0_);[Red]\(#,##0\)</c:formatCode>
                <c:ptCount val="9"/>
                <c:pt idx="0" formatCode="#,##0;[Red]\-#,##0;">
                  <c:v>64</c:v>
                </c:pt>
                <c:pt idx="1">
                  <c:v>64</c:v>
                </c:pt>
                <c:pt idx="2">
                  <c:v>64</c:v>
                </c:pt>
                <c:pt idx="3">
                  <c:v>64</c:v>
                </c:pt>
                <c:pt idx="4">
                  <c:v>67</c:v>
                </c:pt>
                <c:pt idx="5">
                  <c:v>67</c:v>
                </c:pt>
                <c:pt idx="6" formatCode="#,##0;[Red]\-#,##0;">
                  <c:v>71</c:v>
                </c:pt>
                <c:pt idx="7" formatCode="#,##0;[Red]\-#,##0;">
                  <c:v>71</c:v>
                </c:pt>
                <c:pt idx="8" formatCode="#,##0;[Red]\-#,##0;">
                  <c:v>289</c:v>
                </c:pt>
              </c:numCache>
            </c:numRef>
          </c:val>
          <c:extLst>
            <c:ext xmlns:c16="http://schemas.microsoft.com/office/drawing/2014/chart" uri="{C3380CC4-5D6E-409C-BE32-E72D297353CC}">
              <c16:uniqueId val="{00000007-F28B-4141-B58E-72EDB1DCC60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(構想区域別必要量との比較!$F$1466,構想区域別必要量との比較!$H$1466:$M$1466,構想区域別必要量との比較!$P$1466:$Q$1466)</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(構想区域別必要量との比較!$F$1467,構想区域別必要量との比較!$H$1467:$M$1467,構想区域別必要量との比較!$P$1467:$Q$1467)</c:f>
              <c:numCache>
                <c:formatCode>#,##0_);[Red]\(#,##0\)</c:formatCode>
                <c:ptCount val="9"/>
                <c:pt idx="0" formatCode="#,##0;[Red]\-#,##0;">
                  <c:v>2934</c:v>
                </c:pt>
                <c:pt idx="1">
                  <c:v>2971</c:v>
                </c:pt>
                <c:pt idx="2">
                  <c:v>2799</c:v>
                </c:pt>
                <c:pt idx="3">
                  <c:v>2673</c:v>
                </c:pt>
                <c:pt idx="4">
                  <c:v>2743</c:v>
                </c:pt>
                <c:pt idx="5">
                  <c:v>2872</c:v>
                </c:pt>
                <c:pt idx="6" formatCode="#,##0;[Red]\-#,##0;">
                  <c:v>2665</c:v>
                </c:pt>
                <c:pt idx="7" formatCode="#,##0;[Red]\-#,##0;">
                  <c:v>2624</c:v>
                </c:pt>
                <c:pt idx="8" formatCode="#,##0;[Red]\-#,##0;">
                  <c:v>2181</c:v>
                </c:pt>
              </c:numCache>
            </c:numRef>
          </c:val>
          <c:smooth val="0"/>
          <c:extLst>
            <c:ext xmlns:c16="http://schemas.microsoft.com/office/drawing/2014/chart" uri="{C3380CC4-5D6E-409C-BE32-E72D297353CC}">
              <c16:uniqueId val="{00000008-F28B-4141-B58E-72EDB1DCC60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(構想区域別必要量との比較!$F$1481,構想区域別必要量との比較!$H$1481:$M$1481,構想区域別必要量との比較!$P$1481:$Q$1481)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(構想区域別必要量との比較!$F$1486,構想区域別必要量との比較!$H$1486:$M$1486,構想区域別必要量との比較!$P$1486:$Q$1486)</c:f>
              <c:numCache>
                <c:formatCode>#,##0_);[Red]\(#,##0\)</c:formatCode>
                <c:ptCount val="9"/>
                <c:pt idx="0" formatCode="#,##0;[Red]\-#,##0;">
                  <c:v>1111</c:v>
                </c:pt>
                <c:pt idx="1">
                  <c:v>1293</c:v>
                </c:pt>
                <c:pt idx="2">
                  <c:v>1297</c:v>
                </c:pt>
                <c:pt idx="3">
                  <c:v>1265</c:v>
                </c:pt>
                <c:pt idx="4">
                  <c:v>1262</c:v>
                </c:pt>
                <c:pt idx="5">
                  <c:v>1257</c:v>
                </c:pt>
                <c:pt idx="6" formatCode="#,##0;[Red]\-#,##0;">
                  <c:v>1232</c:v>
                </c:pt>
                <c:pt idx="7" formatCode="#,##0;[Red]\-#,##0;">
                  <c:v>1114</c:v>
                </c:pt>
                <c:pt idx="8" formatCode="#,##0;[Red]\-#,##0;">
                  <c:v>994</c:v>
                </c:pt>
              </c:numCache>
            </c:numRef>
          </c:val>
          <c:extLst>
            <c:ext xmlns:c16="http://schemas.microsoft.com/office/drawing/2014/chart" uri="{C3380CC4-5D6E-409C-BE32-E72D297353CC}">
              <c16:uniqueId val="{00000000-B2E3-4C68-959A-32304BCA5717}"/>
            </c:ext>
          </c:extLst>
        </c:ser>
        <c:ser>
          <c:idx val="2"/>
          <c:order val="2"/>
          <c:tx>
            <c:strRef>
              <c:f>構想区域別必要量との比較!$E$1485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(構想区域別必要量との比較!$F$1481,構想区域別必要量との比較!$H$1481:$M$1481,構想区域別必要量との比較!$P$1481:$Q$1481)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(構想区域別必要量との比較!$F$1485,構想区域別必要量との比較!$H$1485:$M$1485,構想区域別必要量との比較!$P$1485:$Q$1485)</c:f>
              <c:numCache>
                <c:formatCode>#,##0_);[Red]\(#,##0\)</c:formatCode>
                <c:ptCount val="9"/>
                <c:pt idx="0" formatCode="#,##0;[Red]\-#,##0;">
                  <c:v>368</c:v>
                </c:pt>
                <c:pt idx="1">
                  <c:v>412</c:v>
                </c:pt>
                <c:pt idx="2">
                  <c:v>412</c:v>
                </c:pt>
                <c:pt idx="3">
                  <c:v>460</c:v>
                </c:pt>
                <c:pt idx="4">
                  <c:v>361</c:v>
                </c:pt>
                <c:pt idx="5">
                  <c:v>386</c:v>
                </c:pt>
                <c:pt idx="6" formatCode="#,##0;[Red]\-#,##0;">
                  <c:v>402</c:v>
                </c:pt>
                <c:pt idx="7" formatCode="#,##0;[Red]\-#,##0;">
                  <c:v>410</c:v>
                </c:pt>
                <c:pt idx="8" formatCode="#,##0;[Red]\-#,##0;">
                  <c:v>946</c:v>
                </c:pt>
              </c:numCache>
            </c:numRef>
          </c:val>
          <c:extLst>
            <c:ext xmlns:c16="http://schemas.microsoft.com/office/drawing/2014/chart" uri="{C3380CC4-5D6E-409C-BE32-E72D297353CC}">
              <c16:uniqueId val="{00000001-B2E3-4C68-959A-32304BCA5717}"/>
            </c:ext>
          </c:extLst>
        </c:ser>
        <c:ser>
          <c:idx val="1"/>
          <c:order val="3"/>
          <c:tx>
            <c:strRef>
              <c:f>構想区域別必要量との比較!$E$1484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2E3-4C68-959A-32304BCA571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2E3-4C68-959A-32304BCA571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(構想区域別必要量との比較!$F$1481,構想区域別必要量との比較!$H$1481:$M$1481,構想区域別必要量との比較!$P$1481:$Q$1481)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(構想区域別必要量との比較!$F$1484,構想区域別必要量との比較!$H$1484:$M$1484,構想区域別必要量との比較!$P$1484:$Q$1484)</c:f>
              <c:numCache>
                <c:formatCode>#,##0_);[Red]\(#,##0\)</c:formatCode>
                <c:ptCount val="9"/>
                <c:pt idx="0" formatCode="#,##0;[Red]\-#,##0;">
                  <c:v>1463</c:v>
                </c:pt>
                <c:pt idx="1">
                  <c:v>1555</c:v>
                </c:pt>
                <c:pt idx="2">
                  <c:v>1520</c:v>
                </c:pt>
                <c:pt idx="3">
                  <c:v>1492</c:v>
                </c:pt>
                <c:pt idx="4">
                  <c:v>1559</c:v>
                </c:pt>
                <c:pt idx="5">
                  <c:v>1379</c:v>
                </c:pt>
                <c:pt idx="6" formatCode="#,##0;[Red]\-#,##0;">
                  <c:v>1447</c:v>
                </c:pt>
                <c:pt idx="7" formatCode="#,##0;[Red]\-#,##0;">
                  <c:v>1519</c:v>
                </c:pt>
                <c:pt idx="8" formatCode="#,##0;[Red]\-#,##0;">
                  <c:v>887</c:v>
                </c:pt>
              </c:numCache>
            </c:numRef>
          </c:val>
          <c:extLst>
            <c:ext xmlns:c16="http://schemas.microsoft.com/office/drawing/2014/chart" uri="{C3380CC4-5D6E-409C-BE32-E72D297353CC}">
              <c16:uniqueId val="{00000006-B2E3-4C68-959A-32304BCA5717}"/>
            </c:ext>
          </c:extLst>
        </c:ser>
        <c:ser>
          <c:idx val="0"/>
          <c:order val="4"/>
          <c:tx>
            <c:strRef>
              <c:f>構想区域別必要量との比較!$E$1483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(構想区域別必要量との比較!$F$1481,構想区域別必要量との比較!$H$1481:$M$1481,構想区域別必要量との比較!$P$1481:$Q$1481)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(構想区域別必要量との比較!$F$1483,構想区域別必要量との比較!$H$1483:$M$1483,構想区域別必要量との比較!$P$1483:$Q$1483)</c:f>
              <c:numCache>
                <c:formatCode>#,##0_);[Red]\(#,##0\)</c:formatCode>
                <c:ptCount val="9"/>
                <c:pt idx="0" formatCode="#,##0;[Red]\-#,##0;">
                  <c:v>20</c:v>
                </c:pt>
                <c:pt idx="1">
                  <c:v>20</c:v>
                </c:pt>
                <c:pt idx="2">
                  <c:v>26</c:v>
                </c:pt>
                <c:pt idx="3">
                  <c:v>20</c:v>
                </c:pt>
                <c:pt idx="4">
                  <c:v>32</c:v>
                </c:pt>
                <c:pt idx="5">
                  <c:v>32</c:v>
                </c:pt>
                <c:pt idx="6" formatCode="#,##0;[Red]\-#,##0;">
                  <c:v>32</c:v>
                </c:pt>
                <c:pt idx="7" formatCode="#,##0;[Red]\-#,##0;">
                  <c:v>32</c:v>
                </c:pt>
                <c:pt idx="8" formatCode="#,##0;[Red]\-#,##0;">
                  <c:v>104</c:v>
                </c:pt>
              </c:numCache>
            </c:numRef>
          </c:val>
          <c:extLst>
            <c:ext xmlns:c16="http://schemas.microsoft.com/office/drawing/2014/chart" uri="{C3380CC4-5D6E-409C-BE32-E72D297353CC}">
              <c16:uniqueId val="{00000007-B2E3-4C68-959A-32304BCA571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(構想区域別必要量との比較!$F$1481,構想区域別必要量との比較!$H$1481:$M$1481,構想区域別必要量との比較!$P$1481:$Q$1481)</c:f>
              <c:strCache>
                <c:ptCount val="9"/>
                <c:pt idx="0">
                  <c:v>2015
実績</c:v>
                </c:pt>
                <c:pt idx="1">
                  <c:v>2018
実績</c:v>
                </c:pt>
                <c:pt idx="2">
                  <c:v>2019
実績</c:v>
                </c:pt>
                <c:pt idx="3">
                  <c:v>2020
実績</c:v>
                </c:pt>
                <c:pt idx="4">
                  <c:v>2021
実績</c:v>
                </c:pt>
                <c:pt idx="5">
                  <c:v>2022
実績</c:v>
                </c:pt>
                <c:pt idx="6">
                  <c:v>2023
実績</c:v>
                </c:pt>
                <c:pt idx="7">
                  <c:v>2025
見込量</c:v>
                </c:pt>
                <c:pt idx="8">
                  <c:v>2025
必要数</c:v>
                </c:pt>
              </c:strCache>
            </c:strRef>
          </c:cat>
          <c:val>
            <c:numRef>
              <c:f>(構想区域別必要量との比較!$F$1482,構想区域別必要量との比較!$H$1482:$M$1482,構想区域別必要量との比較!$P$1482:$Q$1482)</c:f>
              <c:numCache>
                <c:formatCode>#,##0_);[Red]\(#,##0\)</c:formatCode>
                <c:ptCount val="9"/>
                <c:pt idx="0" formatCode="#,##0;[Red]\-#,##0;">
                  <c:v>2962</c:v>
                </c:pt>
                <c:pt idx="1">
                  <c:v>3280</c:v>
                </c:pt>
                <c:pt idx="2">
                  <c:v>3255</c:v>
                </c:pt>
                <c:pt idx="3">
                  <c:v>3237</c:v>
                </c:pt>
                <c:pt idx="4">
                  <c:v>3214</c:v>
                </c:pt>
                <c:pt idx="5">
                  <c:v>3054</c:v>
                </c:pt>
                <c:pt idx="6" formatCode="#,##0;[Red]\-#,##0;">
                  <c:v>3113</c:v>
                </c:pt>
                <c:pt idx="7" formatCode="#,##0;[Red]\-#,##0;">
                  <c:v>3075</c:v>
                </c:pt>
                <c:pt idx="8" formatCode="#,##0;[Red]\-#,##0;">
                  <c:v>2931</c:v>
                </c:pt>
              </c:numCache>
            </c:numRef>
          </c:val>
          <c:smooth val="0"/>
          <c:extLst>
            <c:ext xmlns:c16="http://schemas.microsoft.com/office/drawing/2014/chart" uri="{C3380CC4-5D6E-409C-BE32-E72D297353CC}">
              <c16:uniqueId val="{00000008-B2E3-4C68-959A-32304BCA571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17" Type="http://schemas.openxmlformats.org/officeDocument/2006/relationships/chart" Target="../charts/chart117.xml"/><Relationship Id="rId299" Type="http://schemas.openxmlformats.org/officeDocument/2006/relationships/chart" Target="../charts/chart299.xml"/><Relationship Id="rId21" Type="http://schemas.openxmlformats.org/officeDocument/2006/relationships/chart" Target="../charts/chart21.xml"/><Relationship Id="rId63" Type="http://schemas.openxmlformats.org/officeDocument/2006/relationships/chart" Target="../charts/chart63.xml"/><Relationship Id="rId159" Type="http://schemas.openxmlformats.org/officeDocument/2006/relationships/chart" Target="../charts/chart159.xml"/><Relationship Id="rId324" Type="http://schemas.openxmlformats.org/officeDocument/2006/relationships/chart" Target="../charts/chart324.xml"/><Relationship Id="rId170" Type="http://schemas.openxmlformats.org/officeDocument/2006/relationships/chart" Target="../charts/chart170.xml"/><Relationship Id="rId226" Type="http://schemas.openxmlformats.org/officeDocument/2006/relationships/chart" Target="../charts/chart226.xml"/><Relationship Id="rId268" Type="http://schemas.openxmlformats.org/officeDocument/2006/relationships/chart" Target="../charts/chart268.xml"/><Relationship Id="rId32" Type="http://schemas.openxmlformats.org/officeDocument/2006/relationships/chart" Target="../charts/chart32.xml"/><Relationship Id="rId74" Type="http://schemas.openxmlformats.org/officeDocument/2006/relationships/chart" Target="../charts/chart74.xml"/><Relationship Id="rId128" Type="http://schemas.openxmlformats.org/officeDocument/2006/relationships/chart" Target="../charts/chart128.xml"/><Relationship Id="rId335" Type="http://schemas.openxmlformats.org/officeDocument/2006/relationships/chart" Target="../charts/chart335.xml"/><Relationship Id="rId5" Type="http://schemas.openxmlformats.org/officeDocument/2006/relationships/chart" Target="../charts/chart5.xml"/><Relationship Id="rId181" Type="http://schemas.openxmlformats.org/officeDocument/2006/relationships/chart" Target="../charts/chart181.xml"/><Relationship Id="rId237" Type="http://schemas.openxmlformats.org/officeDocument/2006/relationships/chart" Target="../charts/chart237.xml"/><Relationship Id="rId279" Type="http://schemas.openxmlformats.org/officeDocument/2006/relationships/chart" Target="../charts/chart279.xml"/><Relationship Id="rId43" Type="http://schemas.openxmlformats.org/officeDocument/2006/relationships/chart" Target="../charts/chart43.xml"/><Relationship Id="rId139" Type="http://schemas.openxmlformats.org/officeDocument/2006/relationships/chart" Target="../charts/chart139.xml"/><Relationship Id="rId290" Type="http://schemas.openxmlformats.org/officeDocument/2006/relationships/chart" Target="../charts/chart290.xml"/><Relationship Id="rId304" Type="http://schemas.openxmlformats.org/officeDocument/2006/relationships/chart" Target="../charts/chart304.xml"/><Relationship Id="rId85" Type="http://schemas.openxmlformats.org/officeDocument/2006/relationships/chart" Target="../charts/chart85.xml"/><Relationship Id="rId150" Type="http://schemas.openxmlformats.org/officeDocument/2006/relationships/chart" Target="../charts/chart150.xml"/><Relationship Id="rId192" Type="http://schemas.openxmlformats.org/officeDocument/2006/relationships/chart" Target="../charts/chart192.xml"/><Relationship Id="rId206" Type="http://schemas.openxmlformats.org/officeDocument/2006/relationships/chart" Target="../charts/chart206.xml"/><Relationship Id="rId248" Type="http://schemas.openxmlformats.org/officeDocument/2006/relationships/chart" Target="../charts/chart248.xml"/><Relationship Id="rId12" Type="http://schemas.openxmlformats.org/officeDocument/2006/relationships/chart" Target="../charts/chart12.xml"/><Relationship Id="rId108" Type="http://schemas.openxmlformats.org/officeDocument/2006/relationships/chart" Target="../charts/chart108.xml"/><Relationship Id="rId315" Type="http://schemas.openxmlformats.org/officeDocument/2006/relationships/chart" Target="../charts/chart315.xml"/><Relationship Id="rId54" Type="http://schemas.openxmlformats.org/officeDocument/2006/relationships/chart" Target="../charts/chart54.xml"/><Relationship Id="rId96" Type="http://schemas.openxmlformats.org/officeDocument/2006/relationships/chart" Target="../charts/chart96.xml"/><Relationship Id="rId161" Type="http://schemas.openxmlformats.org/officeDocument/2006/relationships/chart" Target="../charts/chart161.xml"/><Relationship Id="rId217" Type="http://schemas.openxmlformats.org/officeDocument/2006/relationships/chart" Target="../charts/chart217.xml"/><Relationship Id="rId259" Type="http://schemas.openxmlformats.org/officeDocument/2006/relationships/chart" Target="../charts/chart259.xml"/><Relationship Id="rId23" Type="http://schemas.openxmlformats.org/officeDocument/2006/relationships/chart" Target="../charts/chart23.xml"/><Relationship Id="rId119" Type="http://schemas.openxmlformats.org/officeDocument/2006/relationships/chart" Target="../charts/chart119.xml"/><Relationship Id="rId270" Type="http://schemas.openxmlformats.org/officeDocument/2006/relationships/chart" Target="../charts/chart270.xml"/><Relationship Id="rId326" Type="http://schemas.openxmlformats.org/officeDocument/2006/relationships/chart" Target="../charts/chart326.xml"/><Relationship Id="rId65" Type="http://schemas.openxmlformats.org/officeDocument/2006/relationships/chart" Target="../charts/chart65.xml"/><Relationship Id="rId130" Type="http://schemas.openxmlformats.org/officeDocument/2006/relationships/chart" Target="../charts/chart130.xml"/><Relationship Id="rId172" Type="http://schemas.openxmlformats.org/officeDocument/2006/relationships/chart" Target="../charts/chart172.xml"/><Relationship Id="rId228" Type="http://schemas.openxmlformats.org/officeDocument/2006/relationships/chart" Target="../charts/chart228.xml"/><Relationship Id="rId281" Type="http://schemas.openxmlformats.org/officeDocument/2006/relationships/chart" Target="../charts/chart281.xml"/><Relationship Id="rId337" Type="http://schemas.openxmlformats.org/officeDocument/2006/relationships/chart" Target="../charts/chart337.xml"/><Relationship Id="rId34" Type="http://schemas.openxmlformats.org/officeDocument/2006/relationships/chart" Target="../charts/chart34.xml"/><Relationship Id="rId76" Type="http://schemas.openxmlformats.org/officeDocument/2006/relationships/chart" Target="../charts/chart76.xml"/><Relationship Id="rId141" Type="http://schemas.openxmlformats.org/officeDocument/2006/relationships/chart" Target="../charts/chart141.xml"/><Relationship Id="rId7" Type="http://schemas.openxmlformats.org/officeDocument/2006/relationships/chart" Target="../charts/chart7.xml"/><Relationship Id="rId183" Type="http://schemas.openxmlformats.org/officeDocument/2006/relationships/chart" Target="../charts/chart183.xml"/><Relationship Id="rId239" Type="http://schemas.openxmlformats.org/officeDocument/2006/relationships/chart" Target="../charts/chart239.xml"/><Relationship Id="rId250" Type="http://schemas.openxmlformats.org/officeDocument/2006/relationships/chart" Target="../charts/chart250.xml"/><Relationship Id="rId292" Type="http://schemas.openxmlformats.org/officeDocument/2006/relationships/chart" Target="../charts/chart292.xml"/><Relationship Id="rId306" Type="http://schemas.openxmlformats.org/officeDocument/2006/relationships/chart" Target="../charts/chart306.xml"/><Relationship Id="rId45" Type="http://schemas.openxmlformats.org/officeDocument/2006/relationships/chart" Target="../charts/chart45.xml"/><Relationship Id="rId87" Type="http://schemas.openxmlformats.org/officeDocument/2006/relationships/chart" Target="../charts/chart87.xml"/><Relationship Id="rId110" Type="http://schemas.openxmlformats.org/officeDocument/2006/relationships/chart" Target="../charts/chart110.xml"/><Relationship Id="rId152" Type="http://schemas.openxmlformats.org/officeDocument/2006/relationships/chart" Target="../charts/chart152.xml"/><Relationship Id="rId173" Type="http://schemas.openxmlformats.org/officeDocument/2006/relationships/chart" Target="../charts/chart173.xml"/><Relationship Id="rId194" Type="http://schemas.openxmlformats.org/officeDocument/2006/relationships/chart" Target="../charts/chart194.xml"/><Relationship Id="rId208" Type="http://schemas.openxmlformats.org/officeDocument/2006/relationships/chart" Target="../charts/chart208.xml"/><Relationship Id="rId229" Type="http://schemas.openxmlformats.org/officeDocument/2006/relationships/chart" Target="../charts/chart229.xml"/><Relationship Id="rId240" Type="http://schemas.openxmlformats.org/officeDocument/2006/relationships/chart" Target="../charts/chart240.xml"/><Relationship Id="rId261" Type="http://schemas.openxmlformats.org/officeDocument/2006/relationships/chart" Target="../charts/chart261.xml"/><Relationship Id="rId14" Type="http://schemas.openxmlformats.org/officeDocument/2006/relationships/chart" Target="../charts/chart14.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282" Type="http://schemas.openxmlformats.org/officeDocument/2006/relationships/chart" Target="../charts/chart282.xml"/><Relationship Id="rId317" Type="http://schemas.openxmlformats.org/officeDocument/2006/relationships/chart" Target="../charts/chart317.xml"/><Relationship Id="rId338" Type="http://schemas.openxmlformats.org/officeDocument/2006/relationships/chart" Target="../charts/chart338.xml"/><Relationship Id="rId8" Type="http://schemas.openxmlformats.org/officeDocument/2006/relationships/chart" Target="../charts/chart8.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163" Type="http://schemas.openxmlformats.org/officeDocument/2006/relationships/chart" Target="../charts/chart163.xml"/><Relationship Id="rId184" Type="http://schemas.openxmlformats.org/officeDocument/2006/relationships/chart" Target="../charts/chart184.xml"/><Relationship Id="rId219" Type="http://schemas.openxmlformats.org/officeDocument/2006/relationships/chart" Target="../charts/chart219.xml"/><Relationship Id="rId230" Type="http://schemas.openxmlformats.org/officeDocument/2006/relationships/chart" Target="../charts/chart230.xml"/><Relationship Id="rId251" Type="http://schemas.openxmlformats.org/officeDocument/2006/relationships/chart" Target="../charts/chart251.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272" Type="http://schemas.openxmlformats.org/officeDocument/2006/relationships/chart" Target="../charts/chart272.xml"/><Relationship Id="rId293" Type="http://schemas.openxmlformats.org/officeDocument/2006/relationships/chart" Target="../charts/chart293.xml"/><Relationship Id="rId307" Type="http://schemas.openxmlformats.org/officeDocument/2006/relationships/chart" Target="../charts/chart307.xml"/><Relationship Id="rId328" Type="http://schemas.openxmlformats.org/officeDocument/2006/relationships/chart" Target="../charts/chart328.xml"/><Relationship Id="rId88" Type="http://schemas.openxmlformats.org/officeDocument/2006/relationships/chart" Target="../charts/chart88.xml"/><Relationship Id="rId111" Type="http://schemas.openxmlformats.org/officeDocument/2006/relationships/chart" Target="../charts/chart111.xml"/><Relationship Id="rId132" Type="http://schemas.openxmlformats.org/officeDocument/2006/relationships/chart" Target="../charts/chart132.xml"/><Relationship Id="rId153" Type="http://schemas.openxmlformats.org/officeDocument/2006/relationships/chart" Target="../charts/chart153.xml"/><Relationship Id="rId174" Type="http://schemas.openxmlformats.org/officeDocument/2006/relationships/chart" Target="../charts/chart174.xml"/><Relationship Id="rId195" Type="http://schemas.openxmlformats.org/officeDocument/2006/relationships/chart" Target="../charts/chart195.xml"/><Relationship Id="rId209" Type="http://schemas.openxmlformats.org/officeDocument/2006/relationships/chart" Target="../charts/chart209.xml"/><Relationship Id="rId220" Type="http://schemas.openxmlformats.org/officeDocument/2006/relationships/chart" Target="../charts/chart220.xml"/><Relationship Id="rId241" Type="http://schemas.openxmlformats.org/officeDocument/2006/relationships/chart" Target="../charts/chart241.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262" Type="http://schemas.openxmlformats.org/officeDocument/2006/relationships/chart" Target="../charts/chart262.xml"/><Relationship Id="rId283" Type="http://schemas.openxmlformats.org/officeDocument/2006/relationships/chart" Target="../charts/chart283.xml"/><Relationship Id="rId318" Type="http://schemas.openxmlformats.org/officeDocument/2006/relationships/chart" Target="../charts/chart318.xml"/><Relationship Id="rId339" Type="http://schemas.openxmlformats.org/officeDocument/2006/relationships/chart" Target="../charts/chart339.xml"/><Relationship Id="rId78" Type="http://schemas.openxmlformats.org/officeDocument/2006/relationships/chart" Target="../charts/chart78.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43" Type="http://schemas.openxmlformats.org/officeDocument/2006/relationships/chart" Target="../charts/chart143.xml"/><Relationship Id="rId164" Type="http://schemas.openxmlformats.org/officeDocument/2006/relationships/chart" Target="../charts/chart164.xml"/><Relationship Id="rId185" Type="http://schemas.openxmlformats.org/officeDocument/2006/relationships/chart" Target="../charts/chart185.xml"/><Relationship Id="rId9" Type="http://schemas.openxmlformats.org/officeDocument/2006/relationships/chart" Target="../charts/chart9.xml"/><Relationship Id="rId210" Type="http://schemas.openxmlformats.org/officeDocument/2006/relationships/chart" Target="../charts/chart210.xml"/><Relationship Id="rId26" Type="http://schemas.openxmlformats.org/officeDocument/2006/relationships/chart" Target="../charts/chart26.xml"/><Relationship Id="rId231" Type="http://schemas.openxmlformats.org/officeDocument/2006/relationships/chart" Target="../charts/chart231.xml"/><Relationship Id="rId252" Type="http://schemas.openxmlformats.org/officeDocument/2006/relationships/chart" Target="../charts/chart252.xml"/><Relationship Id="rId273" Type="http://schemas.openxmlformats.org/officeDocument/2006/relationships/chart" Target="../charts/chart273.xml"/><Relationship Id="rId294" Type="http://schemas.openxmlformats.org/officeDocument/2006/relationships/chart" Target="../charts/chart294.xml"/><Relationship Id="rId308" Type="http://schemas.openxmlformats.org/officeDocument/2006/relationships/chart" Target="../charts/chart308.xml"/><Relationship Id="rId329" Type="http://schemas.openxmlformats.org/officeDocument/2006/relationships/chart" Target="../charts/chart329.xml"/><Relationship Id="rId47" Type="http://schemas.openxmlformats.org/officeDocument/2006/relationships/chart" Target="../charts/chart47.xml"/><Relationship Id="rId68" Type="http://schemas.openxmlformats.org/officeDocument/2006/relationships/chart" Target="../charts/chart68.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54" Type="http://schemas.openxmlformats.org/officeDocument/2006/relationships/chart" Target="../charts/chart154.xml"/><Relationship Id="rId175" Type="http://schemas.openxmlformats.org/officeDocument/2006/relationships/chart" Target="../charts/chart175.xml"/><Relationship Id="rId196" Type="http://schemas.openxmlformats.org/officeDocument/2006/relationships/chart" Target="../charts/chart196.xml"/><Relationship Id="rId200" Type="http://schemas.openxmlformats.org/officeDocument/2006/relationships/chart" Target="../charts/chart200.xml"/><Relationship Id="rId16" Type="http://schemas.openxmlformats.org/officeDocument/2006/relationships/chart" Target="../charts/chart16.xml"/><Relationship Id="rId221" Type="http://schemas.openxmlformats.org/officeDocument/2006/relationships/chart" Target="../charts/chart221.xml"/><Relationship Id="rId242" Type="http://schemas.openxmlformats.org/officeDocument/2006/relationships/chart" Target="../charts/chart242.xml"/><Relationship Id="rId263" Type="http://schemas.openxmlformats.org/officeDocument/2006/relationships/chart" Target="../charts/chart263.xml"/><Relationship Id="rId284" Type="http://schemas.openxmlformats.org/officeDocument/2006/relationships/chart" Target="../charts/chart284.xml"/><Relationship Id="rId319" Type="http://schemas.openxmlformats.org/officeDocument/2006/relationships/chart" Target="../charts/chart319.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44" Type="http://schemas.openxmlformats.org/officeDocument/2006/relationships/chart" Target="../charts/chart144.xml"/><Relationship Id="rId330" Type="http://schemas.openxmlformats.org/officeDocument/2006/relationships/chart" Target="../charts/chart330.xml"/><Relationship Id="rId90" Type="http://schemas.openxmlformats.org/officeDocument/2006/relationships/chart" Target="../charts/chart90.xml"/><Relationship Id="rId165" Type="http://schemas.openxmlformats.org/officeDocument/2006/relationships/chart" Target="../charts/chart165.xml"/><Relationship Id="rId186" Type="http://schemas.openxmlformats.org/officeDocument/2006/relationships/chart" Target="../charts/chart186.xml"/><Relationship Id="rId211" Type="http://schemas.openxmlformats.org/officeDocument/2006/relationships/chart" Target="../charts/chart211.xml"/><Relationship Id="rId232" Type="http://schemas.openxmlformats.org/officeDocument/2006/relationships/chart" Target="../charts/chart232.xml"/><Relationship Id="rId253" Type="http://schemas.openxmlformats.org/officeDocument/2006/relationships/chart" Target="../charts/chart253.xml"/><Relationship Id="rId274" Type="http://schemas.openxmlformats.org/officeDocument/2006/relationships/chart" Target="../charts/chart274.xml"/><Relationship Id="rId295" Type="http://schemas.openxmlformats.org/officeDocument/2006/relationships/chart" Target="../charts/chart295.xml"/><Relationship Id="rId309" Type="http://schemas.openxmlformats.org/officeDocument/2006/relationships/chart" Target="../charts/chart309.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chart" Target="../charts/chart69.xml"/><Relationship Id="rId113" Type="http://schemas.openxmlformats.org/officeDocument/2006/relationships/chart" Target="../charts/chart113.xml"/><Relationship Id="rId134" Type="http://schemas.openxmlformats.org/officeDocument/2006/relationships/chart" Target="../charts/chart134.xml"/><Relationship Id="rId320" Type="http://schemas.openxmlformats.org/officeDocument/2006/relationships/chart" Target="../charts/chart320.xml"/><Relationship Id="rId80" Type="http://schemas.openxmlformats.org/officeDocument/2006/relationships/chart" Target="../charts/chart80.xml"/><Relationship Id="rId155" Type="http://schemas.openxmlformats.org/officeDocument/2006/relationships/chart" Target="../charts/chart155.xml"/><Relationship Id="rId176" Type="http://schemas.openxmlformats.org/officeDocument/2006/relationships/chart" Target="../charts/chart176.xml"/><Relationship Id="rId197" Type="http://schemas.openxmlformats.org/officeDocument/2006/relationships/chart" Target="../charts/chart197.xml"/><Relationship Id="rId201" Type="http://schemas.openxmlformats.org/officeDocument/2006/relationships/chart" Target="../charts/chart201.xml"/><Relationship Id="rId222" Type="http://schemas.openxmlformats.org/officeDocument/2006/relationships/chart" Target="../charts/chart222.xml"/><Relationship Id="rId243" Type="http://schemas.openxmlformats.org/officeDocument/2006/relationships/chart" Target="../charts/chart243.xml"/><Relationship Id="rId264" Type="http://schemas.openxmlformats.org/officeDocument/2006/relationships/chart" Target="../charts/chart264.xml"/><Relationship Id="rId285" Type="http://schemas.openxmlformats.org/officeDocument/2006/relationships/chart" Target="../charts/chart285.xml"/><Relationship Id="rId17" Type="http://schemas.openxmlformats.org/officeDocument/2006/relationships/chart" Target="../charts/chart17.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24" Type="http://schemas.openxmlformats.org/officeDocument/2006/relationships/chart" Target="../charts/chart124.xml"/><Relationship Id="rId310" Type="http://schemas.openxmlformats.org/officeDocument/2006/relationships/chart" Target="../charts/chart310.xml"/><Relationship Id="rId70" Type="http://schemas.openxmlformats.org/officeDocument/2006/relationships/chart" Target="../charts/chart70.xml"/><Relationship Id="rId91" Type="http://schemas.openxmlformats.org/officeDocument/2006/relationships/chart" Target="../charts/chart91.xml"/><Relationship Id="rId145" Type="http://schemas.openxmlformats.org/officeDocument/2006/relationships/chart" Target="../charts/chart145.xml"/><Relationship Id="rId166" Type="http://schemas.openxmlformats.org/officeDocument/2006/relationships/chart" Target="../charts/chart166.xml"/><Relationship Id="rId187" Type="http://schemas.openxmlformats.org/officeDocument/2006/relationships/chart" Target="../charts/chart187.xml"/><Relationship Id="rId331" Type="http://schemas.openxmlformats.org/officeDocument/2006/relationships/chart" Target="../charts/chart331.xml"/><Relationship Id="rId1" Type="http://schemas.openxmlformats.org/officeDocument/2006/relationships/chart" Target="../charts/chart1.xml"/><Relationship Id="rId212" Type="http://schemas.openxmlformats.org/officeDocument/2006/relationships/chart" Target="../charts/chart212.xml"/><Relationship Id="rId233" Type="http://schemas.openxmlformats.org/officeDocument/2006/relationships/chart" Target="../charts/chart233.xml"/><Relationship Id="rId254" Type="http://schemas.openxmlformats.org/officeDocument/2006/relationships/chart" Target="../charts/chart254.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275" Type="http://schemas.openxmlformats.org/officeDocument/2006/relationships/chart" Target="../charts/chart275.xml"/><Relationship Id="rId296" Type="http://schemas.openxmlformats.org/officeDocument/2006/relationships/chart" Target="../charts/chart296.xml"/><Relationship Id="rId300" Type="http://schemas.openxmlformats.org/officeDocument/2006/relationships/chart" Target="../charts/chart300.xml"/><Relationship Id="rId60" Type="http://schemas.openxmlformats.org/officeDocument/2006/relationships/chart" Target="../charts/chart60.xml"/><Relationship Id="rId81" Type="http://schemas.openxmlformats.org/officeDocument/2006/relationships/chart" Target="../charts/chart81.xml"/><Relationship Id="rId135" Type="http://schemas.openxmlformats.org/officeDocument/2006/relationships/chart" Target="../charts/chart135.xml"/><Relationship Id="rId156" Type="http://schemas.openxmlformats.org/officeDocument/2006/relationships/chart" Target="../charts/chart156.xml"/><Relationship Id="rId177" Type="http://schemas.openxmlformats.org/officeDocument/2006/relationships/chart" Target="../charts/chart177.xml"/><Relationship Id="rId198" Type="http://schemas.openxmlformats.org/officeDocument/2006/relationships/chart" Target="../charts/chart198.xml"/><Relationship Id="rId321" Type="http://schemas.openxmlformats.org/officeDocument/2006/relationships/chart" Target="../charts/chart321.xml"/><Relationship Id="rId202" Type="http://schemas.openxmlformats.org/officeDocument/2006/relationships/chart" Target="../charts/chart202.xml"/><Relationship Id="rId223" Type="http://schemas.openxmlformats.org/officeDocument/2006/relationships/chart" Target="../charts/chart223.xml"/><Relationship Id="rId244" Type="http://schemas.openxmlformats.org/officeDocument/2006/relationships/chart" Target="../charts/chart244.xml"/><Relationship Id="rId18" Type="http://schemas.openxmlformats.org/officeDocument/2006/relationships/chart" Target="../charts/chart18.xml"/><Relationship Id="rId39" Type="http://schemas.openxmlformats.org/officeDocument/2006/relationships/chart" Target="../charts/chart39.xml"/><Relationship Id="rId265" Type="http://schemas.openxmlformats.org/officeDocument/2006/relationships/chart" Target="../charts/chart265.xml"/><Relationship Id="rId286" Type="http://schemas.openxmlformats.org/officeDocument/2006/relationships/chart" Target="../charts/chart286.xml"/><Relationship Id="rId50" Type="http://schemas.openxmlformats.org/officeDocument/2006/relationships/chart" Target="../charts/chart50.xml"/><Relationship Id="rId104" Type="http://schemas.openxmlformats.org/officeDocument/2006/relationships/chart" Target="../charts/chart104.xml"/><Relationship Id="rId125" Type="http://schemas.openxmlformats.org/officeDocument/2006/relationships/chart" Target="../charts/chart125.xml"/><Relationship Id="rId146" Type="http://schemas.openxmlformats.org/officeDocument/2006/relationships/chart" Target="../charts/chart146.xml"/><Relationship Id="rId167" Type="http://schemas.openxmlformats.org/officeDocument/2006/relationships/chart" Target="../charts/chart167.xml"/><Relationship Id="rId188" Type="http://schemas.openxmlformats.org/officeDocument/2006/relationships/chart" Target="../charts/chart188.xml"/><Relationship Id="rId311" Type="http://schemas.openxmlformats.org/officeDocument/2006/relationships/chart" Target="../charts/chart311.xml"/><Relationship Id="rId332" Type="http://schemas.openxmlformats.org/officeDocument/2006/relationships/chart" Target="../charts/chart332.xml"/><Relationship Id="rId71" Type="http://schemas.openxmlformats.org/officeDocument/2006/relationships/chart" Target="../charts/chart71.xml"/><Relationship Id="rId92" Type="http://schemas.openxmlformats.org/officeDocument/2006/relationships/chart" Target="../charts/chart92.xml"/><Relationship Id="rId213" Type="http://schemas.openxmlformats.org/officeDocument/2006/relationships/chart" Target="../charts/chart213.xml"/><Relationship Id="rId234" Type="http://schemas.openxmlformats.org/officeDocument/2006/relationships/chart" Target="../charts/chart234.xml"/><Relationship Id="rId2" Type="http://schemas.openxmlformats.org/officeDocument/2006/relationships/chart" Target="../charts/chart2.xml"/><Relationship Id="rId29" Type="http://schemas.openxmlformats.org/officeDocument/2006/relationships/chart" Target="../charts/chart29.xml"/><Relationship Id="rId255" Type="http://schemas.openxmlformats.org/officeDocument/2006/relationships/chart" Target="../charts/chart255.xml"/><Relationship Id="rId276" Type="http://schemas.openxmlformats.org/officeDocument/2006/relationships/chart" Target="../charts/chart276.xml"/><Relationship Id="rId297" Type="http://schemas.openxmlformats.org/officeDocument/2006/relationships/chart" Target="../charts/chart297.xml"/><Relationship Id="rId40" Type="http://schemas.openxmlformats.org/officeDocument/2006/relationships/chart" Target="../charts/chart40.xml"/><Relationship Id="rId115" Type="http://schemas.openxmlformats.org/officeDocument/2006/relationships/chart" Target="../charts/chart115.xml"/><Relationship Id="rId136" Type="http://schemas.openxmlformats.org/officeDocument/2006/relationships/chart" Target="../charts/chart136.xml"/><Relationship Id="rId157" Type="http://schemas.openxmlformats.org/officeDocument/2006/relationships/chart" Target="../charts/chart157.xml"/><Relationship Id="rId178" Type="http://schemas.openxmlformats.org/officeDocument/2006/relationships/chart" Target="../charts/chart178.xml"/><Relationship Id="rId301" Type="http://schemas.openxmlformats.org/officeDocument/2006/relationships/chart" Target="../charts/chart301.xml"/><Relationship Id="rId322" Type="http://schemas.openxmlformats.org/officeDocument/2006/relationships/chart" Target="../charts/chart322.xml"/><Relationship Id="rId61" Type="http://schemas.openxmlformats.org/officeDocument/2006/relationships/chart" Target="../charts/chart61.xml"/><Relationship Id="rId82" Type="http://schemas.openxmlformats.org/officeDocument/2006/relationships/chart" Target="../charts/chart82.xml"/><Relationship Id="rId199" Type="http://schemas.openxmlformats.org/officeDocument/2006/relationships/chart" Target="../charts/chart199.xml"/><Relationship Id="rId203" Type="http://schemas.openxmlformats.org/officeDocument/2006/relationships/chart" Target="../charts/chart203.xml"/><Relationship Id="rId19" Type="http://schemas.openxmlformats.org/officeDocument/2006/relationships/chart" Target="../charts/chart19.xml"/><Relationship Id="rId224" Type="http://schemas.openxmlformats.org/officeDocument/2006/relationships/chart" Target="../charts/chart224.xml"/><Relationship Id="rId245" Type="http://schemas.openxmlformats.org/officeDocument/2006/relationships/chart" Target="../charts/chart245.xml"/><Relationship Id="rId266" Type="http://schemas.openxmlformats.org/officeDocument/2006/relationships/chart" Target="../charts/chart266.xml"/><Relationship Id="rId287" Type="http://schemas.openxmlformats.org/officeDocument/2006/relationships/chart" Target="../charts/chart287.xml"/><Relationship Id="rId30" Type="http://schemas.openxmlformats.org/officeDocument/2006/relationships/chart" Target="../charts/chart30.xml"/><Relationship Id="rId105" Type="http://schemas.openxmlformats.org/officeDocument/2006/relationships/chart" Target="../charts/chart105.xml"/><Relationship Id="rId126" Type="http://schemas.openxmlformats.org/officeDocument/2006/relationships/chart" Target="../charts/chart126.xml"/><Relationship Id="rId147" Type="http://schemas.openxmlformats.org/officeDocument/2006/relationships/chart" Target="../charts/chart147.xml"/><Relationship Id="rId168" Type="http://schemas.openxmlformats.org/officeDocument/2006/relationships/chart" Target="../charts/chart168.xml"/><Relationship Id="rId312" Type="http://schemas.openxmlformats.org/officeDocument/2006/relationships/chart" Target="../charts/chart312.xml"/><Relationship Id="rId333" Type="http://schemas.openxmlformats.org/officeDocument/2006/relationships/chart" Target="../charts/chart333.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189" Type="http://schemas.openxmlformats.org/officeDocument/2006/relationships/chart" Target="../charts/chart189.xml"/><Relationship Id="rId3" Type="http://schemas.openxmlformats.org/officeDocument/2006/relationships/chart" Target="../charts/chart3.xml"/><Relationship Id="rId214" Type="http://schemas.openxmlformats.org/officeDocument/2006/relationships/chart" Target="../charts/chart214.xml"/><Relationship Id="rId235" Type="http://schemas.openxmlformats.org/officeDocument/2006/relationships/chart" Target="../charts/chart235.xml"/><Relationship Id="rId256" Type="http://schemas.openxmlformats.org/officeDocument/2006/relationships/chart" Target="../charts/chart256.xml"/><Relationship Id="rId277" Type="http://schemas.openxmlformats.org/officeDocument/2006/relationships/chart" Target="../charts/chart277.xml"/><Relationship Id="rId298" Type="http://schemas.openxmlformats.org/officeDocument/2006/relationships/chart" Target="../charts/chart298.xml"/><Relationship Id="rId116" Type="http://schemas.openxmlformats.org/officeDocument/2006/relationships/chart" Target="../charts/chart116.xml"/><Relationship Id="rId137" Type="http://schemas.openxmlformats.org/officeDocument/2006/relationships/chart" Target="../charts/chart137.xml"/><Relationship Id="rId158" Type="http://schemas.openxmlformats.org/officeDocument/2006/relationships/chart" Target="../charts/chart158.xml"/><Relationship Id="rId302" Type="http://schemas.openxmlformats.org/officeDocument/2006/relationships/chart" Target="../charts/chart302.xml"/><Relationship Id="rId323" Type="http://schemas.openxmlformats.org/officeDocument/2006/relationships/chart" Target="../charts/chart323.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179" Type="http://schemas.openxmlformats.org/officeDocument/2006/relationships/chart" Target="../charts/chart179.xml"/><Relationship Id="rId190" Type="http://schemas.openxmlformats.org/officeDocument/2006/relationships/chart" Target="../charts/chart190.xml"/><Relationship Id="rId204" Type="http://schemas.openxmlformats.org/officeDocument/2006/relationships/chart" Target="../charts/chart204.xml"/><Relationship Id="rId225" Type="http://schemas.openxmlformats.org/officeDocument/2006/relationships/chart" Target="../charts/chart225.xml"/><Relationship Id="rId246" Type="http://schemas.openxmlformats.org/officeDocument/2006/relationships/chart" Target="../charts/chart246.xml"/><Relationship Id="rId267" Type="http://schemas.openxmlformats.org/officeDocument/2006/relationships/chart" Target="../charts/chart267.xml"/><Relationship Id="rId288" Type="http://schemas.openxmlformats.org/officeDocument/2006/relationships/chart" Target="../charts/chart288.xml"/><Relationship Id="rId106" Type="http://schemas.openxmlformats.org/officeDocument/2006/relationships/chart" Target="../charts/chart106.xml"/><Relationship Id="rId127" Type="http://schemas.openxmlformats.org/officeDocument/2006/relationships/chart" Target="../charts/chart127.xml"/><Relationship Id="rId313" Type="http://schemas.openxmlformats.org/officeDocument/2006/relationships/chart" Target="../charts/chart313.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chart" Target="../charts/chart73.xml"/><Relationship Id="rId94" Type="http://schemas.openxmlformats.org/officeDocument/2006/relationships/chart" Target="../charts/chart94.xml"/><Relationship Id="rId148" Type="http://schemas.openxmlformats.org/officeDocument/2006/relationships/chart" Target="../charts/chart148.xml"/><Relationship Id="rId169" Type="http://schemas.openxmlformats.org/officeDocument/2006/relationships/chart" Target="../charts/chart169.xml"/><Relationship Id="rId334" Type="http://schemas.openxmlformats.org/officeDocument/2006/relationships/chart" Target="../charts/chart334.xml"/><Relationship Id="rId4" Type="http://schemas.openxmlformats.org/officeDocument/2006/relationships/chart" Target="../charts/chart4.xml"/><Relationship Id="rId180" Type="http://schemas.openxmlformats.org/officeDocument/2006/relationships/chart" Target="../charts/chart180.xml"/><Relationship Id="rId215" Type="http://schemas.openxmlformats.org/officeDocument/2006/relationships/chart" Target="../charts/chart215.xml"/><Relationship Id="rId236" Type="http://schemas.openxmlformats.org/officeDocument/2006/relationships/chart" Target="../charts/chart236.xml"/><Relationship Id="rId257" Type="http://schemas.openxmlformats.org/officeDocument/2006/relationships/chart" Target="../charts/chart257.xml"/><Relationship Id="rId278" Type="http://schemas.openxmlformats.org/officeDocument/2006/relationships/chart" Target="../charts/chart278.xml"/><Relationship Id="rId303" Type="http://schemas.openxmlformats.org/officeDocument/2006/relationships/chart" Target="../charts/chart303.xml"/><Relationship Id="rId42" Type="http://schemas.openxmlformats.org/officeDocument/2006/relationships/chart" Target="../charts/chart42.xml"/><Relationship Id="rId84" Type="http://schemas.openxmlformats.org/officeDocument/2006/relationships/chart" Target="../charts/chart84.xml"/><Relationship Id="rId138" Type="http://schemas.openxmlformats.org/officeDocument/2006/relationships/chart" Target="../charts/chart138.xml"/><Relationship Id="rId191" Type="http://schemas.openxmlformats.org/officeDocument/2006/relationships/chart" Target="../charts/chart191.xml"/><Relationship Id="rId205" Type="http://schemas.openxmlformats.org/officeDocument/2006/relationships/chart" Target="../charts/chart205.xml"/><Relationship Id="rId247" Type="http://schemas.openxmlformats.org/officeDocument/2006/relationships/chart" Target="../charts/chart247.xml"/><Relationship Id="rId107" Type="http://schemas.openxmlformats.org/officeDocument/2006/relationships/chart" Target="../charts/chart107.xml"/><Relationship Id="rId289" Type="http://schemas.openxmlformats.org/officeDocument/2006/relationships/chart" Target="../charts/chart289.xml"/><Relationship Id="rId11" Type="http://schemas.openxmlformats.org/officeDocument/2006/relationships/chart" Target="../charts/chart11.xml"/><Relationship Id="rId53" Type="http://schemas.openxmlformats.org/officeDocument/2006/relationships/chart" Target="../charts/chart53.xml"/><Relationship Id="rId149" Type="http://schemas.openxmlformats.org/officeDocument/2006/relationships/chart" Target="../charts/chart149.xml"/><Relationship Id="rId314" Type="http://schemas.openxmlformats.org/officeDocument/2006/relationships/chart" Target="../charts/chart314.xml"/><Relationship Id="rId95" Type="http://schemas.openxmlformats.org/officeDocument/2006/relationships/chart" Target="../charts/chart95.xml"/><Relationship Id="rId160" Type="http://schemas.openxmlformats.org/officeDocument/2006/relationships/chart" Target="../charts/chart160.xml"/><Relationship Id="rId216" Type="http://schemas.openxmlformats.org/officeDocument/2006/relationships/chart" Target="../charts/chart216.xml"/><Relationship Id="rId258" Type="http://schemas.openxmlformats.org/officeDocument/2006/relationships/chart" Target="../charts/chart258.xml"/><Relationship Id="rId22" Type="http://schemas.openxmlformats.org/officeDocument/2006/relationships/chart" Target="../charts/chart22.xml"/><Relationship Id="rId64" Type="http://schemas.openxmlformats.org/officeDocument/2006/relationships/chart" Target="../charts/chart64.xml"/><Relationship Id="rId118" Type="http://schemas.openxmlformats.org/officeDocument/2006/relationships/chart" Target="../charts/chart118.xml"/><Relationship Id="rId325" Type="http://schemas.openxmlformats.org/officeDocument/2006/relationships/chart" Target="../charts/chart325.xml"/><Relationship Id="rId171" Type="http://schemas.openxmlformats.org/officeDocument/2006/relationships/chart" Target="../charts/chart171.xml"/><Relationship Id="rId227" Type="http://schemas.openxmlformats.org/officeDocument/2006/relationships/chart" Target="../charts/chart227.xml"/><Relationship Id="rId269" Type="http://schemas.openxmlformats.org/officeDocument/2006/relationships/chart" Target="../charts/chart269.xml"/><Relationship Id="rId33" Type="http://schemas.openxmlformats.org/officeDocument/2006/relationships/chart" Target="../charts/chart33.xml"/><Relationship Id="rId129" Type="http://schemas.openxmlformats.org/officeDocument/2006/relationships/chart" Target="../charts/chart129.xml"/><Relationship Id="rId280" Type="http://schemas.openxmlformats.org/officeDocument/2006/relationships/chart" Target="../charts/chart280.xml"/><Relationship Id="rId336" Type="http://schemas.openxmlformats.org/officeDocument/2006/relationships/chart" Target="../charts/chart336.xml"/><Relationship Id="rId75" Type="http://schemas.openxmlformats.org/officeDocument/2006/relationships/chart" Target="../charts/chart75.xml"/><Relationship Id="rId140" Type="http://schemas.openxmlformats.org/officeDocument/2006/relationships/chart" Target="../charts/chart140.xml"/><Relationship Id="rId182" Type="http://schemas.openxmlformats.org/officeDocument/2006/relationships/chart" Target="../charts/chart182.xml"/><Relationship Id="rId6" Type="http://schemas.openxmlformats.org/officeDocument/2006/relationships/chart" Target="../charts/chart6.xml"/><Relationship Id="rId238" Type="http://schemas.openxmlformats.org/officeDocument/2006/relationships/chart" Target="../charts/chart238.xml"/><Relationship Id="rId291" Type="http://schemas.openxmlformats.org/officeDocument/2006/relationships/chart" Target="../charts/chart291.xml"/><Relationship Id="rId305" Type="http://schemas.openxmlformats.org/officeDocument/2006/relationships/chart" Target="../charts/chart305.xml"/><Relationship Id="rId44" Type="http://schemas.openxmlformats.org/officeDocument/2006/relationships/chart" Target="../charts/chart44.xml"/><Relationship Id="rId86" Type="http://schemas.openxmlformats.org/officeDocument/2006/relationships/chart" Target="../charts/chart86.xml"/><Relationship Id="rId151" Type="http://schemas.openxmlformats.org/officeDocument/2006/relationships/chart" Target="../charts/chart151.xml"/><Relationship Id="rId193" Type="http://schemas.openxmlformats.org/officeDocument/2006/relationships/chart" Target="../charts/chart193.xml"/><Relationship Id="rId207" Type="http://schemas.openxmlformats.org/officeDocument/2006/relationships/chart" Target="../charts/chart207.xml"/><Relationship Id="rId249" Type="http://schemas.openxmlformats.org/officeDocument/2006/relationships/chart" Target="../charts/chart249.xml"/><Relationship Id="rId13" Type="http://schemas.openxmlformats.org/officeDocument/2006/relationships/chart" Target="../charts/chart13.xml"/><Relationship Id="rId109" Type="http://schemas.openxmlformats.org/officeDocument/2006/relationships/chart" Target="../charts/chart109.xml"/><Relationship Id="rId260" Type="http://schemas.openxmlformats.org/officeDocument/2006/relationships/chart" Target="../charts/chart260.xml"/><Relationship Id="rId316" Type="http://schemas.openxmlformats.org/officeDocument/2006/relationships/chart" Target="../charts/chart316.xml"/><Relationship Id="rId55" Type="http://schemas.openxmlformats.org/officeDocument/2006/relationships/chart" Target="../charts/chart55.xml"/><Relationship Id="rId97" Type="http://schemas.openxmlformats.org/officeDocument/2006/relationships/chart" Target="../charts/chart97.xml"/><Relationship Id="rId120" Type="http://schemas.openxmlformats.org/officeDocument/2006/relationships/chart" Target="../charts/chart120.xml"/><Relationship Id="rId162" Type="http://schemas.openxmlformats.org/officeDocument/2006/relationships/chart" Target="../charts/chart162.xml"/><Relationship Id="rId218" Type="http://schemas.openxmlformats.org/officeDocument/2006/relationships/chart" Target="../charts/chart218.xml"/><Relationship Id="rId271" Type="http://schemas.openxmlformats.org/officeDocument/2006/relationships/chart" Target="../charts/chart271.xml"/><Relationship Id="rId24" Type="http://schemas.openxmlformats.org/officeDocument/2006/relationships/chart" Target="../charts/chart24.xml"/><Relationship Id="rId66" Type="http://schemas.openxmlformats.org/officeDocument/2006/relationships/chart" Target="../charts/chart66.xml"/><Relationship Id="rId131" Type="http://schemas.openxmlformats.org/officeDocument/2006/relationships/chart" Target="../charts/chart131.xml"/><Relationship Id="rId327" Type="http://schemas.openxmlformats.org/officeDocument/2006/relationships/chart" Target="../charts/chart327.xml"/></Relationships>
</file>

<file path=xl/drawings/drawing1.xml><?xml version="1.0" encoding="utf-8"?>
<xdr:wsDr xmlns:xdr="http://schemas.openxmlformats.org/drawingml/2006/spreadsheetDrawing" xmlns:a="http://schemas.openxmlformats.org/drawingml/2006/main">
  <xdr:twoCellAnchor>
    <xdr:from>
      <xdr:col>18</xdr:col>
      <xdr:colOff>49696</xdr:colOff>
      <xdr:row>4</xdr:row>
      <xdr:rowOff>19050</xdr:rowOff>
    </xdr:from>
    <xdr:to>
      <xdr:col>22</xdr:col>
      <xdr:colOff>405849</xdr:colOff>
      <xdr:row>16</xdr:row>
      <xdr:rowOff>0</xdr:rowOff>
    </xdr:to>
    <xdr:graphicFrame macro="">
      <xdr:nvGraphicFramePr>
        <xdr:cNvPr id="2" name="グラフ 1">
          <a:extLst>
            <a:ext uri="{FF2B5EF4-FFF2-40B4-BE49-F238E27FC236}">
              <a16:creationId xmlns:a16="http://schemas.microsoft.com/office/drawing/2014/main" id="{832B08D5-AF2C-47B1-9A83-99B6D9557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49696</xdr:colOff>
      <xdr:row>19</xdr:row>
      <xdr:rowOff>19050</xdr:rowOff>
    </xdr:from>
    <xdr:to>
      <xdr:col>22</xdr:col>
      <xdr:colOff>405849</xdr:colOff>
      <xdr:row>31</xdr:row>
      <xdr:rowOff>0</xdr:rowOff>
    </xdr:to>
    <xdr:graphicFrame macro="">
      <xdr:nvGraphicFramePr>
        <xdr:cNvPr id="3" name="グラフ 1">
          <a:extLst>
            <a:ext uri="{FF2B5EF4-FFF2-40B4-BE49-F238E27FC236}">
              <a16:creationId xmlns:a16="http://schemas.microsoft.com/office/drawing/2014/main" id="{526EFC5B-C564-409D-8097-5207CD387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49696</xdr:colOff>
      <xdr:row>34</xdr:row>
      <xdr:rowOff>19050</xdr:rowOff>
    </xdr:from>
    <xdr:to>
      <xdr:col>22</xdr:col>
      <xdr:colOff>405849</xdr:colOff>
      <xdr:row>46</xdr:row>
      <xdr:rowOff>0</xdr:rowOff>
    </xdr:to>
    <xdr:graphicFrame macro="">
      <xdr:nvGraphicFramePr>
        <xdr:cNvPr id="4" name="グラフ 1">
          <a:extLst>
            <a:ext uri="{FF2B5EF4-FFF2-40B4-BE49-F238E27FC236}">
              <a16:creationId xmlns:a16="http://schemas.microsoft.com/office/drawing/2014/main" id="{14264A29-E20F-446E-B40A-055D329D8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49696</xdr:colOff>
      <xdr:row>49</xdr:row>
      <xdr:rowOff>19050</xdr:rowOff>
    </xdr:from>
    <xdr:to>
      <xdr:col>22</xdr:col>
      <xdr:colOff>405849</xdr:colOff>
      <xdr:row>61</xdr:row>
      <xdr:rowOff>0</xdr:rowOff>
    </xdr:to>
    <xdr:graphicFrame macro="">
      <xdr:nvGraphicFramePr>
        <xdr:cNvPr id="5" name="グラフ 1">
          <a:extLst>
            <a:ext uri="{FF2B5EF4-FFF2-40B4-BE49-F238E27FC236}">
              <a16:creationId xmlns:a16="http://schemas.microsoft.com/office/drawing/2014/main" id="{5F9F3945-3114-43A5-B914-B43C61294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49696</xdr:colOff>
      <xdr:row>64</xdr:row>
      <xdr:rowOff>19050</xdr:rowOff>
    </xdr:from>
    <xdr:to>
      <xdr:col>22</xdr:col>
      <xdr:colOff>405849</xdr:colOff>
      <xdr:row>76</xdr:row>
      <xdr:rowOff>0</xdr:rowOff>
    </xdr:to>
    <xdr:graphicFrame macro="">
      <xdr:nvGraphicFramePr>
        <xdr:cNvPr id="6" name="グラフ 1">
          <a:extLst>
            <a:ext uri="{FF2B5EF4-FFF2-40B4-BE49-F238E27FC236}">
              <a16:creationId xmlns:a16="http://schemas.microsoft.com/office/drawing/2014/main" id="{F91B64C7-5D76-45B9-A2F8-3CCD989640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49696</xdr:colOff>
      <xdr:row>79</xdr:row>
      <xdr:rowOff>19050</xdr:rowOff>
    </xdr:from>
    <xdr:to>
      <xdr:col>22</xdr:col>
      <xdr:colOff>405849</xdr:colOff>
      <xdr:row>91</xdr:row>
      <xdr:rowOff>0</xdr:rowOff>
    </xdr:to>
    <xdr:graphicFrame macro="">
      <xdr:nvGraphicFramePr>
        <xdr:cNvPr id="7" name="グラフ 1">
          <a:extLst>
            <a:ext uri="{FF2B5EF4-FFF2-40B4-BE49-F238E27FC236}">
              <a16:creationId xmlns:a16="http://schemas.microsoft.com/office/drawing/2014/main" id="{C296A53F-46B8-412A-975D-1015FC31B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49696</xdr:colOff>
      <xdr:row>94</xdr:row>
      <xdr:rowOff>19050</xdr:rowOff>
    </xdr:from>
    <xdr:to>
      <xdr:col>22</xdr:col>
      <xdr:colOff>405849</xdr:colOff>
      <xdr:row>106</xdr:row>
      <xdr:rowOff>0</xdr:rowOff>
    </xdr:to>
    <xdr:graphicFrame macro="">
      <xdr:nvGraphicFramePr>
        <xdr:cNvPr id="8" name="グラフ 1">
          <a:extLst>
            <a:ext uri="{FF2B5EF4-FFF2-40B4-BE49-F238E27FC236}">
              <a16:creationId xmlns:a16="http://schemas.microsoft.com/office/drawing/2014/main" id="{8A0248D0-7B08-4602-8F8F-C9D72FB02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49696</xdr:colOff>
      <xdr:row>109</xdr:row>
      <xdr:rowOff>19050</xdr:rowOff>
    </xdr:from>
    <xdr:to>
      <xdr:col>22</xdr:col>
      <xdr:colOff>405849</xdr:colOff>
      <xdr:row>121</xdr:row>
      <xdr:rowOff>0</xdr:rowOff>
    </xdr:to>
    <xdr:graphicFrame macro="">
      <xdr:nvGraphicFramePr>
        <xdr:cNvPr id="9" name="グラフ 1">
          <a:extLst>
            <a:ext uri="{FF2B5EF4-FFF2-40B4-BE49-F238E27FC236}">
              <a16:creationId xmlns:a16="http://schemas.microsoft.com/office/drawing/2014/main" id="{ABB39490-B199-45C8-9470-195D38D36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49696</xdr:colOff>
      <xdr:row>124</xdr:row>
      <xdr:rowOff>19050</xdr:rowOff>
    </xdr:from>
    <xdr:to>
      <xdr:col>22</xdr:col>
      <xdr:colOff>405849</xdr:colOff>
      <xdr:row>136</xdr:row>
      <xdr:rowOff>0</xdr:rowOff>
    </xdr:to>
    <xdr:graphicFrame macro="">
      <xdr:nvGraphicFramePr>
        <xdr:cNvPr id="10" name="グラフ 1">
          <a:extLst>
            <a:ext uri="{FF2B5EF4-FFF2-40B4-BE49-F238E27FC236}">
              <a16:creationId xmlns:a16="http://schemas.microsoft.com/office/drawing/2014/main" id="{48DD2A71-9676-4D74-88D1-71593A1A8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49696</xdr:colOff>
      <xdr:row>139</xdr:row>
      <xdr:rowOff>19050</xdr:rowOff>
    </xdr:from>
    <xdr:to>
      <xdr:col>22</xdr:col>
      <xdr:colOff>405849</xdr:colOff>
      <xdr:row>151</xdr:row>
      <xdr:rowOff>0</xdr:rowOff>
    </xdr:to>
    <xdr:graphicFrame macro="">
      <xdr:nvGraphicFramePr>
        <xdr:cNvPr id="11" name="グラフ 1">
          <a:extLst>
            <a:ext uri="{FF2B5EF4-FFF2-40B4-BE49-F238E27FC236}">
              <a16:creationId xmlns:a16="http://schemas.microsoft.com/office/drawing/2014/main" id="{1B667A3D-1469-4544-8F6F-A1B1A3339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49696</xdr:colOff>
      <xdr:row>154</xdr:row>
      <xdr:rowOff>19050</xdr:rowOff>
    </xdr:from>
    <xdr:to>
      <xdr:col>22</xdr:col>
      <xdr:colOff>405849</xdr:colOff>
      <xdr:row>166</xdr:row>
      <xdr:rowOff>0</xdr:rowOff>
    </xdr:to>
    <xdr:graphicFrame macro="">
      <xdr:nvGraphicFramePr>
        <xdr:cNvPr id="12" name="グラフ 1">
          <a:extLst>
            <a:ext uri="{FF2B5EF4-FFF2-40B4-BE49-F238E27FC236}">
              <a16:creationId xmlns:a16="http://schemas.microsoft.com/office/drawing/2014/main" id="{D0F8586F-9733-4C68-BE26-2A9CB28CA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49696</xdr:colOff>
      <xdr:row>169</xdr:row>
      <xdr:rowOff>19050</xdr:rowOff>
    </xdr:from>
    <xdr:to>
      <xdr:col>22</xdr:col>
      <xdr:colOff>405849</xdr:colOff>
      <xdr:row>181</xdr:row>
      <xdr:rowOff>0</xdr:rowOff>
    </xdr:to>
    <xdr:graphicFrame macro="">
      <xdr:nvGraphicFramePr>
        <xdr:cNvPr id="13" name="グラフ 1">
          <a:extLst>
            <a:ext uri="{FF2B5EF4-FFF2-40B4-BE49-F238E27FC236}">
              <a16:creationId xmlns:a16="http://schemas.microsoft.com/office/drawing/2014/main" id="{8367AD97-ACFB-4D32-A286-B8414C3EA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49696</xdr:colOff>
      <xdr:row>184</xdr:row>
      <xdr:rowOff>19050</xdr:rowOff>
    </xdr:from>
    <xdr:to>
      <xdr:col>22</xdr:col>
      <xdr:colOff>405849</xdr:colOff>
      <xdr:row>196</xdr:row>
      <xdr:rowOff>0</xdr:rowOff>
    </xdr:to>
    <xdr:graphicFrame macro="">
      <xdr:nvGraphicFramePr>
        <xdr:cNvPr id="14" name="グラフ 1">
          <a:extLst>
            <a:ext uri="{FF2B5EF4-FFF2-40B4-BE49-F238E27FC236}">
              <a16:creationId xmlns:a16="http://schemas.microsoft.com/office/drawing/2014/main" id="{DE9B542A-A097-466A-B2F0-E2944F3D1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49696</xdr:colOff>
      <xdr:row>199</xdr:row>
      <xdr:rowOff>19050</xdr:rowOff>
    </xdr:from>
    <xdr:to>
      <xdr:col>22</xdr:col>
      <xdr:colOff>405849</xdr:colOff>
      <xdr:row>211</xdr:row>
      <xdr:rowOff>0</xdr:rowOff>
    </xdr:to>
    <xdr:graphicFrame macro="">
      <xdr:nvGraphicFramePr>
        <xdr:cNvPr id="15" name="グラフ 1">
          <a:extLst>
            <a:ext uri="{FF2B5EF4-FFF2-40B4-BE49-F238E27FC236}">
              <a16:creationId xmlns:a16="http://schemas.microsoft.com/office/drawing/2014/main" id="{6079782F-3A59-4CC6-AE0C-999050731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49696</xdr:colOff>
      <xdr:row>214</xdr:row>
      <xdr:rowOff>19050</xdr:rowOff>
    </xdr:from>
    <xdr:to>
      <xdr:col>22</xdr:col>
      <xdr:colOff>405849</xdr:colOff>
      <xdr:row>226</xdr:row>
      <xdr:rowOff>0</xdr:rowOff>
    </xdr:to>
    <xdr:graphicFrame macro="">
      <xdr:nvGraphicFramePr>
        <xdr:cNvPr id="16" name="グラフ 1">
          <a:extLst>
            <a:ext uri="{FF2B5EF4-FFF2-40B4-BE49-F238E27FC236}">
              <a16:creationId xmlns:a16="http://schemas.microsoft.com/office/drawing/2014/main" id="{4555C392-D1F6-4156-882B-36C5CFA37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49696</xdr:colOff>
      <xdr:row>229</xdr:row>
      <xdr:rowOff>19050</xdr:rowOff>
    </xdr:from>
    <xdr:to>
      <xdr:col>22</xdr:col>
      <xdr:colOff>405849</xdr:colOff>
      <xdr:row>241</xdr:row>
      <xdr:rowOff>0</xdr:rowOff>
    </xdr:to>
    <xdr:graphicFrame macro="">
      <xdr:nvGraphicFramePr>
        <xdr:cNvPr id="17" name="グラフ 1">
          <a:extLst>
            <a:ext uri="{FF2B5EF4-FFF2-40B4-BE49-F238E27FC236}">
              <a16:creationId xmlns:a16="http://schemas.microsoft.com/office/drawing/2014/main" id="{6A750AC4-D624-4C2E-BC01-BF140597C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49696</xdr:colOff>
      <xdr:row>244</xdr:row>
      <xdr:rowOff>19050</xdr:rowOff>
    </xdr:from>
    <xdr:to>
      <xdr:col>22</xdr:col>
      <xdr:colOff>405849</xdr:colOff>
      <xdr:row>256</xdr:row>
      <xdr:rowOff>0</xdr:rowOff>
    </xdr:to>
    <xdr:graphicFrame macro="">
      <xdr:nvGraphicFramePr>
        <xdr:cNvPr id="18" name="グラフ 1">
          <a:extLst>
            <a:ext uri="{FF2B5EF4-FFF2-40B4-BE49-F238E27FC236}">
              <a16:creationId xmlns:a16="http://schemas.microsoft.com/office/drawing/2014/main" id="{C21852E2-9128-47B9-9AE1-7ECB3DAAF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49696</xdr:colOff>
      <xdr:row>259</xdr:row>
      <xdr:rowOff>19050</xdr:rowOff>
    </xdr:from>
    <xdr:to>
      <xdr:col>22</xdr:col>
      <xdr:colOff>405849</xdr:colOff>
      <xdr:row>271</xdr:row>
      <xdr:rowOff>0</xdr:rowOff>
    </xdr:to>
    <xdr:graphicFrame macro="">
      <xdr:nvGraphicFramePr>
        <xdr:cNvPr id="19" name="グラフ 1">
          <a:extLst>
            <a:ext uri="{FF2B5EF4-FFF2-40B4-BE49-F238E27FC236}">
              <a16:creationId xmlns:a16="http://schemas.microsoft.com/office/drawing/2014/main" id="{76612D8C-1490-46EA-B13C-BA1D84B20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49696</xdr:colOff>
      <xdr:row>274</xdr:row>
      <xdr:rowOff>19050</xdr:rowOff>
    </xdr:from>
    <xdr:to>
      <xdr:col>22</xdr:col>
      <xdr:colOff>405849</xdr:colOff>
      <xdr:row>286</xdr:row>
      <xdr:rowOff>0</xdr:rowOff>
    </xdr:to>
    <xdr:graphicFrame macro="">
      <xdr:nvGraphicFramePr>
        <xdr:cNvPr id="20" name="グラフ 1">
          <a:extLst>
            <a:ext uri="{FF2B5EF4-FFF2-40B4-BE49-F238E27FC236}">
              <a16:creationId xmlns:a16="http://schemas.microsoft.com/office/drawing/2014/main" id="{BF8EC199-AD1A-47DA-9D75-9FC0FE63B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18</xdr:col>
      <xdr:colOff>49696</xdr:colOff>
      <xdr:row>289</xdr:row>
      <xdr:rowOff>19050</xdr:rowOff>
    </xdr:from>
    <xdr:to>
      <xdr:col>22</xdr:col>
      <xdr:colOff>405849</xdr:colOff>
      <xdr:row>301</xdr:row>
      <xdr:rowOff>0</xdr:rowOff>
    </xdr:to>
    <xdr:graphicFrame macro="">
      <xdr:nvGraphicFramePr>
        <xdr:cNvPr id="21" name="グラフ 1">
          <a:extLst>
            <a:ext uri="{FF2B5EF4-FFF2-40B4-BE49-F238E27FC236}">
              <a16:creationId xmlns:a16="http://schemas.microsoft.com/office/drawing/2014/main" id="{6663857E-E444-4622-8065-4CA82238E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49696</xdr:colOff>
      <xdr:row>304</xdr:row>
      <xdr:rowOff>19050</xdr:rowOff>
    </xdr:from>
    <xdr:to>
      <xdr:col>22</xdr:col>
      <xdr:colOff>405849</xdr:colOff>
      <xdr:row>316</xdr:row>
      <xdr:rowOff>0</xdr:rowOff>
    </xdr:to>
    <xdr:graphicFrame macro="">
      <xdr:nvGraphicFramePr>
        <xdr:cNvPr id="22" name="グラフ 1">
          <a:extLst>
            <a:ext uri="{FF2B5EF4-FFF2-40B4-BE49-F238E27FC236}">
              <a16:creationId xmlns:a16="http://schemas.microsoft.com/office/drawing/2014/main" id="{D326A340-B954-4693-8369-2582B31C1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49696</xdr:colOff>
      <xdr:row>319</xdr:row>
      <xdr:rowOff>19050</xdr:rowOff>
    </xdr:from>
    <xdr:to>
      <xdr:col>22</xdr:col>
      <xdr:colOff>405849</xdr:colOff>
      <xdr:row>331</xdr:row>
      <xdr:rowOff>0</xdr:rowOff>
    </xdr:to>
    <xdr:graphicFrame macro="">
      <xdr:nvGraphicFramePr>
        <xdr:cNvPr id="23" name="グラフ 1">
          <a:extLst>
            <a:ext uri="{FF2B5EF4-FFF2-40B4-BE49-F238E27FC236}">
              <a16:creationId xmlns:a16="http://schemas.microsoft.com/office/drawing/2014/main" id="{49BAD33C-8441-41ED-A2FA-9E98A5BDF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18</xdr:col>
      <xdr:colOff>49696</xdr:colOff>
      <xdr:row>334</xdr:row>
      <xdr:rowOff>19050</xdr:rowOff>
    </xdr:from>
    <xdr:to>
      <xdr:col>22</xdr:col>
      <xdr:colOff>405849</xdr:colOff>
      <xdr:row>346</xdr:row>
      <xdr:rowOff>0</xdr:rowOff>
    </xdr:to>
    <xdr:graphicFrame macro="">
      <xdr:nvGraphicFramePr>
        <xdr:cNvPr id="24" name="グラフ 1">
          <a:extLst>
            <a:ext uri="{FF2B5EF4-FFF2-40B4-BE49-F238E27FC236}">
              <a16:creationId xmlns:a16="http://schemas.microsoft.com/office/drawing/2014/main" id="{5183356E-EA0C-4A9D-A38D-05F32454C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49696</xdr:colOff>
      <xdr:row>349</xdr:row>
      <xdr:rowOff>19050</xdr:rowOff>
    </xdr:from>
    <xdr:to>
      <xdr:col>22</xdr:col>
      <xdr:colOff>405849</xdr:colOff>
      <xdr:row>361</xdr:row>
      <xdr:rowOff>0</xdr:rowOff>
    </xdr:to>
    <xdr:graphicFrame macro="">
      <xdr:nvGraphicFramePr>
        <xdr:cNvPr id="25" name="グラフ 1">
          <a:extLst>
            <a:ext uri="{FF2B5EF4-FFF2-40B4-BE49-F238E27FC236}">
              <a16:creationId xmlns:a16="http://schemas.microsoft.com/office/drawing/2014/main" id="{1B8CC1A1-D533-4EBA-913F-E066D5936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18</xdr:col>
      <xdr:colOff>49696</xdr:colOff>
      <xdr:row>364</xdr:row>
      <xdr:rowOff>19050</xdr:rowOff>
    </xdr:from>
    <xdr:to>
      <xdr:col>22</xdr:col>
      <xdr:colOff>405849</xdr:colOff>
      <xdr:row>376</xdr:row>
      <xdr:rowOff>0</xdr:rowOff>
    </xdr:to>
    <xdr:graphicFrame macro="">
      <xdr:nvGraphicFramePr>
        <xdr:cNvPr id="26" name="グラフ 1">
          <a:extLst>
            <a:ext uri="{FF2B5EF4-FFF2-40B4-BE49-F238E27FC236}">
              <a16:creationId xmlns:a16="http://schemas.microsoft.com/office/drawing/2014/main" id="{F5E817D2-ACDD-4E5D-82F9-A7D9F0E0E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49696</xdr:colOff>
      <xdr:row>379</xdr:row>
      <xdr:rowOff>19050</xdr:rowOff>
    </xdr:from>
    <xdr:to>
      <xdr:col>22</xdr:col>
      <xdr:colOff>405849</xdr:colOff>
      <xdr:row>391</xdr:row>
      <xdr:rowOff>0</xdr:rowOff>
    </xdr:to>
    <xdr:graphicFrame macro="">
      <xdr:nvGraphicFramePr>
        <xdr:cNvPr id="27" name="グラフ 1">
          <a:extLst>
            <a:ext uri="{FF2B5EF4-FFF2-40B4-BE49-F238E27FC236}">
              <a16:creationId xmlns:a16="http://schemas.microsoft.com/office/drawing/2014/main" id="{D6945A16-CF99-4DBA-A96B-5D9383FCB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49696</xdr:colOff>
      <xdr:row>394</xdr:row>
      <xdr:rowOff>19050</xdr:rowOff>
    </xdr:from>
    <xdr:to>
      <xdr:col>22</xdr:col>
      <xdr:colOff>405849</xdr:colOff>
      <xdr:row>406</xdr:row>
      <xdr:rowOff>0</xdr:rowOff>
    </xdr:to>
    <xdr:graphicFrame macro="">
      <xdr:nvGraphicFramePr>
        <xdr:cNvPr id="28" name="グラフ 1">
          <a:extLst>
            <a:ext uri="{FF2B5EF4-FFF2-40B4-BE49-F238E27FC236}">
              <a16:creationId xmlns:a16="http://schemas.microsoft.com/office/drawing/2014/main" id="{4971D961-33A4-4D8C-9005-6784104BC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18</xdr:col>
      <xdr:colOff>49696</xdr:colOff>
      <xdr:row>409</xdr:row>
      <xdr:rowOff>19050</xdr:rowOff>
    </xdr:from>
    <xdr:to>
      <xdr:col>22</xdr:col>
      <xdr:colOff>405849</xdr:colOff>
      <xdr:row>421</xdr:row>
      <xdr:rowOff>0</xdr:rowOff>
    </xdr:to>
    <xdr:graphicFrame macro="">
      <xdr:nvGraphicFramePr>
        <xdr:cNvPr id="29" name="グラフ 1">
          <a:extLst>
            <a:ext uri="{FF2B5EF4-FFF2-40B4-BE49-F238E27FC236}">
              <a16:creationId xmlns:a16="http://schemas.microsoft.com/office/drawing/2014/main" id="{68876E91-FAD1-4A21-B8F2-9A0A15876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18</xdr:col>
      <xdr:colOff>49696</xdr:colOff>
      <xdr:row>424</xdr:row>
      <xdr:rowOff>19050</xdr:rowOff>
    </xdr:from>
    <xdr:to>
      <xdr:col>22</xdr:col>
      <xdr:colOff>405849</xdr:colOff>
      <xdr:row>436</xdr:row>
      <xdr:rowOff>0</xdr:rowOff>
    </xdr:to>
    <xdr:graphicFrame macro="">
      <xdr:nvGraphicFramePr>
        <xdr:cNvPr id="30" name="グラフ 1">
          <a:extLst>
            <a:ext uri="{FF2B5EF4-FFF2-40B4-BE49-F238E27FC236}">
              <a16:creationId xmlns:a16="http://schemas.microsoft.com/office/drawing/2014/main" id="{CAFDFE8C-523B-4F9D-9DA3-38432D869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18</xdr:col>
      <xdr:colOff>49696</xdr:colOff>
      <xdr:row>439</xdr:row>
      <xdr:rowOff>19050</xdr:rowOff>
    </xdr:from>
    <xdr:to>
      <xdr:col>22</xdr:col>
      <xdr:colOff>405849</xdr:colOff>
      <xdr:row>451</xdr:row>
      <xdr:rowOff>0</xdr:rowOff>
    </xdr:to>
    <xdr:graphicFrame macro="">
      <xdr:nvGraphicFramePr>
        <xdr:cNvPr id="31" name="グラフ 1">
          <a:extLst>
            <a:ext uri="{FF2B5EF4-FFF2-40B4-BE49-F238E27FC236}">
              <a16:creationId xmlns:a16="http://schemas.microsoft.com/office/drawing/2014/main" id="{DDBF7864-BBEC-46EA-BD4C-5C8893568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18</xdr:col>
      <xdr:colOff>49696</xdr:colOff>
      <xdr:row>454</xdr:row>
      <xdr:rowOff>19050</xdr:rowOff>
    </xdr:from>
    <xdr:to>
      <xdr:col>22</xdr:col>
      <xdr:colOff>405849</xdr:colOff>
      <xdr:row>466</xdr:row>
      <xdr:rowOff>0</xdr:rowOff>
    </xdr:to>
    <xdr:graphicFrame macro="">
      <xdr:nvGraphicFramePr>
        <xdr:cNvPr id="32" name="グラフ 1">
          <a:extLst>
            <a:ext uri="{FF2B5EF4-FFF2-40B4-BE49-F238E27FC236}">
              <a16:creationId xmlns:a16="http://schemas.microsoft.com/office/drawing/2014/main" id="{676A99ED-1CF0-4EBB-B349-90464978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18</xdr:col>
      <xdr:colOff>49696</xdr:colOff>
      <xdr:row>469</xdr:row>
      <xdr:rowOff>19050</xdr:rowOff>
    </xdr:from>
    <xdr:to>
      <xdr:col>22</xdr:col>
      <xdr:colOff>405849</xdr:colOff>
      <xdr:row>481</xdr:row>
      <xdr:rowOff>0</xdr:rowOff>
    </xdr:to>
    <xdr:graphicFrame macro="">
      <xdr:nvGraphicFramePr>
        <xdr:cNvPr id="33" name="グラフ 1">
          <a:extLst>
            <a:ext uri="{FF2B5EF4-FFF2-40B4-BE49-F238E27FC236}">
              <a16:creationId xmlns:a16="http://schemas.microsoft.com/office/drawing/2014/main" id="{CFC63F57-E329-4940-9DF7-9EFEBC6D6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18</xdr:col>
      <xdr:colOff>49696</xdr:colOff>
      <xdr:row>484</xdr:row>
      <xdr:rowOff>19050</xdr:rowOff>
    </xdr:from>
    <xdr:to>
      <xdr:col>22</xdr:col>
      <xdr:colOff>405849</xdr:colOff>
      <xdr:row>496</xdr:row>
      <xdr:rowOff>0</xdr:rowOff>
    </xdr:to>
    <xdr:graphicFrame macro="">
      <xdr:nvGraphicFramePr>
        <xdr:cNvPr id="34" name="グラフ 1">
          <a:extLst>
            <a:ext uri="{FF2B5EF4-FFF2-40B4-BE49-F238E27FC236}">
              <a16:creationId xmlns:a16="http://schemas.microsoft.com/office/drawing/2014/main" id="{4FE4F411-323C-4AAF-AD9C-2284EF90F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18</xdr:col>
      <xdr:colOff>49696</xdr:colOff>
      <xdr:row>499</xdr:row>
      <xdr:rowOff>19050</xdr:rowOff>
    </xdr:from>
    <xdr:to>
      <xdr:col>22</xdr:col>
      <xdr:colOff>405849</xdr:colOff>
      <xdr:row>511</xdr:row>
      <xdr:rowOff>0</xdr:rowOff>
    </xdr:to>
    <xdr:graphicFrame macro="">
      <xdr:nvGraphicFramePr>
        <xdr:cNvPr id="35" name="グラフ 1">
          <a:extLst>
            <a:ext uri="{FF2B5EF4-FFF2-40B4-BE49-F238E27FC236}">
              <a16:creationId xmlns:a16="http://schemas.microsoft.com/office/drawing/2014/main" id="{26E3F785-E291-4C64-A1DB-5FF7511B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18</xdr:col>
      <xdr:colOff>49696</xdr:colOff>
      <xdr:row>514</xdr:row>
      <xdr:rowOff>19050</xdr:rowOff>
    </xdr:from>
    <xdr:to>
      <xdr:col>22</xdr:col>
      <xdr:colOff>405849</xdr:colOff>
      <xdr:row>526</xdr:row>
      <xdr:rowOff>0</xdr:rowOff>
    </xdr:to>
    <xdr:graphicFrame macro="">
      <xdr:nvGraphicFramePr>
        <xdr:cNvPr id="36" name="グラフ 1">
          <a:extLst>
            <a:ext uri="{FF2B5EF4-FFF2-40B4-BE49-F238E27FC236}">
              <a16:creationId xmlns:a16="http://schemas.microsoft.com/office/drawing/2014/main" id="{00AB92F4-AEAF-4AB1-ACE2-85BF9C5EF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18</xdr:col>
      <xdr:colOff>49696</xdr:colOff>
      <xdr:row>529</xdr:row>
      <xdr:rowOff>19050</xdr:rowOff>
    </xdr:from>
    <xdr:to>
      <xdr:col>22</xdr:col>
      <xdr:colOff>405849</xdr:colOff>
      <xdr:row>541</xdr:row>
      <xdr:rowOff>0</xdr:rowOff>
    </xdr:to>
    <xdr:graphicFrame macro="">
      <xdr:nvGraphicFramePr>
        <xdr:cNvPr id="37" name="グラフ 1">
          <a:extLst>
            <a:ext uri="{FF2B5EF4-FFF2-40B4-BE49-F238E27FC236}">
              <a16:creationId xmlns:a16="http://schemas.microsoft.com/office/drawing/2014/main" id="{DAB7A521-19AF-42FB-8706-B225F3066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18</xdr:col>
      <xdr:colOff>49696</xdr:colOff>
      <xdr:row>544</xdr:row>
      <xdr:rowOff>19050</xdr:rowOff>
    </xdr:from>
    <xdr:to>
      <xdr:col>22</xdr:col>
      <xdr:colOff>405849</xdr:colOff>
      <xdr:row>556</xdr:row>
      <xdr:rowOff>0</xdr:rowOff>
    </xdr:to>
    <xdr:graphicFrame macro="">
      <xdr:nvGraphicFramePr>
        <xdr:cNvPr id="38" name="グラフ 1">
          <a:extLst>
            <a:ext uri="{FF2B5EF4-FFF2-40B4-BE49-F238E27FC236}">
              <a16:creationId xmlns:a16="http://schemas.microsoft.com/office/drawing/2014/main" id="{9F4F5106-128A-4632-81F3-12427A2DC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18</xdr:col>
      <xdr:colOff>49696</xdr:colOff>
      <xdr:row>559</xdr:row>
      <xdr:rowOff>19050</xdr:rowOff>
    </xdr:from>
    <xdr:to>
      <xdr:col>22</xdr:col>
      <xdr:colOff>405849</xdr:colOff>
      <xdr:row>571</xdr:row>
      <xdr:rowOff>0</xdr:rowOff>
    </xdr:to>
    <xdr:graphicFrame macro="">
      <xdr:nvGraphicFramePr>
        <xdr:cNvPr id="39" name="グラフ 1">
          <a:extLst>
            <a:ext uri="{FF2B5EF4-FFF2-40B4-BE49-F238E27FC236}">
              <a16:creationId xmlns:a16="http://schemas.microsoft.com/office/drawing/2014/main" id="{6C1A821C-9898-466C-ACFF-C2C8807FE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18</xdr:col>
      <xdr:colOff>49696</xdr:colOff>
      <xdr:row>574</xdr:row>
      <xdr:rowOff>19050</xdr:rowOff>
    </xdr:from>
    <xdr:to>
      <xdr:col>22</xdr:col>
      <xdr:colOff>405849</xdr:colOff>
      <xdr:row>586</xdr:row>
      <xdr:rowOff>0</xdr:rowOff>
    </xdr:to>
    <xdr:graphicFrame macro="">
      <xdr:nvGraphicFramePr>
        <xdr:cNvPr id="40" name="グラフ 1">
          <a:extLst>
            <a:ext uri="{FF2B5EF4-FFF2-40B4-BE49-F238E27FC236}">
              <a16:creationId xmlns:a16="http://schemas.microsoft.com/office/drawing/2014/main" id="{59824A11-785C-4182-A050-309D2AB51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18</xdr:col>
      <xdr:colOff>49696</xdr:colOff>
      <xdr:row>589</xdr:row>
      <xdr:rowOff>19050</xdr:rowOff>
    </xdr:from>
    <xdr:to>
      <xdr:col>22</xdr:col>
      <xdr:colOff>405849</xdr:colOff>
      <xdr:row>601</xdr:row>
      <xdr:rowOff>0</xdr:rowOff>
    </xdr:to>
    <xdr:graphicFrame macro="">
      <xdr:nvGraphicFramePr>
        <xdr:cNvPr id="41" name="グラフ 1">
          <a:extLst>
            <a:ext uri="{FF2B5EF4-FFF2-40B4-BE49-F238E27FC236}">
              <a16:creationId xmlns:a16="http://schemas.microsoft.com/office/drawing/2014/main" id="{E03FA948-4B5F-4D57-9511-AFEEE849E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18</xdr:col>
      <xdr:colOff>49696</xdr:colOff>
      <xdr:row>604</xdr:row>
      <xdr:rowOff>19050</xdr:rowOff>
    </xdr:from>
    <xdr:to>
      <xdr:col>22</xdr:col>
      <xdr:colOff>405849</xdr:colOff>
      <xdr:row>616</xdr:row>
      <xdr:rowOff>0</xdr:rowOff>
    </xdr:to>
    <xdr:graphicFrame macro="">
      <xdr:nvGraphicFramePr>
        <xdr:cNvPr id="42" name="グラフ 1">
          <a:extLst>
            <a:ext uri="{FF2B5EF4-FFF2-40B4-BE49-F238E27FC236}">
              <a16:creationId xmlns:a16="http://schemas.microsoft.com/office/drawing/2014/main" id="{B31C11C8-FB34-4F25-A56C-7AC78DC46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18</xdr:col>
      <xdr:colOff>49696</xdr:colOff>
      <xdr:row>619</xdr:row>
      <xdr:rowOff>19050</xdr:rowOff>
    </xdr:from>
    <xdr:to>
      <xdr:col>22</xdr:col>
      <xdr:colOff>405849</xdr:colOff>
      <xdr:row>631</xdr:row>
      <xdr:rowOff>0</xdr:rowOff>
    </xdr:to>
    <xdr:graphicFrame macro="">
      <xdr:nvGraphicFramePr>
        <xdr:cNvPr id="43" name="グラフ 1">
          <a:extLst>
            <a:ext uri="{FF2B5EF4-FFF2-40B4-BE49-F238E27FC236}">
              <a16:creationId xmlns:a16="http://schemas.microsoft.com/office/drawing/2014/main" id="{8A53BDF0-E081-41E4-B1FB-4395C53E3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18</xdr:col>
      <xdr:colOff>49696</xdr:colOff>
      <xdr:row>634</xdr:row>
      <xdr:rowOff>19050</xdr:rowOff>
    </xdr:from>
    <xdr:to>
      <xdr:col>22</xdr:col>
      <xdr:colOff>405849</xdr:colOff>
      <xdr:row>646</xdr:row>
      <xdr:rowOff>0</xdr:rowOff>
    </xdr:to>
    <xdr:graphicFrame macro="">
      <xdr:nvGraphicFramePr>
        <xdr:cNvPr id="44" name="グラフ 1">
          <a:extLst>
            <a:ext uri="{FF2B5EF4-FFF2-40B4-BE49-F238E27FC236}">
              <a16:creationId xmlns:a16="http://schemas.microsoft.com/office/drawing/2014/main" id="{B1561310-517B-41E4-A7E8-FC154233B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18</xdr:col>
      <xdr:colOff>49696</xdr:colOff>
      <xdr:row>649</xdr:row>
      <xdr:rowOff>19050</xdr:rowOff>
    </xdr:from>
    <xdr:to>
      <xdr:col>22</xdr:col>
      <xdr:colOff>405849</xdr:colOff>
      <xdr:row>661</xdr:row>
      <xdr:rowOff>0</xdr:rowOff>
    </xdr:to>
    <xdr:graphicFrame macro="">
      <xdr:nvGraphicFramePr>
        <xdr:cNvPr id="45" name="グラフ 1">
          <a:extLst>
            <a:ext uri="{FF2B5EF4-FFF2-40B4-BE49-F238E27FC236}">
              <a16:creationId xmlns:a16="http://schemas.microsoft.com/office/drawing/2014/main" id="{4F63CCC1-8E8C-4F82-8DDC-ED62A6219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18</xdr:col>
      <xdr:colOff>49696</xdr:colOff>
      <xdr:row>664</xdr:row>
      <xdr:rowOff>19050</xdr:rowOff>
    </xdr:from>
    <xdr:to>
      <xdr:col>22</xdr:col>
      <xdr:colOff>405849</xdr:colOff>
      <xdr:row>676</xdr:row>
      <xdr:rowOff>0</xdr:rowOff>
    </xdr:to>
    <xdr:graphicFrame macro="">
      <xdr:nvGraphicFramePr>
        <xdr:cNvPr id="46" name="グラフ 1">
          <a:extLst>
            <a:ext uri="{FF2B5EF4-FFF2-40B4-BE49-F238E27FC236}">
              <a16:creationId xmlns:a16="http://schemas.microsoft.com/office/drawing/2014/main" id="{A2D5C640-FD90-45F1-B534-FFEA22BCF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18</xdr:col>
      <xdr:colOff>49696</xdr:colOff>
      <xdr:row>679</xdr:row>
      <xdr:rowOff>19050</xdr:rowOff>
    </xdr:from>
    <xdr:to>
      <xdr:col>22</xdr:col>
      <xdr:colOff>405849</xdr:colOff>
      <xdr:row>691</xdr:row>
      <xdr:rowOff>0</xdr:rowOff>
    </xdr:to>
    <xdr:graphicFrame macro="">
      <xdr:nvGraphicFramePr>
        <xdr:cNvPr id="47" name="グラフ 1">
          <a:extLst>
            <a:ext uri="{FF2B5EF4-FFF2-40B4-BE49-F238E27FC236}">
              <a16:creationId xmlns:a16="http://schemas.microsoft.com/office/drawing/2014/main" id="{ADCDBE0F-BF04-42A2-8170-2505CC2374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18</xdr:col>
      <xdr:colOff>49696</xdr:colOff>
      <xdr:row>694</xdr:row>
      <xdr:rowOff>19050</xdr:rowOff>
    </xdr:from>
    <xdr:to>
      <xdr:col>22</xdr:col>
      <xdr:colOff>405849</xdr:colOff>
      <xdr:row>706</xdr:row>
      <xdr:rowOff>0</xdr:rowOff>
    </xdr:to>
    <xdr:graphicFrame macro="">
      <xdr:nvGraphicFramePr>
        <xdr:cNvPr id="48" name="グラフ 1">
          <a:extLst>
            <a:ext uri="{FF2B5EF4-FFF2-40B4-BE49-F238E27FC236}">
              <a16:creationId xmlns:a16="http://schemas.microsoft.com/office/drawing/2014/main" id="{0197E39B-4661-4DE4-84A2-D196ED7BA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18</xdr:col>
      <xdr:colOff>49696</xdr:colOff>
      <xdr:row>709</xdr:row>
      <xdr:rowOff>19050</xdr:rowOff>
    </xdr:from>
    <xdr:to>
      <xdr:col>22</xdr:col>
      <xdr:colOff>405849</xdr:colOff>
      <xdr:row>721</xdr:row>
      <xdr:rowOff>0</xdr:rowOff>
    </xdr:to>
    <xdr:graphicFrame macro="">
      <xdr:nvGraphicFramePr>
        <xdr:cNvPr id="49" name="グラフ 1">
          <a:extLst>
            <a:ext uri="{FF2B5EF4-FFF2-40B4-BE49-F238E27FC236}">
              <a16:creationId xmlns:a16="http://schemas.microsoft.com/office/drawing/2014/main" id="{C643B5A0-AFD2-4D6D-BFB8-E4438F174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18</xdr:col>
      <xdr:colOff>49696</xdr:colOff>
      <xdr:row>724</xdr:row>
      <xdr:rowOff>19050</xdr:rowOff>
    </xdr:from>
    <xdr:to>
      <xdr:col>22</xdr:col>
      <xdr:colOff>405849</xdr:colOff>
      <xdr:row>736</xdr:row>
      <xdr:rowOff>0</xdr:rowOff>
    </xdr:to>
    <xdr:graphicFrame macro="">
      <xdr:nvGraphicFramePr>
        <xdr:cNvPr id="50" name="グラフ 1">
          <a:extLst>
            <a:ext uri="{FF2B5EF4-FFF2-40B4-BE49-F238E27FC236}">
              <a16:creationId xmlns:a16="http://schemas.microsoft.com/office/drawing/2014/main" id="{AA0B109B-46A7-4E2B-8004-4048AB3D8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49696</xdr:colOff>
      <xdr:row>739</xdr:row>
      <xdr:rowOff>19050</xdr:rowOff>
    </xdr:from>
    <xdr:to>
      <xdr:col>22</xdr:col>
      <xdr:colOff>405849</xdr:colOff>
      <xdr:row>751</xdr:row>
      <xdr:rowOff>0</xdr:rowOff>
    </xdr:to>
    <xdr:graphicFrame macro="">
      <xdr:nvGraphicFramePr>
        <xdr:cNvPr id="51" name="グラフ 1">
          <a:extLst>
            <a:ext uri="{FF2B5EF4-FFF2-40B4-BE49-F238E27FC236}">
              <a16:creationId xmlns:a16="http://schemas.microsoft.com/office/drawing/2014/main" id="{EB5C618A-16C3-42E1-B757-9AF80C6EC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18</xdr:col>
      <xdr:colOff>49696</xdr:colOff>
      <xdr:row>754</xdr:row>
      <xdr:rowOff>19050</xdr:rowOff>
    </xdr:from>
    <xdr:to>
      <xdr:col>22</xdr:col>
      <xdr:colOff>405849</xdr:colOff>
      <xdr:row>766</xdr:row>
      <xdr:rowOff>0</xdr:rowOff>
    </xdr:to>
    <xdr:graphicFrame macro="">
      <xdr:nvGraphicFramePr>
        <xdr:cNvPr id="52" name="グラフ 1">
          <a:extLst>
            <a:ext uri="{FF2B5EF4-FFF2-40B4-BE49-F238E27FC236}">
              <a16:creationId xmlns:a16="http://schemas.microsoft.com/office/drawing/2014/main" id="{E321DECA-71E1-475F-AB09-AB78B580D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18</xdr:col>
      <xdr:colOff>49696</xdr:colOff>
      <xdr:row>769</xdr:row>
      <xdr:rowOff>19050</xdr:rowOff>
    </xdr:from>
    <xdr:to>
      <xdr:col>22</xdr:col>
      <xdr:colOff>405849</xdr:colOff>
      <xdr:row>781</xdr:row>
      <xdr:rowOff>0</xdr:rowOff>
    </xdr:to>
    <xdr:graphicFrame macro="">
      <xdr:nvGraphicFramePr>
        <xdr:cNvPr id="53" name="グラフ 1">
          <a:extLst>
            <a:ext uri="{FF2B5EF4-FFF2-40B4-BE49-F238E27FC236}">
              <a16:creationId xmlns:a16="http://schemas.microsoft.com/office/drawing/2014/main" id="{A3D00FC5-1260-4B43-9E1A-D15C103CC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18</xdr:col>
      <xdr:colOff>49696</xdr:colOff>
      <xdr:row>784</xdr:row>
      <xdr:rowOff>19050</xdr:rowOff>
    </xdr:from>
    <xdr:to>
      <xdr:col>22</xdr:col>
      <xdr:colOff>405849</xdr:colOff>
      <xdr:row>796</xdr:row>
      <xdr:rowOff>0</xdr:rowOff>
    </xdr:to>
    <xdr:graphicFrame macro="">
      <xdr:nvGraphicFramePr>
        <xdr:cNvPr id="54" name="グラフ 1">
          <a:extLst>
            <a:ext uri="{FF2B5EF4-FFF2-40B4-BE49-F238E27FC236}">
              <a16:creationId xmlns:a16="http://schemas.microsoft.com/office/drawing/2014/main" id="{6305DB6E-FF32-43AF-B26C-F7710A272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18</xdr:col>
      <xdr:colOff>49696</xdr:colOff>
      <xdr:row>799</xdr:row>
      <xdr:rowOff>19050</xdr:rowOff>
    </xdr:from>
    <xdr:to>
      <xdr:col>22</xdr:col>
      <xdr:colOff>405849</xdr:colOff>
      <xdr:row>811</xdr:row>
      <xdr:rowOff>0</xdr:rowOff>
    </xdr:to>
    <xdr:graphicFrame macro="">
      <xdr:nvGraphicFramePr>
        <xdr:cNvPr id="55" name="グラフ 1">
          <a:extLst>
            <a:ext uri="{FF2B5EF4-FFF2-40B4-BE49-F238E27FC236}">
              <a16:creationId xmlns:a16="http://schemas.microsoft.com/office/drawing/2014/main" id="{17CE661A-8690-4CF8-80E7-8A30CB509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18</xdr:col>
      <xdr:colOff>49696</xdr:colOff>
      <xdr:row>814</xdr:row>
      <xdr:rowOff>19050</xdr:rowOff>
    </xdr:from>
    <xdr:to>
      <xdr:col>22</xdr:col>
      <xdr:colOff>405849</xdr:colOff>
      <xdr:row>826</xdr:row>
      <xdr:rowOff>0</xdr:rowOff>
    </xdr:to>
    <xdr:graphicFrame macro="">
      <xdr:nvGraphicFramePr>
        <xdr:cNvPr id="56" name="グラフ 1">
          <a:extLst>
            <a:ext uri="{FF2B5EF4-FFF2-40B4-BE49-F238E27FC236}">
              <a16:creationId xmlns:a16="http://schemas.microsoft.com/office/drawing/2014/main" id="{478A0BE2-BCF3-4D08-94E6-2234311CF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18</xdr:col>
      <xdr:colOff>49696</xdr:colOff>
      <xdr:row>829</xdr:row>
      <xdr:rowOff>19050</xdr:rowOff>
    </xdr:from>
    <xdr:to>
      <xdr:col>22</xdr:col>
      <xdr:colOff>405849</xdr:colOff>
      <xdr:row>841</xdr:row>
      <xdr:rowOff>0</xdr:rowOff>
    </xdr:to>
    <xdr:graphicFrame macro="">
      <xdr:nvGraphicFramePr>
        <xdr:cNvPr id="57" name="グラフ 1">
          <a:extLst>
            <a:ext uri="{FF2B5EF4-FFF2-40B4-BE49-F238E27FC236}">
              <a16:creationId xmlns:a16="http://schemas.microsoft.com/office/drawing/2014/main" id="{F7229C0E-2CBA-4264-8389-A8A078169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18</xdr:col>
      <xdr:colOff>49696</xdr:colOff>
      <xdr:row>844</xdr:row>
      <xdr:rowOff>19050</xdr:rowOff>
    </xdr:from>
    <xdr:to>
      <xdr:col>22</xdr:col>
      <xdr:colOff>405849</xdr:colOff>
      <xdr:row>856</xdr:row>
      <xdr:rowOff>0</xdr:rowOff>
    </xdr:to>
    <xdr:graphicFrame macro="">
      <xdr:nvGraphicFramePr>
        <xdr:cNvPr id="58" name="グラフ 1">
          <a:extLst>
            <a:ext uri="{FF2B5EF4-FFF2-40B4-BE49-F238E27FC236}">
              <a16:creationId xmlns:a16="http://schemas.microsoft.com/office/drawing/2014/main" id="{6A2B8B4C-F5F6-4AF4-9655-70D810FFA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18</xdr:col>
      <xdr:colOff>49696</xdr:colOff>
      <xdr:row>859</xdr:row>
      <xdr:rowOff>19050</xdr:rowOff>
    </xdr:from>
    <xdr:to>
      <xdr:col>22</xdr:col>
      <xdr:colOff>405849</xdr:colOff>
      <xdr:row>871</xdr:row>
      <xdr:rowOff>0</xdr:rowOff>
    </xdr:to>
    <xdr:graphicFrame macro="">
      <xdr:nvGraphicFramePr>
        <xdr:cNvPr id="59" name="グラフ 1">
          <a:extLst>
            <a:ext uri="{FF2B5EF4-FFF2-40B4-BE49-F238E27FC236}">
              <a16:creationId xmlns:a16="http://schemas.microsoft.com/office/drawing/2014/main" id="{94E647B2-E5BC-47A5-B188-3D626B6AE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18</xdr:col>
      <xdr:colOff>49696</xdr:colOff>
      <xdr:row>874</xdr:row>
      <xdr:rowOff>19050</xdr:rowOff>
    </xdr:from>
    <xdr:to>
      <xdr:col>22</xdr:col>
      <xdr:colOff>405849</xdr:colOff>
      <xdr:row>886</xdr:row>
      <xdr:rowOff>0</xdr:rowOff>
    </xdr:to>
    <xdr:graphicFrame macro="">
      <xdr:nvGraphicFramePr>
        <xdr:cNvPr id="60" name="グラフ 1">
          <a:extLst>
            <a:ext uri="{FF2B5EF4-FFF2-40B4-BE49-F238E27FC236}">
              <a16:creationId xmlns:a16="http://schemas.microsoft.com/office/drawing/2014/main" id="{699A9BAF-ABD2-4373-B9EF-ECB790786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18</xdr:col>
      <xdr:colOff>49696</xdr:colOff>
      <xdr:row>889</xdr:row>
      <xdr:rowOff>19050</xdr:rowOff>
    </xdr:from>
    <xdr:to>
      <xdr:col>22</xdr:col>
      <xdr:colOff>405849</xdr:colOff>
      <xdr:row>901</xdr:row>
      <xdr:rowOff>0</xdr:rowOff>
    </xdr:to>
    <xdr:graphicFrame macro="">
      <xdr:nvGraphicFramePr>
        <xdr:cNvPr id="61" name="グラフ 1">
          <a:extLst>
            <a:ext uri="{FF2B5EF4-FFF2-40B4-BE49-F238E27FC236}">
              <a16:creationId xmlns:a16="http://schemas.microsoft.com/office/drawing/2014/main" id="{B2106C2A-140B-4108-8441-1E7C77932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18</xdr:col>
      <xdr:colOff>49696</xdr:colOff>
      <xdr:row>904</xdr:row>
      <xdr:rowOff>19050</xdr:rowOff>
    </xdr:from>
    <xdr:to>
      <xdr:col>22</xdr:col>
      <xdr:colOff>405849</xdr:colOff>
      <xdr:row>916</xdr:row>
      <xdr:rowOff>0</xdr:rowOff>
    </xdr:to>
    <xdr:graphicFrame macro="">
      <xdr:nvGraphicFramePr>
        <xdr:cNvPr id="62" name="グラフ 1">
          <a:extLst>
            <a:ext uri="{FF2B5EF4-FFF2-40B4-BE49-F238E27FC236}">
              <a16:creationId xmlns:a16="http://schemas.microsoft.com/office/drawing/2014/main" id="{40318567-AF36-4165-8383-27C114AF4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18</xdr:col>
      <xdr:colOff>49696</xdr:colOff>
      <xdr:row>919</xdr:row>
      <xdr:rowOff>19050</xdr:rowOff>
    </xdr:from>
    <xdr:to>
      <xdr:col>22</xdr:col>
      <xdr:colOff>405849</xdr:colOff>
      <xdr:row>931</xdr:row>
      <xdr:rowOff>0</xdr:rowOff>
    </xdr:to>
    <xdr:graphicFrame macro="">
      <xdr:nvGraphicFramePr>
        <xdr:cNvPr id="63" name="グラフ 1">
          <a:extLst>
            <a:ext uri="{FF2B5EF4-FFF2-40B4-BE49-F238E27FC236}">
              <a16:creationId xmlns:a16="http://schemas.microsoft.com/office/drawing/2014/main" id="{B6F59D86-865F-4445-BB9C-DA8A5E98C4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18</xdr:col>
      <xdr:colOff>49696</xdr:colOff>
      <xdr:row>934</xdr:row>
      <xdr:rowOff>19050</xdr:rowOff>
    </xdr:from>
    <xdr:to>
      <xdr:col>22</xdr:col>
      <xdr:colOff>405849</xdr:colOff>
      <xdr:row>946</xdr:row>
      <xdr:rowOff>0</xdr:rowOff>
    </xdr:to>
    <xdr:graphicFrame macro="">
      <xdr:nvGraphicFramePr>
        <xdr:cNvPr id="64" name="グラフ 1">
          <a:extLst>
            <a:ext uri="{FF2B5EF4-FFF2-40B4-BE49-F238E27FC236}">
              <a16:creationId xmlns:a16="http://schemas.microsoft.com/office/drawing/2014/main" id="{281F29D3-DF52-4672-B20E-B8B785F0F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18</xdr:col>
      <xdr:colOff>49696</xdr:colOff>
      <xdr:row>949</xdr:row>
      <xdr:rowOff>19050</xdr:rowOff>
    </xdr:from>
    <xdr:to>
      <xdr:col>22</xdr:col>
      <xdr:colOff>405849</xdr:colOff>
      <xdr:row>961</xdr:row>
      <xdr:rowOff>0</xdr:rowOff>
    </xdr:to>
    <xdr:graphicFrame macro="">
      <xdr:nvGraphicFramePr>
        <xdr:cNvPr id="65" name="グラフ 1">
          <a:extLst>
            <a:ext uri="{FF2B5EF4-FFF2-40B4-BE49-F238E27FC236}">
              <a16:creationId xmlns:a16="http://schemas.microsoft.com/office/drawing/2014/main" id="{2AA444F8-8879-4494-A892-D59EFCFEE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18</xdr:col>
      <xdr:colOff>49696</xdr:colOff>
      <xdr:row>964</xdr:row>
      <xdr:rowOff>19050</xdr:rowOff>
    </xdr:from>
    <xdr:to>
      <xdr:col>22</xdr:col>
      <xdr:colOff>405849</xdr:colOff>
      <xdr:row>976</xdr:row>
      <xdr:rowOff>0</xdr:rowOff>
    </xdr:to>
    <xdr:graphicFrame macro="">
      <xdr:nvGraphicFramePr>
        <xdr:cNvPr id="66" name="グラフ 1">
          <a:extLst>
            <a:ext uri="{FF2B5EF4-FFF2-40B4-BE49-F238E27FC236}">
              <a16:creationId xmlns:a16="http://schemas.microsoft.com/office/drawing/2014/main" id="{79A49A20-4069-4FF0-BDE9-AB4A6A469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18</xdr:col>
      <xdr:colOff>49696</xdr:colOff>
      <xdr:row>979</xdr:row>
      <xdr:rowOff>19050</xdr:rowOff>
    </xdr:from>
    <xdr:to>
      <xdr:col>22</xdr:col>
      <xdr:colOff>405849</xdr:colOff>
      <xdr:row>991</xdr:row>
      <xdr:rowOff>0</xdr:rowOff>
    </xdr:to>
    <xdr:graphicFrame macro="">
      <xdr:nvGraphicFramePr>
        <xdr:cNvPr id="67" name="グラフ 1">
          <a:extLst>
            <a:ext uri="{FF2B5EF4-FFF2-40B4-BE49-F238E27FC236}">
              <a16:creationId xmlns:a16="http://schemas.microsoft.com/office/drawing/2014/main" id="{0DCA20D7-4F8C-44D3-A607-E86EE85D9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49696</xdr:colOff>
      <xdr:row>994</xdr:row>
      <xdr:rowOff>19050</xdr:rowOff>
    </xdr:from>
    <xdr:to>
      <xdr:col>22</xdr:col>
      <xdr:colOff>405849</xdr:colOff>
      <xdr:row>1006</xdr:row>
      <xdr:rowOff>0</xdr:rowOff>
    </xdr:to>
    <xdr:graphicFrame macro="">
      <xdr:nvGraphicFramePr>
        <xdr:cNvPr id="68" name="グラフ 1">
          <a:extLst>
            <a:ext uri="{FF2B5EF4-FFF2-40B4-BE49-F238E27FC236}">
              <a16:creationId xmlns:a16="http://schemas.microsoft.com/office/drawing/2014/main" id="{E60528C5-634F-4C20-8A76-E207878A7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18</xdr:col>
      <xdr:colOff>49696</xdr:colOff>
      <xdr:row>1009</xdr:row>
      <xdr:rowOff>19050</xdr:rowOff>
    </xdr:from>
    <xdr:to>
      <xdr:col>22</xdr:col>
      <xdr:colOff>405849</xdr:colOff>
      <xdr:row>1021</xdr:row>
      <xdr:rowOff>0</xdr:rowOff>
    </xdr:to>
    <xdr:graphicFrame macro="">
      <xdr:nvGraphicFramePr>
        <xdr:cNvPr id="69" name="グラフ 1">
          <a:extLst>
            <a:ext uri="{FF2B5EF4-FFF2-40B4-BE49-F238E27FC236}">
              <a16:creationId xmlns:a16="http://schemas.microsoft.com/office/drawing/2014/main" id="{77E78B9F-F3E7-4C03-9F71-5C70BA07F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18</xdr:col>
      <xdr:colOff>49696</xdr:colOff>
      <xdr:row>1024</xdr:row>
      <xdr:rowOff>19050</xdr:rowOff>
    </xdr:from>
    <xdr:to>
      <xdr:col>22</xdr:col>
      <xdr:colOff>405849</xdr:colOff>
      <xdr:row>1036</xdr:row>
      <xdr:rowOff>0</xdr:rowOff>
    </xdr:to>
    <xdr:graphicFrame macro="">
      <xdr:nvGraphicFramePr>
        <xdr:cNvPr id="70" name="グラフ 1">
          <a:extLst>
            <a:ext uri="{FF2B5EF4-FFF2-40B4-BE49-F238E27FC236}">
              <a16:creationId xmlns:a16="http://schemas.microsoft.com/office/drawing/2014/main" id="{25134293-E193-4B3C-8B11-3E266F94C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18</xdr:col>
      <xdr:colOff>49696</xdr:colOff>
      <xdr:row>1039</xdr:row>
      <xdr:rowOff>19050</xdr:rowOff>
    </xdr:from>
    <xdr:to>
      <xdr:col>22</xdr:col>
      <xdr:colOff>405849</xdr:colOff>
      <xdr:row>1051</xdr:row>
      <xdr:rowOff>0</xdr:rowOff>
    </xdr:to>
    <xdr:graphicFrame macro="">
      <xdr:nvGraphicFramePr>
        <xdr:cNvPr id="71" name="グラフ 1">
          <a:extLst>
            <a:ext uri="{FF2B5EF4-FFF2-40B4-BE49-F238E27FC236}">
              <a16:creationId xmlns:a16="http://schemas.microsoft.com/office/drawing/2014/main" id="{CB0C970B-DD15-4A06-900F-54764FF18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18</xdr:col>
      <xdr:colOff>49696</xdr:colOff>
      <xdr:row>1054</xdr:row>
      <xdr:rowOff>19050</xdr:rowOff>
    </xdr:from>
    <xdr:to>
      <xdr:col>22</xdr:col>
      <xdr:colOff>405849</xdr:colOff>
      <xdr:row>1066</xdr:row>
      <xdr:rowOff>0</xdr:rowOff>
    </xdr:to>
    <xdr:graphicFrame macro="">
      <xdr:nvGraphicFramePr>
        <xdr:cNvPr id="72" name="グラフ 1">
          <a:extLst>
            <a:ext uri="{FF2B5EF4-FFF2-40B4-BE49-F238E27FC236}">
              <a16:creationId xmlns:a16="http://schemas.microsoft.com/office/drawing/2014/main" id="{24AE4302-64D4-4ED3-9164-20739C68A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18</xdr:col>
      <xdr:colOff>49696</xdr:colOff>
      <xdr:row>1069</xdr:row>
      <xdr:rowOff>19050</xdr:rowOff>
    </xdr:from>
    <xdr:to>
      <xdr:col>22</xdr:col>
      <xdr:colOff>405849</xdr:colOff>
      <xdr:row>1081</xdr:row>
      <xdr:rowOff>0</xdr:rowOff>
    </xdr:to>
    <xdr:graphicFrame macro="">
      <xdr:nvGraphicFramePr>
        <xdr:cNvPr id="73" name="グラフ 1">
          <a:extLst>
            <a:ext uri="{FF2B5EF4-FFF2-40B4-BE49-F238E27FC236}">
              <a16:creationId xmlns:a16="http://schemas.microsoft.com/office/drawing/2014/main" id="{BCB3E980-3F29-4831-855B-DA3DDD416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18</xdr:col>
      <xdr:colOff>49696</xdr:colOff>
      <xdr:row>1084</xdr:row>
      <xdr:rowOff>19050</xdr:rowOff>
    </xdr:from>
    <xdr:to>
      <xdr:col>22</xdr:col>
      <xdr:colOff>405849</xdr:colOff>
      <xdr:row>1096</xdr:row>
      <xdr:rowOff>0</xdr:rowOff>
    </xdr:to>
    <xdr:graphicFrame macro="">
      <xdr:nvGraphicFramePr>
        <xdr:cNvPr id="74" name="グラフ 1">
          <a:extLst>
            <a:ext uri="{FF2B5EF4-FFF2-40B4-BE49-F238E27FC236}">
              <a16:creationId xmlns:a16="http://schemas.microsoft.com/office/drawing/2014/main" id="{60D73F60-1BF9-4ADE-8B38-A050EE081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18</xdr:col>
      <xdr:colOff>49696</xdr:colOff>
      <xdr:row>1099</xdr:row>
      <xdr:rowOff>19050</xdr:rowOff>
    </xdr:from>
    <xdr:to>
      <xdr:col>22</xdr:col>
      <xdr:colOff>405849</xdr:colOff>
      <xdr:row>1111</xdr:row>
      <xdr:rowOff>0</xdr:rowOff>
    </xdr:to>
    <xdr:graphicFrame macro="">
      <xdr:nvGraphicFramePr>
        <xdr:cNvPr id="75" name="グラフ 1">
          <a:extLst>
            <a:ext uri="{FF2B5EF4-FFF2-40B4-BE49-F238E27FC236}">
              <a16:creationId xmlns:a16="http://schemas.microsoft.com/office/drawing/2014/main" id="{39BD478A-E794-4EC5-AE9D-FE2F6AAA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18</xdr:col>
      <xdr:colOff>49696</xdr:colOff>
      <xdr:row>1114</xdr:row>
      <xdr:rowOff>19050</xdr:rowOff>
    </xdr:from>
    <xdr:to>
      <xdr:col>22</xdr:col>
      <xdr:colOff>405849</xdr:colOff>
      <xdr:row>1126</xdr:row>
      <xdr:rowOff>0</xdr:rowOff>
    </xdr:to>
    <xdr:graphicFrame macro="">
      <xdr:nvGraphicFramePr>
        <xdr:cNvPr id="76" name="グラフ 1">
          <a:extLst>
            <a:ext uri="{FF2B5EF4-FFF2-40B4-BE49-F238E27FC236}">
              <a16:creationId xmlns:a16="http://schemas.microsoft.com/office/drawing/2014/main" id="{1A64FE7B-B798-45FC-9338-99B85FCA2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18</xdr:col>
      <xdr:colOff>49696</xdr:colOff>
      <xdr:row>1129</xdr:row>
      <xdr:rowOff>19050</xdr:rowOff>
    </xdr:from>
    <xdr:to>
      <xdr:col>22</xdr:col>
      <xdr:colOff>405849</xdr:colOff>
      <xdr:row>1141</xdr:row>
      <xdr:rowOff>0</xdr:rowOff>
    </xdr:to>
    <xdr:graphicFrame macro="">
      <xdr:nvGraphicFramePr>
        <xdr:cNvPr id="77" name="グラフ 1">
          <a:extLst>
            <a:ext uri="{FF2B5EF4-FFF2-40B4-BE49-F238E27FC236}">
              <a16:creationId xmlns:a16="http://schemas.microsoft.com/office/drawing/2014/main" id="{B39F2BCD-2B2D-42E7-A5F1-BC0850811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18</xdr:col>
      <xdr:colOff>49696</xdr:colOff>
      <xdr:row>1144</xdr:row>
      <xdr:rowOff>19050</xdr:rowOff>
    </xdr:from>
    <xdr:to>
      <xdr:col>22</xdr:col>
      <xdr:colOff>405849</xdr:colOff>
      <xdr:row>1156</xdr:row>
      <xdr:rowOff>0</xdr:rowOff>
    </xdr:to>
    <xdr:graphicFrame macro="">
      <xdr:nvGraphicFramePr>
        <xdr:cNvPr id="78" name="グラフ 1">
          <a:extLst>
            <a:ext uri="{FF2B5EF4-FFF2-40B4-BE49-F238E27FC236}">
              <a16:creationId xmlns:a16="http://schemas.microsoft.com/office/drawing/2014/main" id="{AA5D9DA5-066B-4004-B907-B87BCDE99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18</xdr:col>
      <xdr:colOff>49696</xdr:colOff>
      <xdr:row>1159</xdr:row>
      <xdr:rowOff>19050</xdr:rowOff>
    </xdr:from>
    <xdr:to>
      <xdr:col>22</xdr:col>
      <xdr:colOff>405849</xdr:colOff>
      <xdr:row>1171</xdr:row>
      <xdr:rowOff>0</xdr:rowOff>
    </xdr:to>
    <xdr:graphicFrame macro="">
      <xdr:nvGraphicFramePr>
        <xdr:cNvPr id="79" name="グラフ 1">
          <a:extLst>
            <a:ext uri="{FF2B5EF4-FFF2-40B4-BE49-F238E27FC236}">
              <a16:creationId xmlns:a16="http://schemas.microsoft.com/office/drawing/2014/main" id="{DD56419C-427D-49A3-8147-A86E35C79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18</xdr:col>
      <xdr:colOff>49696</xdr:colOff>
      <xdr:row>1174</xdr:row>
      <xdr:rowOff>19050</xdr:rowOff>
    </xdr:from>
    <xdr:to>
      <xdr:col>22</xdr:col>
      <xdr:colOff>405849</xdr:colOff>
      <xdr:row>1186</xdr:row>
      <xdr:rowOff>0</xdr:rowOff>
    </xdr:to>
    <xdr:graphicFrame macro="">
      <xdr:nvGraphicFramePr>
        <xdr:cNvPr id="80" name="グラフ 1">
          <a:extLst>
            <a:ext uri="{FF2B5EF4-FFF2-40B4-BE49-F238E27FC236}">
              <a16:creationId xmlns:a16="http://schemas.microsoft.com/office/drawing/2014/main" id="{E084B64D-A6BC-47B7-967C-0804E3A6D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18</xdr:col>
      <xdr:colOff>49696</xdr:colOff>
      <xdr:row>1189</xdr:row>
      <xdr:rowOff>19050</xdr:rowOff>
    </xdr:from>
    <xdr:to>
      <xdr:col>22</xdr:col>
      <xdr:colOff>405849</xdr:colOff>
      <xdr:row>1201</xdr:row>
      <xdr:rowOff>0</xdr:rowOff>
    </xdr:to>
    <xdr:graphicFrame macro="">
      <xdr:nvGraphicFramePr>
        <xdr:cNvPr id="81" name="グラフ 1">
          <a:extLst>
            <a:ext uri="{FF2B5EF4-FFF2-40B4-BE49-F238E27FC236}">
              <a16:creationId xmlns:a16="http://schemas.microsoft.com/office/drawing/2014/main" id="{FBF43782-E89F-44E5-9073-6539880A8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18</xdr:col>
      <xdr:colOff>49696</xdr:colOff>
      <xdr:row>1204</xdr:row>
      <xdr:rowOff>19050</xdr:rowOff>
    </xdr:from>
    <xdr:to>
      <xdr:col>22</xdr:col>
      <xdr:colOff>405849</xdr:colOff>
      <xdr:row>1216</xdr:row>
      <xdr:rowOff>0</xdr:rowOff>
    </xdr:to>
    <xdr:graphicFrame macro="">
      <xdr:nvGraphicFramePr>
        <xdr:cNvPr id="82" name="グラフ 1">
          <a:extLst>
            <a:ext uri="{FF2B5EF4-FFF2-40B4-BE49-F238E27FC236}">
              <a16:creationId xmlns:a16="http://schemas.microsoft.com/office/drawing/2014/main" id="{1F3C6A71-7E8E-46A6-A235-F37DA04A4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18</xdr:col>
      <xdr:colOff>49696</xdr:colOff>
      <xdr:row>1219</xdr:row>
      <xdr:rowOff>19050</xdr:rowOff>
    </xdr:from>
    <xdr:to>
      <xdr:col>22</xdr:col>
      <xdr:colOff>405849</xdr:colOff>
      <xdr:row>1231</xdr:row>
      <xdr:rowOff>0</xdr:rowOff>
    </xdr:to>
    <xdr:graphicFrame macro="">
      <xdr:nvGraphicFramePr>
        <xdr:cNvPr id="83" name="グラフ 1">
          <a:extLst>
            <a:ext uri="{FF2B5EF4-FFF2-40B4-BE49-F238E27FC236}">
              <a16:creationId xmlns:a16="http://schemas.microsoft.com/office/drawing/2014/main" id="{D911C084-DEEF-4FF7-9B24-B446D72E4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18</xdr:col>
      <xdr:colOff>49696</xdr:colOff>
      <xdr:row>1234</xdr:row>
      <xdr:rowOff>19050</xdr:rowOff>
    </xdr:from>
    <xdr:to>
      <xdr:col>22</xdr:col>
      <xdr:colOff>405849</xdr:colOff>
      <xdr:row>1246</xdr:row>
      <xdr:rowOff>0</xdr:rowOff>
    </xdr:to>
    <xdr:graphicFrame macro="">
      <xdr:nvGraphicFramePr>
        <xdr:cNvPr id="84" name="グラフ 1">
          <a:extLst>
            <a:ext uri="{FF2B5EF4-FFF2-40B4-BE49-F238E27FC236}">
              <a16:creationId xmlns:a16="http://schemas.microsoft.com/office/drawing/2014/main" id="{F149BA32-2D39-403E-B3B4-4EB304E81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18</xdr:col>
      <xdr:colOff>49696</xdr:colOff>
      <xdr:row>1249</xdr:row>
      <xdr:rowOff>19050</xdr:rowOff>
    </xdr:from>
    <xdr:to>
      <xdr:col>22</xdr:col>
      <xdr:colOff>405849</xdr:colOff>
      <xdr:row>1261</xdr:row>
      <xdr:rowOff>0</xdr:rowOff>
    </xdr:to>
    <xdr:graphicFrame macro="">
      <xdr:nvGraphicFramePr>
        <xdr:cNvPr id="85" name="グラフ 1">
          <a:extLst>
            <a:ext uri="{FF2B5EF4-FFF2-40B4-BE49-F238E27FC236}">
              <a16:creationId xmlns:a16="http://schemas.microsoft.com/office/drawing/2014/main" id="{5F8E2804-61E2-4C5B-A868-E827BFB79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18</xdr:col>
      <xdr:colOff>49696</xdr:colOff>
      <xdr:row>1264</xdr:row>
      <xdr:rowOff>19050</xdr:rowOff>
    </xdr:from>
    <xdr:to>
      <xdr:col>22</xdr:col>
      <xdr:colOff>405849</xdr:colOff>
      <xdr:row>1276</xdr:row>
      <xdr:rowOff>0</xdr:rowOff>
    </xdr:to>
    <xdr:graphicFrame macro="">
      <xdr:nvGraphicFramePr>
        <xdr:cNvPr id="86" name="グラフ 1">
          <a:extLst>
            <a:ext uri="{FF2B5EF4-FFF2-40B4-BE49-F238E27FC236}">
              <a16:creationId xmlns:a16="http://schemas.microsoft.com/office/drawing/2014/main" id="{EB13BA76-984E-4BB4-8E09-64EA0C01F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18</xdr:col>
      <xdr:colOff>49696</xdr:colOff>
      <xdr:row>1279</xdr:row>
      <xdr:rowOff>19050</xdr:rowOff>
    </xdr:from>
    <xdr:to>
      <xdr:col>22</xdr:col>
      <xdr:colOff>405849</xdr:colOff>
      <xdr:row>1291</xdr:row>
      <xdr:rowOff>0</xdr:rowOff>
    </xdr:to>
    <xdr:graphicFrame macro="">
      <xdr:nvGraphicFramePr>
        <xdr:cNvPr id="87" name="グラフ 1">
          <a:extLst>
            <a:ext uri="{FF2B5EF4-FFF2-40B4-BE49-F238E27FC236}">
              <a16:creationId xmlns:a16="http://schemas.microsoft.com/office/drawing/2014/main" id="{0EE01D84-93AA-422B-A4E8-4C9997E77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18</xdr:col>
      <xdr:colOff>49696</xdr:colOff>
      <xdr:row>1294</xdr:row>
      <xdr:rowOff>19050</xdr:rowOff>
    </xdr:from>
    <xdr:to>
      <xdr:col>22</xdr:col>
      <xdr:colOff>405849</xdr:colOff>
      <xdr:row>1306</xdr:row>
      <xdr:rowOff>0</xdr:rowOff>
    </xdr:to>
    <xdr:graphicFrame macro="">
      <xdr:nvGraphicFramePr>
        <xdr:cNvPr id="88" name="グラフ 1">
          <a:extLst>
            <a:ext uri="{FF2B5EF4-FFF2-40B4-BE49-F238E27FC236}">
              <a16:creationId xmlns:a16="http://schemas.microsoft.com/office/drawing/2014/main" id="{FF3AE5B8-5BA4-4C5F-8FB4-A1D0CDEEE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18</xdr:col>
      <xdr:colOff>49696</xdr:colOff>
      <xdr:row>1309</xdr:row>
      <xdr:rowOff>19050</xdr:rowOff>
    </xdr:from>
    <xdr:to>
      <xdr:col>22</xdr:col>
      <xdr:colOff>405849</xdr:colOff>
      <xdr:row>1321</xdr:row>
      <xdr:rowOff>0</xdr:rowOff>
    </xdr:to>
    <xdr:graphicFrame macro="">
      <xdr:nvGraphicFramePr>
        <xdr:cNvPr id="89" name="グラフ 1">
          <a:extLst>
            <a:ext uri="{FF2B5EF4-FFF2-40B4-BE49-F238E27FC236}">
              <a16:creationId xmlns:a16="http://schemas.microsoft.com/office/drawing/2014/main" id="{E4411B5C-C7D6-4820-A3CA-0E508C93E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18</xdr:col>
      <xdr:colOff>49696</xdr:colOff>
      <xdr:row>1324</xdr:row>
      <xdr:rowOff>19050</xdr:rowOff>
    </xdr:from>
    <xdr:to>
      <xdr:col>22</xdr:col>
      <xdr:colOff>405849</xdr:colOff>
      <xdr:row>1336</xdr:row>
      <xdr:rowOff>0</xdr:rowOff>
    </xdr:to>
    <xdr:graphicFrame macro="">
      <xdr:nvGraphicFramePr>
        <xdr:cNvPr id="90" name="グラフ 1">
          <a:extLst>
            <a:ext uri="{FF2B5EF4-FFF2-40B4-BE49-F238E27FC236}">
              <a16:creationId xmlns:a16="http://schemas.microsoft.com/office/drawing/2014/main" id="{096848A2-D012-41A2-9AF8-452E30434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18</xdr:col>
      <xdr:colOff>49696</xdr:colOff>
      <xdr:row>1339</xdr:row>
      <xdr:rowOff>19050</xdr:rowOff>
    </xdr:from>
    <xdr:to>
      <xdr:col>22</xdr:col>
      <xdr:colOff>405849</xdr:colOff>
      <xdr:row>1351</xdr:row>
      <xdr:rowOff>0</xdr:rowOff>
    </xdr:to>
    <xdr:graphicFrame macro="">
      <xdr:nvGraphicFramePr>
        <xdr:cNvPr id="91" name="グラフ 1">
          <a:extLst>
            <a:ext uri="{FF2B5EF4-FFF2-40B4-BE49-F238E27FC236}">
              <a16:creationId xmlns:a16="http://schemas.microsoft.com/office/drawing/2014/main" id="{8D5D93A4-7838-44AF-843C-4183B5C91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18</xdr:col>
      <xdr:colOff>49696</xdr:colOff>
      <xdr:row>1354</xdr:row>
      <xdr:rowOff>19050</xdr:rowOff>
    </xdr:from>
    <xdr:to>
      <xdr:col>22</xdr:col>
      <xdr:colOff>405849</xdr:colOff>
      <xdr:row>1366</xdr:row>
      <xdr:rowOff>0</xdr:rowOff>
    </xdr:to>
    <xdr:graphicFrame macro="">
      <xdr:nvGraphicFramePr>
        <xdr:cNvPr id="92" name="グラフ 1">
          <a:extLst>
            <a:ext uri="{FF2B5EF4-FFF2-40B4-BE49-F238E27FC236}">
              <a16:creationId xmlns:a16="http://schemas.microsoft.com/office/drawing/2014/main" id="{97A7D889-5990-48DE-847F-67E8614AA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18</xdr:col>
      <xdr:colOff>49696</xdr:colOff>
      <xdr:row>1369</xdr:row>
      <xdr:rowOff>19050</xdr:rowOff>
    </xdr:from>
    <xdr:to>
      <xdr:col>22</xdr:col>
      <xdr:colOff>405849</xdr:colOff>
      <xdr:row>1381</xdr:row>
      <xdr:rowOff>0</xdr:rowOff>
    </xdr:to>
    <xdr:graphicFrame macro="">
      <xdr:nvGraphicFramePr>
        <xdr:cNvPr id="93" name="グラフ 1">
          <a:extLst>
            <a:ext uri="{FF2B5EF4-FFF2-40B4-BE49-F238E27FC236}">
              <a16:creationId xmlns:a16="http://schemas.microsoft.com/office/drawing/2014/main" id="{736F3F82-2BDD-414A-A248-ACF9F38B2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18</xdr:col>
      <xdr:colOff>49696</xdr:colOff>
      <xdr:row>1384</xdr:row>
      <xdr:rowOff>19050</xdr:rowOff>
    </xdr:from>
    <xdr:to>
      <xdr:col>22</xdr:col>
      <xdr:colOff>405849</xdr:colOff>
      <xdr:row>1396</xdr:row>
      <xdr:rowOff>0</xdr:rowOff>
    </xdr:to>
    <xdr:graphicFrame macro="">
      <xdr:nvGraphicFramePr>
        <xdr:cNvPr id="94" name="グラフ 1">
          <a:extLst>
            <a:ext uri="{FF2B5EF4-FFF2-40B4-BE49-F238E27FC236}">
              <a16:creationId xmlns:a16="http://schemas.microsoft.com/office/drawing/2014/main" id="{8FCF6045-6299-4059-BC88-2F24CB147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18</xdr:col>
      <xdr:colOff>49696</xdr:colOff>
      <xdr:row>1399</xdr:row>
      <xdr:rowOff>19050</xdr:rowOff>
    </xdr:from>
    <xdr:to>
      <xdr:col>22</xdr:col>
      <xdr:colOff>405849</xdr:colOff>
      <xdr:row>1411</xdr:row>
      <xdr:rowOff>0</xdr:rowOff>
    </xdr:to>
    <xdr:graphicFrame macro="">
      <xdr:nvGraphicFramePr>
        <xdr:cNvPr id="95" name="グラフ 1">
          <a:extLst>
            <a:ext uri="{FF2B5EF4-FFF2-40B4-BE49-F238E27FC236}">
              <a16:creationId xmlns:a16="http://schemas.microsoft.com/office/drawing/2014/main" id="{1090098B-BE5E-448E-B547-DD9F9084F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18</xdr:col>
      <xdr:colOff>49696</xdr:colOff>
      <xdr:row>1414</xdr:row>
      <xdr:rowOff>19050</xdr:rowOff>
    </xdr:from>
    <xdr:to>
      <xdr:col>22</xdr:col>
      <xdr:colOff>405849</xdr:colOff>
      <xdr:row>1426</xdr:row>
      <xdr:rowOff>0</xdr:rowOff>
    </xdr:to>
    <xdr:graphicFrame macro="">
      <xdr:nvGraphicFramePr>
        <xdr:cNvPr id="96" name="グラフ 1">
          <a:extLst>
            <a:ext uri="{FF2B5EF4-FFF2-40B4-BE49-F238E27FC236}">
              <a16:creationId xmlns:a16="http://schemas.microsoft.com/office/drawing/2014/main" id="{C334F061-D28A-4AB2-B592-3C77B9702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18</xdr:col>
      <xdr:colOff>49696</xdr:colOff>
      <xdr:row>1429</xdr:row>
      <xdr:rowOff>19050</xdr:rowOff>
    </xdr:from>
    <xdr:to>
      <xdr:col>22</xdr:col>
      <xdr:colOff>405849</xdr:colOff>
      <xdr:row>1441</xdr:row>
      <xdr:rowOff>0</xdr:rowOff>
    </xdr:to>
    <xdr:graphicFrame macro="">
      <xdr:nvGraphicFramePr>
        <xdr:cNvPr id="97" name="グラフ 1">
          <a:extLst>
            <a:ext uri="{FF2B5EF4-FFF2-40B4-BE49-F238E27FC236}">
              <a16:creationId xmlns:a16="http://schemas.microsoft.com/office/drawing/2014/main" id="{BC8654E8-AF18-4B4C-A6AC-2CB864E94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18</xdr:col>
      <xdr:colOff>49696</xdr:colOff>
      <xdr:row>1444</xdr:row>
      <xdr:rowOff>19050</xdr:rowOff>
    </xdr:from>
    <xdr:to>
      <xdr:col>22</xdr:col>
      <xdr:colOff>405849</xdr:colOff>
      <xdr:row>1456</xdr:row>
      <xdr:rowOff>0</xdr:rowOff>
    </xdr:to>
    <xdr:graphicFrame macro="">
      <xdr:nvGraphicFramePr>
        <xdr:cNvPr id="98" name="グラフ 1">
          <a:extLst>
            <a:ext uri="{FF2B5EF4-FFF2-40B4-BE49-F238E27FC236}">
              <a16:creationId xmlns:a16="http://schemas.microsoft.com/office/drawing/2014/main" id="{2825CAEC-30B2-47D6-8704-FF62271AB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18</xdr:col>
      <xdr:colOff>49696</xdr:colOff>
      <xdr:row>1459</xdr:row>
      <xdr:rowOff>19050</xdr:rowOff>
    </xdr:from>
    <xdr:to>
      <xdr:col>22</xdr:col>
      <xdr:colOff>405849</xdr:colOff>
      <xdr:row>1471</xdr:row>
      <xdr:rowOff>0</xdr:rowOff>
    </xdr:to>
    <xdr:graphicFrame macro="">
      <xdr:nvGraphicFramePr>
        <xdr:cNvPr id="99" name="グラフ 1">
          <a:extLst>
            <a:ext uri="{FF2B5EF4-FFF2-40B4-BE49-F238E27FC236}">
              <a16:creationId xmlns:a16="http://schemas.microsoft.com/office/drawing/2014/main" id="{770890B8-D238-414C-88EC-21A5DB02C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18</xdr:col>
      <xdr:colOff>49696</xdr:colOff>
      <xdr:row>1474</xdr:row>
      <xdr:rowOff>19050</xdr:rowOff>
    </xdr:from>
    <xdr:to>
      <xdr:col>22</xdr:col>
      <xdr:colOff>405849</xdr:colOff>
      <xdr:row>1486</xdr:row>
      <xdr:rowOff>0</xdr:rowOff>
    </xdr:to>
    <xdr:graphicFrame macro="">
      <xdr:nvGraphicFramePr>
        <xdr:cNvPr id="100" name="グラフ 1">
          <a:extLst>
            <a:ext uri="{FF2B5EF4-FFF2-40B4-BE49-F238E27FC236}">
              <a16:creationId xmlns:a16="http://schemas.microsoft.com/office/drawing/2014/main" id="{FA652B9B-51F3-4835-9A19-884659BA6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18</xdr:col>
      <xdr:colOff>49696</xdr:colOff>
      <xdr:row>1489</xdr:row>
      <xdr:rowOff>19050</xdr:rowOff>
    </xdr:from>
    <xdr:to>
      <xdr:col>22</xdr:col>
      <xdr:colOff>405849</xdr:colOff>
      <xdr:row>1501</xdr:row>
      <xdr:rowOff>0</xdr:rowOff>
    </xdr:to>
    <xdr:graphicFrame macro="">
      <xdr:nvGraphicFramePr>
        <xdr:cNvPr id="101" name="グラフ 1">
          <a:extLst>
            <a:ext uri="{FF2B5EF4-FFF2-40B4-BE49-F238E27FC236}">
              <a16:creationId xmlns:a16="http://schemas.microsoft.com/office/drawing/2014/main" id="{A519985E-7557-41BC-B8E6-5A0E5CE87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18</xdr:col>
      <xdr:colOff>49696</xdr:colOff>
      <xdr:row>1504</xdr:row>
      <xdr:rowOff>19050</xdr:rowOff>
    </xdr:from>
    <xdr:to>
      <xdr:col>22</xdr:col>
      <xdr:colOff>405849</xdr:colOff>
      <xdr:row>1516</xdr:row>
      <xdr:rowOff>0</xdr:rowOff>
    </xdr:to>
    <xdr:graphicFrame macro="">
      <xdr:nvGraphicFramePr>
        <xdr:cNvPr id="102" name="グラフ 1">
          <a:extLst>
            <a:ext uri="{FF2B5EF4-FFF2-40B4-BE49-F238E27FC236}">
              <a16:creationId xmlns:a16="http://schemas.microsoft.com/office/drawing/2014/main" id="{81FC8769-84D2-45C9-AB36-7508D1B5C5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18</xdr:col>
      <xdr:colOff>49696</xdr:colOff>
      <xdr:row>1519</xdr:row>
      <xdr:rowOff>19050</xdr:rowOff>
    </xdr:from>
    <xdr:to>
      <xdr:col>22</xdr:col>
      <xdr:colOff>405849</xdr:colOff>
      <xdr:row>1531</xdr:row>
      <xdr:rowOff>0</xdr:rowOff>
    </xdr:to>
    <xdr:graphicFrame macro="">
      <xdr:nvGraphicFramePr>
        <xdr:cNvPr id="103" name="グラフ 1">
          <a:extLst>
            <a:ext uri="{FF2B5EF4-FFF2-40B4-BE49-F238E27FC236}">
              <a16:creationId xmlns:a16="http://schemas.microsoft.com/office/drawing/2014/main" id="{8AF07A3C-234A-4326-9E07-291C2836A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18</xdr:col>
      <xdr:colOff>49696</xdr:colOff>
      <xdr:row>1534</xdr:row>
      <xdr:rowOff>19050</xdr:rowOff>
    </xdr:from>
    <xdr:to>
      <xdr:col>22</xdr:col>
      <xdr:colOff>405849</xdr:colOff>
      <xdr:row>1546</xdr:row>
      <xdr:rowOff>0</xdr:rowOff>
    </xdr:to>
    <xdr:graphicFrame macro="">
      <xdr:nvGraphicFramePr>
        <xdr:cNvPr id="104" name="グラフ 1">
          <a:extLst>
            <a:ext uri="{FF2B5EF4-FFF2-40B4-BE49-F238E27FC236}">
              <a16:creationId xmlns:a16="http://schemas.microsoft.com/office/drawing/2014/main" id="{79CCF18D-9FE6-4197-BC6E-54FF5EDEE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18</xdr:col>
      <xdr:colOff>49696</xdr:colOff>
      <xdr:row>1549</xdr:row>
      <xdr:rowOff>19050</xdr:rowOff>
    </xdr:from>
    <xdr:to>
      <xdr:col>22</xdr:col>
      <xdr:colOff>405849</xdr:colOff>
      <xdr:row>1561</xdr:row>
      <xdr:rowOff>0</xdr:rowOff>
    </xdr:to>
    <xdr:graphicFrame macro="">
      <xdr:nvGraphicFramePr>
        <xdr:cNvPr id="105" name="グラフ 1">
          <a:extLst>
            <a:ext uri="{FF2B5EF4-FFF2-40B4-BE49-F238E27FC236}">
              <a16:creationId xmlns:a16="http://schemas.microsoft.com/office/drawing/2014/main" id="{5811F4E7-D739-4826-8721-3D1E13646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18</xdr:col>
      <xdr:colOff>49696</xdr:colOff>
      <xdr:row>1564</xdr:row>
      <xdr:rowOff>19050</xdr:rowOff>
    </xdr:from>
    <xdr:to>
      <xdr:col>22</xdr:col>
      <xdr:colOff>405849</xdr:colOff>
      <xdr:row>1576</xdr:row>
      <xdr:rowOff>0</xdr:rowOff>
    </xdr:to>
    <xdr:graphicFrame macro="">
      <xdr:nvGraphicFramePr>
        <xdr:cNvPr id="106" name="グラフ 1">
          <a:extLst>
            <a:ext uri="{FF2B5EF4-FFF2-40B4-BE49-F238E27FC236}">
              <a16:creationId xmlns:a16="http://schemas.microsoft.com/office/drawing/2014/main" id="{8252844F-E1C1-4AFF-9851-12EE28E07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18</xdr:col>
      <xdr:colOff>49696</xdr:colOff>
      <xdr:row>1579</xdr:row>
      <xdr:rowOff>19050</xdr:rowOff>
    </xdr:from>
    <xdr:to>
      <xdr:col>22</xdr:col>
      <xdr:colOff>405849</xdr:colOff>
      <xdr:row>1591</xdr:row>
      <xdr:rowOff>0</xdr:rowOff>
    </xdr:to>
    <xdr:graphicFrame macro="">
      <xdr:nvGraphicFramePr>
        <xdr:cNvPr id="107" name="グラフ 1">
          <a:extLst>
            <a:ext uri="{FF2B5EF4-FFF2-40B4-BE49-F238E27FC236}">
              <a16:creationId xmlns:a16="http://schemas.microsoft.com/office/drawing/2014/main" id="{A6ACC149-2280-4EE2-A11D-76FF6F0C2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18</xdr:col>
      <xdr:colOff>49696</xdr:colOff>
      <xdr:row>1594</xdr:row>
      <xdr:rowOff>19050</xdr:rowOff>
    </xdr:from>
    <xdr:to>
      <xdr:col>22</xdr:col>
      <xdr:colOff>405849</xdr:colOff>
      <xdr:row>1606</xdr:row>
      <xdr:rowOff>0</xdr:rowOff>
    </xdr:to>
    <xdr:graphicFrame macro="">
      <xdr:nvGraphicFramePr>
        <xdr:cNvPr id="108" name="グラフ 1">
          <a:extLst>
            <a:ext uri="{FF2B5EF4-FFF2-40B4-BE49-F238E27FC236}">
              <a16:creationId xmlns:a16="http://schemas.microsoft.com/office/drawing/2014/main" id="{CAC5A28D-C3A6-45A7-B849-4F4DE403B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18</xdr:col>
      <xdr:colOff>49696</xdr:colOff>
      <xdr:row>1609</xdr:row>
      <xdr:rowOff>19050</xdr:rowOff>
    </xdr:from>
    <xdr:to>
      <xdr:col>22</xdr:col>
      <xdr:colOff>405849</xdr:colOff>
      <xdr:row>1621</xdr:row>
      <xdr:rowOff>0</xdr:rowOff>
    </xdr:to>
    <xdr:graphicFrame macro="">
      <xdr:nvGraphicFramePr>
        <xdr:cNvPr id="109" name="グラフ 1">
          <a:extLst>
            <a:ext uri="{FF2B5EF4-FFF2-40B4-BE49-F238E27FC236}">
              <a16:creationId xmlns:a16="http://schemas.microsoft.com/office/drawing/2014/main" id="{026012EE-8F6F-456D-B1AE-AAC91B99B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18</xdr:col>
      <xdr:colOff>49696</xdr:colOff>
      <xdr:row>1624</xdr:row>
      <xdr:rowOff>19050</xdr:rowOff>
    </xdr:from>
    <xdr:to>
      <xdr:col>22</xdr:col>
      <xdr:colOff>405849</xdr:colOff>
      <xdr:row>1636</xdr:row>
      <xdr:rowOff>0</xdr:rowOff>
    </xdr:to>
    <xdr:graphicFrame macro="">
      <xdr:nvGraphicFramePr>
        <xdr:cNvPr id="110" name="グラフ 1">
          <a:extLst>
            <a:ext uri="{FF2B5EF4-FFF2-40B4-BE49-F238E27FC236}">
              <a16:creationId xmlns:a16="http://schemas.microsoft.com/office/drawing/2014/main" id="{36DBE2AF-9C7D-41AE-9A51-58871EF27A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18</xdr:col>
      <xdr:colOff>49696</xdr:colOff>
      <xdr:row>1639</xdr:row>
      <xdr:rowOff>19050</xdr:rowOff>
    </xdr:from>
    <xdr:to>
      <xdr:col>22</xdr:col>
      <xdr:colOff>405849</xdr:colOff>
      <xdr:row>1651</xdr:row>
      <xdr:rowOff>0</xdr:rowOff>
    </xdr:to>
    <xdr:graphicFrame macro="">
      <xdr:nvGraphicFramePr>
        <xdr:cNvPr id="111" name="グラフ 1">
          <a:extLst>
            <a:ext uri="{FF2B5EF4-FFF2-40B4-BE49-F238E27FC236}">
              <a16:creationId xmlns:a16="http://schemas.microsoft.com/office/drawing/2014/main" id="{8B11CEC6-0B97-4FFB-B47B-5BAF5ACDC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18</xdr:col>
      <xdr:colOff>49696</xdr:colOff>
      <xdr:row>1654</xdr:row>
      <xdr:rowOff>19050</xdr:rowOff>
    </xdr:from>
    <xdr:to>
      <xdr:col>22</xdr:col>
      <xdr:colOff>405849</xdr:colOff>
      <xdr:row>1666</xdr:row>
      <xdr:rowOff>0</xdr:rowOff>
    </xdr:to>
    <xdr:graphicFrame macro="">
      <xdr:nvGraphicFramePr>
        <xdr:cNvPr id="112" name="グラフ 1">
          <a:extLst>
            <a:ext uri="{FF2B5EF4-FFF2-40B4-BE49-F238E27FC236}">
              <a16:creationId xmlns:a16="http://schemas.microsoft.com/office/drawing/2014/main" id="{04323C3C-E2F7-4D15-B792-0E915EAA7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18</xdr:col>
      <xdr:colOff>49696</xdr:colOff>
      <xdr:row>1669</xdr:row>
      <xdr:rowOff>19050</xdr:rowOff>
    </xdr:from>
    <xdr:to>
      <xdr:col>22</xdr:col>
      <xdr:colOff>405849</xdr:colOff>
      <xdr:row>1681</xdr:row>
      <xdr:rowOff>0</xdr:rowOff>
    </xdr:to>
    <xdr:graphicFrame macro="">
      <xdr:nvGraphicFramePr>
        <xdr:cNvPr id="113" name="グラフ 1">
          <a:extLst>
            <a:ext uri="{FF2B5EF4-FFF2-40B4-BE49-F238E27FC236}">
              <a16:creationId xmlns:a16="http://schemas.microsoft.com/office/drawing/2014/main" id="{0C77D98F-634C-4E4D-988D-9D243B5A7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18</xdr:col>
      <xdr:colOff>49696</xdr:colOff>
      <xdr:row>1684</xdr:row>
      <xdr:rowOff>19050</xdr:rowOff>
    </xdr:from>
    <xdr:to>
      <xdr:col>22</xdr:col>
      <xdr:colOff>405849</xdr:colOff>
      <xdr:row>1696</xdr:row>
      <xdr:rowOff>0</xdr:rowOff>
    </xdr:to>
    <xdr:graphicFrame macro="">
      <xdr:nvGraphicFramePr>
        <xdr:cNvPr id="114" name="グラフ 1">
          <a:extLst>
            <a:ext uri="{FF2B5EF4-FFF2-40B4-BE49-F238E27FC236}">
              <a16:creationId xmlns:a16="http://schemas.microsoft.com/office/drawing/2014/main" id="{DF4C0990-988A-43D7-8F32-907A2670C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18</xdr:col>
      <xdr:colOff>49696</xdr:colOff>
      <xdr:row>1699</xdr:row>
      <xdr:rowOff>19050</xdr:rowOff>
    </xdr:from>
    <xdr:to>
      <xdr:col>22</xdr:col>
      <xdr:colOff>405849</xdr:colOff>
      <xdr:row>1711</xdr:row>
      <xdr:rowOff>0</xdr:rowOff>
    </xdr:to>
    <xdr:graphicFrame macro="">
      <xdr:nvGraphicFramePr>
        <xdr:cNvPr id="115" name="グラフ 1">
          <a:extLst>
            <a:ext uri="{FF2B5EF4-FFF2-40B4-BE49-F238E27FC236}">
              <a16:creationId xmlns:a16="http://schemas.microsoft.com/office/drawing/2014/main" id="{F87F9208-EC04-4B51-B20C-6F15E4110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18</xdr:col>
      <xdr:colOff>49696</xdr:colOff>
      <xdr:row>1714</xdr:row>
      <xdr:rowOff>19050</xdr:rowOff>
    </xdr:from>
    <xdr:to>
      <xdr:col>22</xdr:col>
      <xdr:colOff>405849</xdr:colOff>
      <xdr:row>1726</xdr:row>
      <xdr:rowOff>0</xdr:rowOff>
    </xdr:to>
    <xdr:graphicFrame macro="">
      <xdr:nvGraphicFramePr>
        <xdr:cNvPr id="116" name="グラフ 1">
          <a:extLst>
            <a:ext uri="{FF2B5EF4-FFF2-40B4-BE49-F238E27FC236}">
              <a16:creationId xmlns:a16="http://schemas.microsoft.com/office/drawing/2014/main" id="{00BA3771-7F5C-4920-AF12-306FA4524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18</xdr:col>
      <xdr:colOff>49696</xdr:colOff>
      <xdr:row>1729</xdr:row>
      <xdr:rowOff>19050</xdr:rowOff>
    </xdr:from>
    <xdr:to>
      <xdr:col>22</xdr:col>
      <xdr:colOff>405849</xdr:colOff>
      <xdr:row>1741</xdr:row>
      <xdr:rowOff>0</xdr:rowOff>
    </xdr:to>
    <xdr:graphicFrame macro="">
      <xdr:nvGraphicFramePr>
        <xdr:cNvPr id="117" name="グラフ 1">
          <a:extLst>
            <a:ext uri="{FF2B5EF4-FFF2-40B4-BE49-F238E27FC236}">
              <a16:creationId xmlns:a16="http://schemas.microsoft.com/office/drawing/2014/main" id="{022046D9-A6D1-4319-8134-0FE0CECFE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18</xdr:col>
      <xdr:colOff>49696</xdr:colOff>
      <xdr:row>1744</xdr:row>
      <xdr:rowOff>19050</xdr:rowOff>
    </xdr:from>
    <xdr:to>
      <xdr:col>22</xdr:col>
      <xdr:colOff>405849</xdr:colOff>
      <xdr:row>1756</xdr:row>
      <xdr:rowOff>0</xdr:rowOff>
    </xdr:to>
    <xdr:graphicFrame macro="">
      <xdr:nvGraphicFramePr>
        <xdr:cNvPr id="118" name="グラフ 1">
          <a:extLst>
            <a:ext uri="{FF2B5EF4-FFF2-40B4-BE49-F238E27FC236}">
              <a16:creationId xmlns:a16="http://schemas.microsoft.com/office/drawing/2014/main" id="{5C30D9D4-7448-4D7B-BED8-25D42B8E1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18</xdr:col>
      <xdr:colOff>49696</xdr:colOff>
      <xdr:row>1759</xdr:row>
      <xdr:rowOff>19050</xdr:rowOff>
    </xdr:from>
    <xdr:to>
      <xdr:col>22</xdr:col>
      <xdr:colOff>405849</xdr:colOff>
      <xdr:row>1771</xdr:row>
      <xdr:rowOff>0</xdr:rowOff>
    </xdr:to>
    <xdr:graphicFrame macro="">
      <xdr:nvGraphicFramePr>
        <xdr:cNvPr id="119" name="グラフ 1">
          <a:extLst>
            <a:ext uri="{FF2B5EF4-FFF2-40B4-BE49-F238E27FC236}">
              <a16:creationId xmlns:a16="http://schemas.microsoft.com/office/drawing/2014/main" id="{F8E5B750-7F47-47B0-9BD1-3A4109A4F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18</xdr:col>
      <xdr:colOff>49696</xdr:colOff>
      <xdr:row>1774</xdr:row>
      <xdr:rowOff>19050</xdr:rowOff>
    </xdr:from>
    <xdr:to>
      <xdr:col>22</xdr:col>
      <xdr:colOff>405849</xdr:colOff>
      <xdr:row>1786</xdr:row>
      <xdr:rowOff>0</xdr:rowOff>
    </xdr:to>
    <xdr:graphicFrame macro="">
      <xdr:nvGraphicFramePr>
        <xdr:cNvPr id="120" name="グラフ 1">
          <a:extLst>
            <a:ext uri="{FF2B5EF4-FFF2-40B4-BE49-F238E27FC236}">
              <a16:creationId xmlns:a16="http://schemas.microsoft.com/office/drawing/2014/main" id="{11128231-4023-4F8B-B370-5A6F68581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18</xdr:col>
      <xdr:colOff>49696</xdr:colOff>
      <xdr:row>1789</xdr:row>
      <xdr:rowOff>19050</xdr:rowOff>
    </xdr:from>
    <xdr:to>
      <xdr:col>22</xdr:col>
      <xdr:colOff>405849</xdr:colOff>
      <xdr:row>1801</xdr:row>
      <xdr:rowOff>0</xdr:rowOff>
    </xdr:to>
    <xdr:graphicFrame macro="">
      <xdr:nvGraphicFramePr>
        <xdr:cNvPr id="121" name="グラフ 1">
          <a:extLst>
            <a:ext uri="{FF2B5EF4-FFF2-40B4-BE49-F238E27FC236}">
              <a16:creationId xmlns:a16="http://schemas.microsoft.com/office/drawing/2014/main" id="{D32566F1-9E72-4FD0-A9A6-1E24D1DE0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18</xdr:col>
      <xdr:colOff>49696</xdr:colOff>
      <xdr:row>1804</xdr:row>
      <xdr:rowOff>19050</xdr:rowOff>
    </xdr:from>
    <xdr:to>
      <xdr:col>22</xdr:col>
      <xdr:colOff>405849</xdr:colOff>
      <xdr:row>1816</xdr:row>
      <xdr:rowOff>0</xdr:rowOff>
    </xdr:to>
    <xdr:graphicFrame macro="">
      <xdr:nvGraphicFramePr>
        <xdr:cNvPr id="122" name="グラフ 1">
          <a:extLst>
            <a:ext uri="{FF2B5EF4-FFF2-40B4-BE49-F238E27FC236}">
              <a16:creationId xmlns:a16="http://schemas.microsoft.com/office/drawing/2014/main" id="{36D562BB-E8EF-4206-809F-E2D267F8D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18</xdr:col>
      <xdr:colOff>49696</xdr:colOff>
      <xdr:row>1819</xdr:row>
      <xdr:rowOff>19050</xdr:rowOff>
    </xdr:from>
    <xdr:to>
      <xdr:col>22</xdr:col>
      <xdr:colOff>405849</xdr:colOff>
      <xdr:row>1831</xdr:row>
      <xdr:rowOff>0</xdr:rowOff>
    </xdr:to>
    <xdr:graphicFrame macro="">
      <xdr:nvGraphicFramePr>
        <xdr:cNvPr id="123" name="グラフ 1">
          <a:extLst>
            <a:ext uri="{FF2B5EF4-FFF2-40B4-BE49-F238E27FC236}">
              <a16:creationId xmlns:a16="http://schemas.microsoft.com/office/drawing/2014/main" id="{1E6CA1FF-E477-4EBE-B246-32E1CFC7F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18</xdr:col>
      <xdr:colOff>49696</xdr:colOff>
      <xdr:row>1834</xdr:row>
      <xdr:rowOff>19050</xdr:rowOff>
    </xdr:from>
    <xdr:to>
      <xdr:col>22</xdr:col>
      <xdr:colOff>405849</xdr:colOff>
      <xdr:row>1846</xdr:row>
      <xdr:rowOff>0</xdr:rowOff>
    </xdr:to>
    <xdr:graphicFrame macro="">
      <xdr:nvGraphicFramePr>
        <xdr:cNvPr id="124" name="グラフ 1">
          <a:extLst>
            <a:ext uri="{FF2B5EF4-FFF2-40B4-BE49-F238E27FC236}">
              <a16:creationId xmlns:a16="http://schemas.microsoft.com/office/drawing/2014/main" id="{7EECD704-FAE0-4812-9444-06E435D9D9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18</xdr:col>
      <xdr:colOff>49696</xdr:colOff>
      <xdr:row>1849</xdr:row>
      <xdr:rowOff>19050</xdr:rowOff>
    </xdr:from>
    <xdr:to>
      <xdr:col>22</xdr:col>
      <xdr:colOff>405849</xdr:colOff>
      <xdr:row>1861</xdr:row>
      <xdr:rowOff>0</xdr:rowOff>
    </xdr:to>
    <xdr:graphicFrame macro="">
      <xdr:nvGraphicFramePr>
        <xdr:cNvPr id="125" name="グラフ 1">
          <a:extLst>
            <a:ext uri="{FF2B5EF4-FFF2-40B4-BE49-F238E27FC236}">
              <a16:creationId xmlns:a16="http://schemas.microsoft.com/office/drawing/2014/main" id="{2FF3994E-0F69-467D-ACBE-9C21A6268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18</xdr:col>
      <xdr:colOff>49696</xdr:colOff>
      <xdr:row>1864</xdr:row>
      <xdr:rowOff>19050</xdr:rowOff>
    </xdr:from>
    <xdr:to>
      <xdr:col>22</xdr:col>
      <xdr:colOff>405849</xdr:colOff>
      <xdr:row>1876</xdr:row>
      <xdr:rowOff>0</xdr:rowOff>
    </xdr:to>
    <xdr:graphicFrame macro="">
      <xdr:nvGraphicFramePr>
        <xdr:cNvPr id="126" name="グラフ 1">
          <a:extLst>
            <a:ext uri="{FF2B5EF4-FFF2-40B4-BE49-F238E27FC236}">
              <a16:creationId xmlns:a16="http://schemas.microsoft.com/office/drawing/2014/main" id="{F7977620-78BE-4F7F-A496-CB85F9811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18</xdr:col>
      <xdr:colOff>49696</xdr:colOff>
      <xdr:row>1879</xdr:row>
      <xdr:rowOff>19050</xdr:rowOff>
    </xdr:from>
    <xdr:to>
      <xdr:col>22</xdr:col>
      <xdr:colOff>405849</xdr:colOff>
      <xdr:row>1891</xdr:row>
      <xdr:rowOff>0</xdr:rowOff>
    </xdr:to>
    <xdr:graphicFrame macro="">
      <xdr:nvGraphicFramePr>
        <xdr:cNvPr id="127" name="グラフ 1">
          <a:extLst>
            <a:ext uri="{FF2B5EF4-FFF2-40B4-BE49-F238E27FC236}">
              <a16:creationId xmlns:a16="http://schemas.microsoft.com/office/drawing/2014/main" id="{04969CF6-273B-4EF9-9281-7B812B036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18</xdr:col>
      <xdr:colOff>49696</xdr:colOff>
      <xdr:row>1894</xdr:row>
      <xdr:rowOff>19050</xdr:rowOff>
    </xdr:from>
    <xdr:to>
      <xdr:col>22</xdr:col>
      <xdr:colOff>405849</xdr:colOff>
      <xdr:row>1906</xdr:row>
      <xdr:rowOff>0</xdr:rowOff>
    </xdr:to>
    <xdr:graphicFrame macro="">
      <xdr:nvGraphicFramePr>
        <xdr:cNvPr id="128" name="グラフ 1">
          <a:extLst>
            <a:ext uri="{FF2B5EF4-FFF2-40B4-BE49-F238E27FC236}">
              <a16:creationId xmlns:a16="http://schemas.microsoft.com/office/drawing/2014/main" id="{E51C4718-644A-4240-8197-48F6C8B3D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18</xdr:col>
      <xdr:colOff>49696</xdr:colOff>
      <xdr:row>1909</xdr:row>
      <xdr:rowOff>19050</xdr:rowOff>
    </xdr:from>
    <xdr:to>
      <xdr:col>22</xdr:col>
      <xdr:colOff>405849</xdr:colOff>
      <xdr:row>1921</xdr:row>
      <xdr:rowOff>0</xdr:rowOff>
    </xdr:to>
    <xdr:graphicFrame macro="">
      <xdr:nvGraphicFramePr>
        <xdr:cNvPr id="129" name="グラフ 1">
          <a:extLst>
            <a:ext uri="{FF2B5EF4-FFF2-40B4-BE49-F238E27FC236}">
              <a16:creationId xmlns:a16="http://schemas.microsoft.com/office/drawing/2014/main" id="{BD4D7D09-B11B-4789-805F-ADA6A2050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18</xdr:col>
      <xdr:colOff>49696</xdr:colOff>
      <xdr:row>1924</xdr:row>
      <xdr:rowOff>19050</xdr:rowOff>
    </xdr:from>
    <xdr:to>
      <xdr:col>22</xdr:col>
      <xdr:colOff>405849</xdr:colOff>
      <xdr:row>1936</xdr:row>
      <xdr:rowOff>0</xdr:rowOff>
    </xdr:to>
    <xdr:graphicFrame macro="">
      <xdr:nvGraphicFramePr>
        <xdr:cNvPr id="130" name="グラフ 1">
          <a:extLst>
            <a:ext uri="{FF2B5EF4-FFF2-40B4-BE49-F238E27FC236}">
              <a16:creationId xmlns:a16="http://schemas.microsoft.com/office/drawing/2014/main" id="{FD8C501A-3D3D-4805-A4E8-5EB0A0175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18</xdr:col>
      <xdr:colOff>49696</xdr:colOff>
      <xdr:row>1939</xdr:row>
      <xdr:rowOff>19050</xdr:rowOff>
    </xdr:from>
    <xdr:to>
      <xdr:col>22</xdr:col>
      <xdr:colOff>405849</xdr:colOff>
      <xdr:row>1951</xdr:row>
      <xdr:rowOff>0</xdr:rowOff>
    </xdr:to>
    <xdr:graphicFrame macro="">
      <xdr:nvGraphicFramePr>
        <xdr:cNvPr id="131" name="グラフ 1">
          <a:extLst>
            <a:ext uri="{FF2B5EF4-FFF2-40B4-BE49-F238E27FC236}">
              <a16:creationId xmlns:a16="http://schemas.microsoft.com/office/drawing/2014/main" id="{E8A893DA-9F12-468D-AE90-0E676B8DE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18</xdr:col>
      <xdr:colOff>49696</xdr:colOff>
      <xdr:row>1954</xdr:row>
      <xdr:rowOff>19050</xdr:rowOff>
    </xdr:from>
    <xdr:to>
      <xdr:col>22</xdr:col>
      <xdr:colOff>405849</xdr:colOff>
      <xdr:row>1966</xdr:row>
      <xdr:rowOff>0</xdr:rowOff>
    </xdr:to>
    <xdr:graphicFrame macro="">
      <xdr:nvGraphicFramePr>
        <xdr:cNvPr id="132" name="グラフ 1">
          <a:extLst>
            <a:ext uri="{FF2B5EF4-FFF2-40B4-BE49-F238E27FC236}">
              <a16:creationId xmlns:a16="http://schemas.microsoft.com/office/drawing/2014/main" id="{9BB93CC6-66CA-4072-8C0C-1CC2A03C4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18</xdr:col>
      <xdr:colOff>49696</xdr:colOff>
      <xdr:row>1969</xdr:row>
      <xdr:rowOff>19050</xdr:rowOff>
    </xdr:from>
    <xdr:to>
      <xdr:col>22</xdr:col>
      <xdr:colOff>405849</xdr:colOff>
      <xdr:row>1981</xdr:row>
      <xdr:rowOff>0</xdr:rowOff>
    </xdr:to>
    <xdr:graphicFrame macro="">
      <xdr:nvGraphicFramePr>
        <xdr:cNvPr id="133" name="グラフ 1">
          <a:extLst>
            <a:ext uri="{FF2B5EF4-FFF2-40B4-BE49-F238E27FC236}">
              <a16:creationId xmlns:a16="http://schemas.microsoft.com/office/drawing/2014/main" id="{FF93DE41-1530-4D09-92EA-086A72E92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18</xdr:col>
      <xdr:colOff>49696</xdr:colOff>
      <xdr:row>1984</xdr:row>
      <xdr:rowOff>19050</xdr:rowOff>
    </xdr:from>
    <xdr:to>
      <xdr:col>22</xdr:col>
      <xdr:colOff>405849</xdr:colOff>
      <xdr:row>1996</xdr:row>
      <xdr:rowOff>0</xdr:rowOff>
    </xdr:to>
    <xdr:graphicFrame macro="">
      <xdr:nvGraphicFramePr>
        <xdr:cNvPr id="134" name="グラフ 1">
          <a:extLst>
            <a:ext uri="{FF2B5EF4-FFF2-40B4-BE49-F238E27FC236}">
              <a16:creationId xmlns:a16="http://schemas.microsoft.com/office/drawing/2014/main" id="{3BB18F4B-5428-4480-9B8A-DD4F1D06C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18</xdr:col>
      <xdr:colOff>49696</xdr:colOff>
      <xdr:row>1999</xdr:row>
      <xdr:rowOff>19050</xdr:rowOff>
    </xdr:from>
    <xdr:to>
      <xdr:col>22</xdr:col>
      <xdr:colOff>405849</xdr:colOff>
      <xdr:row>2011</xdr:row>
      <xdr:rowOff>0</xdr:rowOff>
    </xdr:to>
    <xdr:graphicFrame macro="">
      <xdr:nvGraphicFramePr>
        <xdr:cNvPr id="135" name="グラフ 1">
          <a:extLst>
            <a:ext uri="{FF2B5EF4-FFF2-40B4-BE49-F238E27FC236}">
              <a16:creationId xmlns:a16="http://schemas.microsoft.com/office/drawing/2014/main" id="{1AA87CEF-3EDB-43A2-83CD-8971ECEE3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18</xdr:col>
      <xdr:colOff>49696</xdr:colOff>
      <xdr:row>2014</xdr:row>
      <xdr:rowOff>19050</xdr:rowOff>
    </xdr:from>
    <xdr:to>
      <xdr:col>22</xdr:col>
      <xdr:colOff>405849</xdr:colOff>
      <xdr:row>2026</xdr:row>
      <xdr:rowOff>0</xdr:rowOff>
    </xdr:to>
    <xdr:graphicFrame macro="">
      <xdr:nvGraphicFramePr>
        <xdr:cNvPr id="136" name="グラフ 1">
          <a:extLst>
            <a:ext uri="{FF2B5EF4-FFF2-40B4-BE49-F238E27FC236}">
              <a16:creationId xmlns:a16="http://schemas.microsoft.com/office/drawing/2014/main" id="{33678194-562E-4BB3-9E58-6B490C479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18</xdr:col>
      <xdr:colOff>49696</xdr:colOff>
      <xdr:row>2029</xdr:row>
      <xdr:rowOff>19050</xdr:rowOff>
    </xdr:from>
    <xdr:to>
      <xdr:col>22</xdr:col>
      <xdr:colOff>405849</xdr:colOff>
      <xdr:row>2041</xdr:row>
      <xdr:rowOff>0</xdr:rowOff>
    </xdr:to>
    <xdr:graphicFrame macro="">
      <xdr:nvGraphicFramePr>
        <xdr:cNvPr id="137" name="グラフ 1">
          <a:extLst>
            <a:ext uri="{FF2B5EF4-FFF2-40B4-BE49-F238E27FC236}">
              <a16:creationId xmlns:a16="http://schemas.microsoft.com/office/drawing/2014/main" id="{8E507D86-0D68-4E42-8FFA-BAE1B3A2F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18</xdr:col>
      <xdr:colOff>49696</xdr:colOff>
      <xdr:row>2044</xdr:row>
      <xdr:rowOff>19050</xdr:rowOff>
    </xdr:from>
    <xdr:to>
      <xdr:col>22</xdr:col>
      <xdr:colOff>405849</xdr:colOff>
      <xdr:row>2056</xdr:row>
      <xdr:rowOff>0</xdr:rowOff>
    </xdr:to>
    <xdr:graphicFrame macro="">
      <xdr:nvGraphicFramePr>
        <xdr:cNvPr id="138" name="グラフ 1">
          <a:extLst>
            <a:ext uri="{FF2B5EF4-FFF2-40B4-BE49-F238E27FC236}">
              <a16:creationId xmlns:a16="http://schemas.microsoft.com/office/drawing/2014/main" id="{683B160F-8FAE-4089-8773-C2B750449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18</xdr:col>
      <xdr:colOff>49696</xdr:colOff>
      <xdr:row>2059</xdr:row>
      <xdr:rowOff>19050</xdr:rowOff>
    </xdr:from>
    <xdr:to>
      <xdr:col>22</xdr:col>
      <xdr:colOff>405849</xdr:colOff>
      <xdr:row>2071</xdr:row>
      <xdr:rowOff>0</xdr:rowOff>
    </xdr:to>
    <xdr:graphicFrame macro="">
      <xdr:nvGraphicFramePr>
        <xdr:cNvPr id="139" name="グラフ 1">
          <a:extLst>
            <a:ext uri="{FF2B5EF4-FFF2-40B4-BE49-F238E27FC236}">
              <a16:creationId xmlns:a16="http://schemas.microsoft.com/office/drawing/2014/main" id="{C322B7D7-F8C8-4354-AC11-3DCFA949C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18</xdr:col>
      <xdr:colOff>49696</xdr:colOff>
      <xdr:row>2074</xdr:row>
      <xdr:rowOff>19050</xdr:rowOff>
    </xdr:from>
    <xdr:to>
      <xdr:col>22</xdr:col>
      <xdr:colOff>405849</xdr:colOff>
      <xdr:row>2086</xdr:row>
      <xdr:rowOff>0</xdr:rowOff>
    </xdr:to>
    <xdr:graphicFrame macro="">
      <xdr:nvGraphicFramePr>
        <xdr:cNvPr id="140" name="グラフ 1">
          <a:extLst>
            <a:ext uri="{FF2B5EF4-FFF2-40B4-BE49-F238E27FC236}">
              <a16:creationId xmlns:a16="http://schemas.microsoft.com/office/drawing/2014/main" id="{E4EF0990-AA05-4833-AEDA-CB1A35CA63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18</xdr:col>
      <xdr:colOff>49696</xdr:colOff>
      <xdr:row>2089</xdr:row>
      <xdr:rowOff>19050</xdr:rowOff>
    </xdr:from>
    <xdr:to>
      <xdr:col>22</xdr:col>
      <xdr:colOff>405849</xdr:colOff>
      <xdr:row>2101</xdr:row>
      <xdr:rowOff>0</xdr:rowOff>
    </xdr:to>
    <xdr:graphicFrame macro="">
      <xdr:nvGraphicFramePr>
        <xdr:cNvPr id="141" name="グラフ 1">
          <a:extLst>
            <a:ext uri="{FF2B5EF4-FFF2-40B4-BE49-F238E27FC236}">
              <a16:creationId xmlns:a16="http://schemas.microsoft.com/office/drawing/2014/main" id="{FA8A68ED-2254-4D21-AB9F-545D709A3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18</xdr:col>
      <xdr:colOff>49696</xdr:colOff>
      <xdr:row>2104</xdr:row>
      <xdr:rowOff>19050</xdr:rowOff>
    </xdr:from>
    <xdr:to>
      <xdr:col>22</xdr:col>
      <xdr:colOff>405849</xdr:colOff>
      <xdr:row>2116</xdr:row>
      <xdr:rowOff>0</xdr:rowOff>
    </xdr:to>
    <xdr:graphicFrame macro="">
      <xdr:nvGraphicFramePr>
        <xdr:cNvPr id="142" name="グラフ 1">
          <a:extLst>
            <a:ext uri="{FF2B5EF4-FFF2-40B4-BE49-F238E27FC236}">
              <a16:creationId xmlns:a16="http://schemas.microsoft.com/office/drawing/2014/main" id="{54C86EC4-5128-48DE-94C1-666B5B6FD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18</xdr:col>
      <xdr:colOff>49696</xdr:colOff>
      <xdr:row>2119</xdr:row>
      <xdr:rowOff>19050</xdr:rowOff>
    </xdr:from>
    <xdr:to>
      <xdr:col>22</xdr:col>
      <xdr:colOff>405849</xdr:colOff>
      <xdr:row>2131</xdr:row>
      <xdr:rowOff>0</xdr:rowOff>
    </xdr:to>
    <xdr:graphicFrame macro="">
      <xdr:nvGraphicFramePr>
        <xdr:cNvPr id="143" name="グラフ 1">
          <a:extLst>
            <a:ext uri="{FF2B5EF4-FFF2-40B4-BE49-F238E27FC236}">
              <a16:creationId xmlns:a16="http://schemas.microsoft.com/office/drawing/2014/main" id="{5EBE7DB6-B2AB-4D15-88AE-ADFC9742E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18</xdr:col>
      <xdr:colOff>49696</xdr:colOff>
      <xdr:row>2134</xdr:row>
      <xdr:rowOff>19050</xdr:rowOff>
    </xdr:from>
    <xdr:to>
      <xdr:col>22</xdr:col>
      <xdr:colOff>405849</xdr:colOff>
      <xdr:row>2146</xdr:row>
      <xdr:rowOff>0</xdr:rowOff>
    </xdr:to>
    <xdr:graphicFrame macro="">
      <xdr:nvGraphicFramePr>
        <xdr:cNvPr id="144" name="グラフ 1">
          <a:extLst>
            <a:ext uri="{FF2B5EF4-FFF2-40B4-BE49-F238E27FC236}">
              <a16:creationId xmlns:a16="http://schemas.microsoft.com/office/drawing/2014/main" id="{150CBB1F-5ED4-40BC-961F-906EB1A0E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18</xdr:col>
      <xdr:colOff>49696</xdr:colOff>
      <xdr:row>2149</xdr:row>
      <xdr:rowOff>19050</xdr:rowOff>
    </xdr:from>
    <xdr:to>
      <xdr:col>22</xdr:col>
      <xdr:colOff>405849</xdr:colOff>
      <xdr:row>2161</xdr:row>
      <xdr:rowOff>0</xdr:rowOff>
    </xdr:to>
    <xdr:graphicFrame macro="">
      <xdr:nvGraphicFramePr>
        <xdr:cNvPr id="145" name="グラフ 1">
          <a:extLst>
            <a:ext uri="{FF2B5EF4-FFF2-40B4-BE49-F238E27FC236}">
              <a16:creationId xmlns:a16="http://schemas.microsoft.com/office/drawing/2014/main" id="{1D31F0C3-685F-48AE-A97A-C568BE365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18</xdr:col>
      <xdr:colOff>49696</xdr:colOff>
      <xdr:row>2164</xdr:row>
      <xdr:rowOff>19050</xdr:rowOff>
    </xdr:from>
    <xdr:to>
      <xdr:col>22</xdr:col>
      <xdr:colOff>405849</xdr:colOff>
      <xdr:row>2176</xdr:row>
      <xdr:rowOff>0</xdr:rowOff>
    </xdr:to>
    <xdr:graphicFrame macro="">
      <xdr:nvGraphicFramePr>
        <xdr:cNvPr id="146" name="グラフ 1">
          <a:extLst>
            <a:ext uri="{FF2B5EF4-FFF2-40B4-BE49-F238E27FC236}">
              <a16:creationId xmlns:a16="http://schemas.microsoft.com/office/drawing/2014/main" id="{72222BC6-2B67-47A2-A8EC-9DC776B31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18</xdr:col>
      <xdr:colOff>49696</xdr:colOff>
      <xdr:row>2179</xdr:row>
      <xdr:rowOff>19050</xdr:rowOff>
    </xdr:from>
    <xdr:to>
      <xdr:col>22</xdr:col>
      <xdr:colOff>405849</xdr:colOff>
      <xdr:row>2191</xdr:row>
      <xdr:rowOff>0</xdr:rowOff>
    </xdr:to>
    <xdr:graphicFrame macro="">
      <xdr:nvGraphicFramePr>
        <xdr:cNvPr id="147" name="グラフ 1">
          <a:extLst>
            <a:ext uri="{FF2B5EF4-FFF2-40B4-BE49-F238E27FC236}">
              <a16:creationId xmlns:a16="http://schemas.microsoft.com/office/drawing/2014/main" id="{205D19DA-6A41-48D6-BFB9-4E39AC9A6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18</xdr:col>
      <xdr:colOff>49696</xdr:colOff>
      <xdr:row>2194</xdr:row>
      <xdr:rowOff>19050</xdr:rowOff>
    </xdr:from>
    <xdr:to>
      <xdr:col>22</xdr:col>
      <xdr:colOff>405849</xdr:colOff>
      <xdr:row>2206</xdr:row>
      <xdr:rowOff>0</xdr:rowOff>
    </xdr:to>
    <xdr:graphicFrame macro="">
      <xdr:nvGraphicFramePr>
        <xdr:cNvPr id="148" name="グラフ 1">
          <a:extLst>
            <a:ext uri="{FF2B5EF4-FFF2-40B4-BE49-F238E27FC236}">
              <a16:creationId xmlns:a16="http://schemas.microsoft.com/office/drawing/2014/main" id="{8031423B-C8B3-4560-9CCF-ABA2A29BD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18</xdr:col>
      <xdr:colOff>49696</xdr:colOff>
      <xdr:row>2209</xdr:row>
      <xdr:rowOff>19050</xdr:rowOff>
    </xdr:from>
    <xdr:to>
      <xdr:col>22</xdr:col>
      <xdr:colOff>405849</xdr:colOff>
      <xdr:row>2221</xdr:row>
      <xdr:rowOff>0</xdr:rowOff>
    </xdr:to>
    <xdr:graphicFrame macro="">
      <xdr:nvGraphicFramePr>
        <xdr:cNvPr id="149" name="グラフ 1">
          <a:extLst>
            <a:ext uri="{FF2B5EF4-FFF2-40B4-BE49-F238E27FC236}">
              <a16:creationId xmlns:a16="http://schemas.microsoft.com/office/drawing/2014/main" id="{A07AFC05-7AC5-4E79-9506-88113B8F7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18</xdr:col>
      <xdr:colOff>49696</xdr:colOff>
      <xdr:row>2224</xdr:row>
      <xdr:rowOff>19050</xdr:rowOff>
    </xdr:from>
    <xdr:to>
      <xdr:col>22</xdr:col>
      <xdr:colOff>405849</xdr:colOff>
      <xdr:row>2236</xdr:row>
      <xdr:rowOff>0</xdr:rowOff>
    </xdr:to>
    <xdr:graphicFrame macro="">
      <xdr:nvGraphicFramePr>
        <xdr:cNvPr id="150" name="グラフ 1">
          <a:extLst>
            <a:ext uri="{FF2B5EF4-FFF2-40B4-BE49-F238E27FC236}">
              <a16:creationId xmlns:a16="http://schemas.microsoft.com/office/drawing/2014/main" id="{45161FF8-DCB9-437C-8BCC-EB1AEC121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18</xdr:col>
      <xdr:colOff>49696</xdr:colOff>
      <xdr:row>2239</xdr:row>
      <xdr:rowOff>19050</xdr:rowOff>
    </xdr:from>
    <xdr:to>
      <xdr:col>22</xdr:col>
      <xdr:colOff>405849</xdr:colOff>
      <xdr:row>2251</xdr:row>
      <xdr:rowOff>0</xdr:rowOff>
    </xdr:to>
    <xdr:graphicFrame macro="">
      <xdr:nvGraphicFramePr>
        <xdr:cNvPr id="151" name="グラフ 1">
          <a:extLst>
            <a:ext uri="{FF2B5EF4-FFF2-40B4-BE49-F238E27FC236}">
              <a16:creationId xmlns:a16="http://schemas.microsoft.com/office/drawing/2014/main" id="{2F12CEAD-193E-4CCE-B037-95F1A36D7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18</xdr:col>
      <xdr:colOff>49696</xdr:colOff>
      <xdr:row>2254</xdr:row>
      <xdr:rowOff>19050</xdr:rowOff>
    </xdr:from>
    <xdr:to>
      <xdr:col>22</xdr:col>
      <xdr:colOff>405849</xdr:colOff>
      <xdr:row>2266</xdr:row>
      <xdr:rowOff>0</xdr:rowOff>
    </xdr:to>
    <xdr:graphicFrame macro="">
      <xdr:nvGraphicFramePr>
        <xdr:cNvPr id="152" name="グラフ 1">
          <a:extLst>
            <a:ext uri="{FF2B5EF4-FFF2-40B4-BE49-F238E27FC236}">
              <a16:creationId xmlns:a16="http://schemas.microsoft.com/office/drawing/2014/main" id="{DF40DE19-AC34-418A-BBD5-2F6C17774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18</xdr:col>
      <xdr:colOff>49696</xdr:colOff>
      <xdr:row>2269</xdr:row>
      <xdr:rowOff>19050</xdr:rowOff>
    </xdr:from>
    <xdr:to>
      <xdr:col>22</xdr:col>
      <xdr:colOff>405849</xdr:colOff>
      <xdr:row>2281</xdr:row>
      <xdr:rowOff>0</xdr:rowOff>
    </xdr:to>
    <xdr:graphicFrame macro="">
      <xdr:nvGraphicFramePr>
        <xdr:cNvPr id="153" name="グラフ 1">
          <a:extLst>
            <a:ext uri="{FF2B5EF4-FFF2-40B4-BE49-F238E27FC236}">
              <a16:creationId xmlns:a16="http://schemas.microsoft.com/office/drawing/2014/main" id="{22AE37F1-8903-49A8-B788-FCD558265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18</xdr:col>
      <xdr:colOff>49696</xdr:colOff>
      <xdr:row>2284</xdr:row>
      <xdr:rowOff>19050</xdr:rowOff>
    </xdr:from>
    <xdr:to>
      <xdr:col>22</xdr:col>
      <xdr:colOff>405849</xdr:colOff>
      <xdr:row>2296</xdr:row>
      <xdr:rowOff>0</xdr:rowOff>
    </xdr:to>
    <xdr:graphicFrame macro="">
      <xdr:nvGraphicFramePr>
        <xdr:cNvPr id="154" name="グラフ 1">
          <a:extLst>
            <a:ext uri="{FF2B5EF4-FFF2-40B4-BE49-F238E27FC236}">
              <a16:creationId xmlns:a16="http://schemas.microsoft.com/office/drawing/2014/main" id="{BD29E727-5A45-4D9A-B651-2EAD677ABB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18</xdr:col>
      <xdr:colOff>49696</xdr:colOff>
      <xdr:row>2299</xdr:row>
      <xdr:rowOff>19050</xdr:rowOff>
    </xdr:from>
    <xdr:to>
      <xdr:col>22</xdr:col>
      <xdr:colOff>405849</xdr:colOff>
      <xdr:row>2311</xdr:row>
      <xdr:rowOff>0</xdr:rowOff>
    </xdr:to>
    <xdr:graphicFrame macro="">
      <xdr:nvGraphicFramePr>
        <xdr:cNvPr id="155" name="グラフ 1">
          <a:extLst>
            <a:ext uri="{FF2B5EF4-FFF2-40B4-BE49-F238E27FC236}">
              <a16:creationId xmlns:a16="http://schemas.microsoft.com/office/drawing/2014/main" id="{9EB77E7E-CBB9-4E09-BD78-090A499DA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18</xdr:col>
      <xdr:colOff>49696</xdr:colOff>
      <xdr:row>2314</xdr:row>
      <xdr:rowOff>19050</xdr:rowOff>
    </xdr:from>
    <xdr:to>
      <xdr:col>22</xdr:col>
      <xdr:colOff>405849</xdr:colOff>
      <xdr:row>2326</xdr:row>
      <xdr:rowOff>0</xdr:rowOff>
    </xdr:to>
    <xdr:graphicFrame macro="">
      <xdr:nvGraphicFramePr>
        <xdr:cNvPr id="156" name="グラフ 1">
          <a:extLst>
            <a:ext uri="{FF2B5EF4-FFF2-40B4-BE49-F238E27FC236}">
              <a16:creationId xmlns:a16="http://schemas.microsoft.com/office/drawing/2014/main" id="{5C0CB731-5490-4FFA-AD7E-B499E70DB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18</xdr:col>
      <xdr:colOff>49696</xdr:colOff>
      <xdr:row>2329</xdr:row>
      <xdr:rowOff>19050</xdr:rowOff>
    </xdr:from>
    <xdr:to>
      <xdr:col>22</xdr:col>
      <xdr:colOff>405849</xdr:colOff>
      <xdr:row>2341</xdr:row>
      <xdr:rowOff>0</xdr:rowOff>
    </xdr:to>
    <xdr:graphicFrame macro="">
      <xdr:nvGraphicFramePr>
        <xdr:cNvPr id="157" name="グラフ 1">
          <a:extLst>
            <a:ext uri="{FF2B5EF4-FFF2-40B4-BE49-F238E27FC236}">
              <a16:creationId xmlns:a16="http://schemas.microsoft.com/office/drawing/2014/main" id="{3CD79C87-9E0A-47D6-8746-9CD62E18C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18</xdr:col>
      <xdr:colOff>49696</xdr:colOff>
      <xdr:row>2344</xdr:row>
      <xdr:rowOff>19050</xdr:rowOff>
    </xdr:from>
    <xdr:to>
      <xdr:col>22</xdr:col>
      <xdr:colOff>405849</xdr:colOff>
      <xdr:row>2356</xdr:row>
      <xdr:rowOff>0</xdr:rowOff>
    </xdr:to>
    <xdr:graphicFrame macro="">
      <xdr:nvGraphicFramePr>
        <xdr:cNvPr id="158" name="グラフ 1">
          <a:extLst>
            <a:ext uri="{FF2B5EF4-FFF2-40B4-BE49-F238E27FC236}">
              <a16:creationId xmlns:a16="http://schemas.microsoft.com/office/drawing/2014/main" id="{D515EF85-C24B-4360-B25B-784AC8EAB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18</xdr:col>
      <xdr:colOff>49696</xdr:colOff>
      <xdr:row>2359</xdr:row>
      <xdr:rowOff>19050</xdr:rowOff>
    </xdr:from>
    <xdr:to>
      <xdr:col>22</xdr:col>
      <xdr:colOff>405849</xdr:colOff>
      <xdr:row>2371</xdr:row>
      <xdr:rowOff>0</xdr:rowOff>
    </xdr:to>
    <xdr:graphicFrame macro="">
      <xdr:nvGraphicFramePr>
        <xdr:cNvPr id="159" name="グラフ 1">
          <a:extLst>
            <a:ext uri="{FF2B5EF4-FFF2-40B4-BE49-F238E27FC236}">
              <a16:creationId xmlns:a16="http://schemas.microsoft.com/office/drawing/2014/main" id="{FAF91180-92B5-4720-9810-E9AC8C6EA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18</xdr:col>
      <xdr:colOff>49696</xdr:colOff>
      <xdr:row>2374</xdr:row>
      <xdr:rowOff>19050</xdr:rowOff>
    </xdr:from>
    <xdr:to>
      <xdr:col>22</xdr:col>
      <xdr:colOff>405849</xdr:colOff>
      <xdr:row>2386</xdr:row>
      <xdr:rowOff>0</xdr:rowOff>
    </xdr:to>
    <xdr:graphicFrame macro="">
      <xdr:nvGraphicFramePr>
        <xdr:cNvPr id="160" name="グラフ 1">
          <a:extLst>
            <a:ext uri="{FF2B5EF4-FFF2-40B4-BE49-F238E27FC236}">
              <a16:creationId xmlns:a16="http://schemas.microsoft.com/office/drawing/2014/main" id="{59B16BCC-43DE-4B20-A13B-1AE8D7FDE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18</xdr:col>
      <xdr:colOff>49696</xdr:colOff>
      <xdr:row>2389</xdr:row>
      <xdr:rowOff>19050</xdr:rowOff>
    </xdr:from>
    <xdr:to>
      <xdr:col>22</xdr:col>
      <xdr:colOff>405849</xdr:colOff>
      <xdr:row>2401</xdr:row>
      <xdr:rowOff>0</xdr:rowOff>
    </xdr:to>
    <xdr:graphicFrame macro="">
      <xdr:nvGraphicFramePr>
        <xdr:cNvPr id="161" name="グラフ 1">
          <a:extLst>
            <a:ext uri="{FF2B5EF4-FFF2-40B4-BE49-F238E27FC236}">
              <a16:creationId xmlns:a16="http://schemas.microsoft.com/office/drawing/2014/main" id="{3BDDEC4F-2027-4114-9039-A9F946061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18</xdr:col>
      <xdr:colOff>49696</xdr:colOff>
      <xdr:row>2404</xdr:row>
      <xdr:rowOff>19050</xdr:rowOff>
    </xdr:from>
    <xdr:to>
      <xdr:col>22</xdr:col>
      <xdr:colOff>405849</xdr:colOff>
      <xdr:row>2416</xdr:row>
      <xdr:rowOff>0</xdr:rowOff>
    </xdr:to>
    <xdr:graphicFrame macro="">
      <xdr:nvGraphicFramePr>
        <xdr:cNvPr id="162" name="グラフ 1">
          <a:extLst>
            <a:ext uri="{FF2B5EF4-FFF2-40B4-BE49-F238E27FC236}">
              <a16:creationId xmlns:a16="http://schemas.microsoft.com/office/drawing/2014/main" id="{004EE0F8-8350-4795-868A-C8D077CCC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18</xdr:col>
      <xdr:colOff>49696</xdr:colOff>
      <xdr:row>2419</xdr:row>
      <xdr:rowOff>19050</xdr:rowOff>
    </xdr:from>
    <xdr:to>
      <xdr:col>22</xdr:col>
      <xdr:colOff>405849</xdr:colOff>
      <xdr:row>2431</xdr:row>
      <xdr:rowOff>0</xdr:rowOff>
    </xdr:to>
    <xdr:graphicFrame macro="">
      <xdr:nvGraphicFramePr>
        <xdr:cNvPr id="163" name="グラフ 1">
          <a:extLst>
            <a:ext uri="{FF2B5EF4-FFF2-40B4-BE49-F238E27FC236}">
              <a16:creationId xmlns:a16="http://schemas.microsoft.com/office/drawing/2014/main" id="{042033EB-3AF3-46CE-883F-516A3F0D5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18</xdr:col>
      <xdr:colOff>49696</xdr:colOff>
      <xdr:row>2434</xdr:row>
      <xdr:rowOff>19050</xdr:rowOff>
    </xdr:from>
    <xdr:to>
      <xdr:col>22</xdr:col>
      <xdr:colOff>405849</xdr:colOff>
      <xdr:row>2446</xdr:row>
      <xdr:rowOff>0</xdr:rowOff>
    </xdr:to>
    <xdr:graphicFrame macro="">
      <xdr:nvGraphicFramePr>
        <xdr:cNvPr id="164" name="グラフ 1">
          <a:extLst>
            <a:ext uri="{FF2B5EF4-FFF2-40B4-BE49-F238E27FC236}">
              <a16:creationId xmlns:a16="http://schemas.microsoft.com/office/drawing/2014/main" id="{6D5B67A0-8AA2-470E-8CA8-A244DCCB2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18</xdr:col>
      <xdr:colOff>49696</xdr:colOff>
      <xdr:row>2449</xdr:row>
      <xdr:rowOff>19050</xdr:rowOff>
    </xdr:from>
    <xdr:to>
      <xdr:col>22</xdr:col>
      <xdr:colOff>405849</xdr:colOff>
      <xdr:row>2461</xdr:row>
      <xdr:rowOff>0</xdr:rowOff>
    </xdr:to>
    <xdr:graphicFrame macro="">
      <xdr:nvGraphicFramePr>
        <xdr:cNvPr id="165" name="グラフ 1">
          <a:extLst>
            <a:ext uri="{FF2B5EF4-FFF2-40B4-BE49-F238E27FC236}">
              <a16:creationId xmlns:a16="http://schemas.microsoft.com/office/drawing/2014/main" id="{82C8DFB9-C21F-4AB0-859B-47F262F9D4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18</xdr:col>
      <xdr:colOff>49696</xdr:colOff>
      <xdr:row>2464</xdr:row>
      <xdr:rowOff>19050</xdr:rowOff>
    </xdr:from>
    <xdr:to>
      <xdr:col>22</xdr:col>
      <xdr:colOff>405849</xdr:colOff>
      <xdr:row>2476</xdr:row>
      <xdr:rowOff>0</xdr:rowOff>
    </xdr:to>
    <xdr:graphicFrame macro="">
      <xdr:nvGraphicFramePr>
        <xdr:cNvPr id="166" name="グラフ 1">
          <a:extLst>
            <a:ext uri="{FF2B5EF4-FFF2-40B4-BE49-F238E27FC236}">
              <a16:creationId xmlns:a16="http://schemas.microsoft.com/office/drawing/2014/main" id="{07D34FB6-B24A-4C87-8940-1D39D11FF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18</xdr:col>
      <xdr:colOff>49696</xdr:colOff>
      <xdr:row>2479</xdr:row>
      <xdr:rowOff>19050</xdr:rowOff>
    </xdr:from>
    <xdr:to>
      <xdr:col>22</xdr:col>
      <xdr:colOff>405849</xdr:colOff>
      <xdr:row>2491</xdr:row>
      <xdr:rowOff>0</xdr:rowOff>
    </xdr:to>
    <xdr:graphicFrame macro="">
      <xdr:nvGraphicFramePr>
        <xdr:cNvPr id="167" name="グラフ 1">
          <a:extLst>
            <a:ext uri="{FF2B5EF4-FFF2-40B4-BE49-F238E27FC236}">
              <a16:creationId xmlns:a16="http://schemas.microsoft.com/office/drawing/2014/main" id="{A08B3C51-04DC-4FE9-A67C-760E71A91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18</xdr:col>
      <xdr:colOff>49696</xdr:colOff>
      <xdr:row>2494</xdr:row>
      <xdr:rowOff>19050</xdr:rowOff>
    </xdr:from>
    <xdr:to>
      <xdr:col>22</xdr:col>
      <xdr:colOff>405849</xdr:colOff>
      <xdr:row>2506</xdr:row>
      <xdr:rowOff>0</xdr:rowOff>
    </xdr:to>
    <xdr:graphicFrame macro="">
      <xdr:nvGraphicFramePr>
        <xdr:cNvPr id="168" name="グラフ 1">
          <a:extLst>
            <a:ext uri="{FF2B5EF4-FFF2-40B4-BE49-F238E27FC236}">
              <a16:creationId xmlns:a16="http://schemas.microsoft.com/office/drawing/2014/main" id="{21D710F6-76C4-4A12-802F-F0205F7C4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18</xdr:col>
      <xdr:colOff>49696</xdr:colOff>
      <xdr:row>2509</xdr:row>
      <xdr:rowOff>19050</xdr:rowOff>
    </xdr:from>
    <xdr:to>
      <xdr:col>22</xdr:col>
      <xdr:colOff>405849</xdr:colOff>
      <xdr:row>2521</xdr:row>
      <xdr:rowOff>0</xdr:rowOff>
    </xdr:to>
    <xdr:graphicFrame macro="">
      <xdr:nvGraphicFramePr>
        <xdr:cNvPr id="169" name="グラフ 1">
          <a:extLst>
            <a:ext uri="{FF2B5EF4-FFF2-40B4-BE49-F238E27FC236}">
              <a16:creationId xmlns:a16="http://schemas.microsoft.com/office/drawing/2014/main" id="{A5733A68-E4F2-4C12-BF27-96A05BFEB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18</xdr:col>
      <xdr:colOff>49696</xdr:colOff>
      <xdr:row>2524</xdr:row>
      <xdr:rowOff>19050</xdr:rowOff>
    </xdr:from>
    <xdr:to>
      <xdr:col>22</xdr:col>
      <xdr:colOff>405849</xdr:colOff>
      <xdr:row>2536</xdr:row>
      <xdr:rowOff>0</xdr:rowOff>
    </xdr:to>
    <xdr:graphicFrame macro="">
      <xdr:nvGraphicFramePr>
        <xdr:cNvPr id="170" name="グラフ 1">
          <a:extLst>
            <a:ext uri="{FF2B5EF4-FFF2-40B4-BE49-F238E27FC236}">
              <a16:creationId xmlns:a16="http://schemas.microsoft.com/office/drawing/2014/main" id="{E900F6A4-81D9-49D8-B531-51BD69FC4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18</xdr:col>
      <xdr:colOff>49696</xdr:colOff>
      <xdr:row>2539</xdr:row>
      <xdr:rowOff>19050</xdr:rowOff>
    </xdr:from>
    <xdr:to>
      <xdr:col>22</xdr:col>
      <xdr:colOff>405849</xdr:colOff>
      <xdr:row>2551</xdr:row>
      <xdr:rowOff>0</xdr:rowOff>
    </xdr:to>
    <xdr:graphicFrame macro="">
      <xdr:nvGraphicFramePr>
        <xdr:cNvPr id="171" name="グラフ 1">
          <a:extLst>
            <a:ext uri="{FF2B5EF4-FFF2-40B4-BE49-F238E27FC236}">
              <a16:creationId xmlns:a16="http://schemas.microsoft.com/office/drawing/2014/main" id="{B8815896-F77D-4135-9CBE-7A493F2D8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18</xdr:col>
      <xdr:colOff>49696</xdr:colOff>
      <xdr:row>2554</xdr:row>
      <xdr:rowOff>19050</xdr:rowOff>
    </xdr:from>
    <xdr:to>
      <xdr:col>22</xdr:col>
      <xdr:colOff>405849</xdr:colOff>
      <xdr:row>2566</xdr:row>
      <xdr:rowOff>0</xdr:rowOff>
    </xdr:to>
    <xdr:graphicFrame macro="">
      <xdr:nvGraphicFramePr>
        <xdr:cNvPr id="172" name="グラフ 1">
          <a:extLst>
            <a:ext uri="{FF2B5EF4-FFF2-40B4-BE49-F238E27FC236}">
              <a16:creationId xmlns:a16="http://schemas.microsoft.com/office/drawing/2014/main" id="{186E40D4-18F7-4408-B393-C1D9C4108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18</xdr:col>
      <xdr:colOff>49696</xdr:colOff>
      <xdr:row>2569</xdr:row>
      <xdr:rowOff>19050</xdr:rowOff>
    </xdr:from>
    <xdr:to>
      <xdr:col>22</xdr:col>
      <xdr:colOff>405849</xdr:colOff>
      <xdr:row>2581</xdr:row>
      <xdr:rowOff>0</xdr:rowOff>
    </xdr:to>
    <xdr:graphicFrame macro="">
      <xdr:nvGraphicFramePr>
        <xdr:cNvPr id="173" name="グラフ 1">
          <a:extLst>
            <a:ext uri="{FF2B5EF4-FFF2-40B4-BE49-F238E27FC236}">
              <a16:creationId xmlns:a16="http://schemas.microsoft.com/office/drawing/2014/main" id="{FFA7AB57-3102-4484-8723-D9DDFC6AF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18</xdr:col>
      <xdr:colOff>49696</xdr:colOff>
      <xdr:row>2584</xdr:row>
      <xdr:rowOff>19050</xdr:rowOff>
    </xdr:from>
    <xdr:to>
      <xdr:col>22</xdr:col>
      <xdr:colOff>405849</xdr:colOff>
      <xdr:row>2596</xdr:row>
      <xdr:rowOff>0</xdr:rowOff>
    </xdr:to>
    <xdr:graphicFrame macro="">
      <xdr:nvGraphicFramePr>
        <xdr:cNvPr id="174" name="グラフ 1">
          <a:extLst>
            <a:ext uri="{FF2B5EF4-FFF2-40B4-BE49-F238E27FC236}">
              <a16:creationId xmlns:a16="http://schemas.microsoft.com/office/drawing/2014/main" id="{A360DDBF-50A1-488D-8B17-152F39783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18</xdr:col>
      <xdr:colOff>49696</xdr:colOff>
      <xdr:row>2599</xdr:row>
      <xdr:rowOff>19050</xdr:rowOff>
    </xdr:from>
    <xdr:to>
      <xdr:col>22</xdr:col>
      <xdr:colOff>405849</xdr:colOff>
      <xdr:row>2611</xdr:row>
      <xdr:rowOff>0</xdr:rowOff>
    </xdr:to>
    <xdr:graphicFrame macro="">
      <xdr:nvGraphicFramePr>
        <xdr:cNvPr id="175" name="グラフ 1">
          <a:extLst>
            <a:ext uri="{FF2B5EF4-FFF2-40B4-BE49-F238E27FC236}">
              <a16:creationId xmlns:a16="http://schemas.microsoft.com/office/drawing/2014/main" id="{CE9DDA7D-9DCA-41E5-BE0A-3DEE919F5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18</xdr:col>
      <xdr:colOff>49696</xdr:colOff>
      <xdr:row>2614</xdr:row>
      <xdr:rowOff>19050</xdr:rowOff>
    </xdr:from>
    <xdr:to>
      <xdr:col>22</xdr:col>
      <xdr:colOff>405849</xdr:colOff>
      <xdr:row>2626</xdr:row>
      <xdr:rowOff>0</xdr:rowOff>
    </xdr:to>
    <xdr:graphicFrame macro="">
      <xdr:nvGraphicFramePr>
        <xdr:cNvPr id="176" name="グラフ 1">
          <a:extLst>
            <a:ext uri="{FF2B5EF4-FFF2-40B4-BE49-F238E27FC236}">
              <a16:creationId xmlns:a16="http://schemas.microsoft.com/office/drawing/2014/main" id="{C1638269-77C0-4614-B547-A103C8BF6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18</xdr:col>
      <xdr:colOff>49696</xdr:colOff>
      <xdr:row>2629</xdr:row>
      <xdr:rowOff>19050</xdr:rowOff>
    </xdr:from>
    <xdr:to>
      <xdr:col>22</xdr:col>
      <xdr:colOff>405849</xdr:colOff>
      <xdr:row>2641</xdr:row>
      <xdr:rowOff>0</xdr:rowOff>
    </xdr:to>
    <xdr:graphicFrame macro="">
      <xdr:nvGraphicFramePr>
        <xdr:cNvPr id="177" name="グラフ 1">
          <a:extLst>
            <a:ext uri="{FF2B5EF4-FFF2-40B4-BE49-F238E27FC236}">
              <a16:creationId xmlns:a16="http://schemas.microsoft.com/office/drawing/2014/main" id="{3A17D4D9-CD16-40ED-B8B6-6EE3D05AD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18</xdr:col>
      <xdr:colOff>49696</xdr:colOff>
      <xdr:row>2644</xdr:row>
      <xdr:rowOff>19050</xdr:rowOff>
    </xdr:from>
    <xdr:to>
      <xdr:col>22</xdr:col>
      <xdr:colOff>405849</xdr:colOff>
      <xdr:row>2656</xdr:row>
      <xdr:rowOff>0</xdr:rowOff>
    </xdr:to>
    <xdr:graphicFrame macro="">
      <xdr:nvGraphicFramePr>
        <xdr:cNvPr id="178" name="グラフ 1">
          <a:extLst>
            <a:ext uri="{FF2B5EF4-FFF2-40B4-BE49-F238E27FC236}">
              <a16:creationId xmlns:a16="http://schemas.microsoft.com/office/drawing/2014/main" id="{250898F6-D3BB-4FE6-A1EF-63D901C98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18</xdr:col>
      <xdr:colOff>49696</xdr:colOff>
      <xdr:row>2659</xdr:row>
      <xdr:rowOff>19050</xdr:rowOff>
    </xdr:from>
    <xdr:to>
      <xdr:col>22</xdr:col>
      <xdr:colOff>405849</xdr:colOff>
      <xdr:row>2671</xdr:row>
      <xdr:rowOff>0</xdr:rowOff>
    </xdr:to>
    <xdr:graphicFrame macro="">
      <xdr:nvGraphicFramePr>
        <xdr:cNvPr id="179" name="グラフ 1">
          <a:extLst>
            <a:ext uri="{FF2B5EF4-FFF2-40B4-BE49-F238E27FC236}">
              <a16:creationId xmlns:a16="http://schemas.microsoft.com/office/drawing/2014/main" id="{E81D8193-C6ED-4670-B2CD-1B0DA7E15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18</xdr:col>
      <xdr:colOff>49696</xdr:colOff>
      <xdr:row>2674</xdr:row>
      <xdr:rowOff>19050</xdr:rowOff>
    </xdr:from>
    <xdr:to>
      <xdr:col>22</xdr:col>
      <xdr:colOff>405849</xdr:colOff>
      <xdr:row>2686</xdr:row>
      <xdr:rowOff>0</xdr:rowOff>
    </xdr:to>
    <xdr:graphicFrame macro="">
      <xdr:nvGraphicFramePr>
        <xdr:cNvPr id="180" name="グラフ 1">
          <a:extLst>
            <a:ext uri="{FF2B5EF4-FFF2-40B4-BE49-F238E27FC236}">
              <a16:creationId xmlns:a16="http://schemas.microsoft.com/office/drawing/2014/main" id="{142E70FA-5F0A-473C-AC2C-FB76E586E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18</xdr:col>
      <xdr:colOff>49696</xdr:colOff>
      <xdr:row>2689</xdr:row>
      <xdr:rowOff>19050</xdr:rowOff>
    </xdr:from>
    <xdr:to>
      <xdr:col>22</xdr:col>
      <xdr:colOff>405849</xdr:colOff>
      <xdr:row>2701</xdr:row>
      <xdr:rowOff>0</xdr:rowOff>
    </xdr:to>
    <xdr:graphicFrame macro="">
      <xdr:nvGraphicFramePr>
        <xdr:cNvPr id="181" name="グラフ 1">
          <a:extLst>
            <a:ext uri="{FF2B5EF4-FFF2-40B4-BE49-F238E27FC236}">
              <a16:creationId xmlns:a16="http://schemas.microsoft.com/office/drawing/2014/main" id="{A174B5EB-CA6C-40F6-83E3-B1B6DD618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18</xdr:col>
      <xdr:colOff>49696</xdr:colOff>
      <xdr:row>2704</xdr:row>
      <xdr:rowOff>19050</xdr:rowOff>
    </xdr:from>
    <xdr:to>
      <xdr:col>22</xdr:col>
      <xdr:colOff>405849</xdr:colOff>
      <xdr:row>2716</xdr:row>
      <xdr:rowOff>0</xdr:rowOff>
    </xdr:to>
    <xdr:graphicFrame macro="">
      <xdr:nvGraphicFramePr>
        <xdr:cNvPr id="182" name="グラフ 1">
          <a:extLst>
            <a:ext uri="{FF2B5EF4-FFF2-40B4-BE49-F238E27FC236}">
              <a16:creationId xmlns:a16="http://schemas.microsoft.com/office/drawing/2014/main" id="{E8869838-71CB-4BE2-8B3C-C10686CDB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18</xdr:col>
      <xdr:colOff>49696</xdr:colOff>
      <xdr:row>2719</xdr:row>
      <xdr:rowOff>19050</xdr:rowOff>
    </xdr:from>
    <xdr:to>
      <xdr:col>22</xdr:col>
      <xdr:colOff>405849</xdr:colOff>
      <xdr:row>2731</xdr:row>
      <xdr:rowOff>0</xdr:rowOff>
    </xdr:to>
    <xdr:graphicFrame macro="">
      <xdr:nvGraphicFramePr>
        <xdr:cNvPr id="183" name="グラフ 1">
          <a:extLst>
            <a:ext uri="{FF2B5EF4-FFF2-40B4-BE49-F238E27FC236}">
              <a16:creationId xmlns:a16="http://schemas.microsoft.com/office/drawing/2014/main" id="{AC9399C6-DE5B-403D-B0CC-AD66BA3B9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18</xdr:col>
      <xdr:colOff>49696</xdr:colOff>
      <xdr:row>2734</xdr:row>
      <xdr:rowOff>19050</xdr:rowOff>
    </xdr:from>
    <xdr:to>
      <xdr:col>22</xdr:col>
      <xdr:colOff>405849</xdr:colOff>
      <xdr:row>2746</xdr:row>
      <xdr:rowOff>0</xdr:rowOff>
    </xdr:to>
    <xdr:graphicFrame macro="">
      <xdr:nvGraphicFramePr>
        <xdr:cNvPr id="184" name="グラフ 1">
          <a:extLst>
            <a:ext uri="{FF2B5EF4-FFF2-40B4-BE49-F238E27FC236}">
              <a16:creationId xmlns:a16="http://schemas.microsoft.com/office/drawing/2014/main" id="{75C225EB-9357-4825-B26A-4BAFCA732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18</xdr:col>
      <xdr:colOff>49696</xdr:colOff>
      <xdr:row>2749</xdr:row>
      <xdr:rowOff>19050</xdr:rowOff>
    </xdr:from>
    <xdr:to>
      <xdr:col>22</xdr:col>
      <xdr:colOff>405849</xdr:colOff>
      <xdr:row>2761</xdr:row>
      <xdr:rowOff>0</xdr:rowOff>
    </xdr:to>
    <xdr:graphicFrame macro="">
      <xdr:nvGraphicFramePr>
        <xdr:cNvPr id="185" name="グラフ 1">
          <a:extLst>
            <a:ext uri="{FF2B5EF4-FFF2-40B4-BE49-F238E27FC236}">
              <a16:creationId xmlns:a16="http://schemas.microsoft.com/office/drawing/2014/main" id="{608B350E-0A71-423A-AD03-FFFED44A7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18</xdr:col>
      <xdr:colOff>49696</xdr:colOff>
      <xdr:row>2764</xdr:row>
      <xdr:rowOff>19050</xdr:rowOff>
    </xdr:from>
    <xdr:to>
      <xdr:col>22</xdr:col>
      <xdr:colOff>405849</xdr:colOff>
      <xdr:row>2776</xdr:row>
      <xdr:rowOff>0</xdr:rowOff>
    </xdr:to>
    <xdr:graphicFrame macro="">
      <xdr:nvGraphicFramePr>
        <xdr:cNvPr id="186" name="グラフ 1">
          <a:extLst>
            <a:ext uri="{FF2B5EF4-FFF2-40B4-BE49-F238E27FC236}">
              <a16:creationId xmlns:a16="http://schemas.microsoft.com/office/drawing/2014/main" id="{D6C28E31-BCC2-449D-9533-C966248F5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18</xdr:col>
      <xdr:colOff>49696</xdr:colOff>
      <xdr:row>2779</xdr:row>
      <xdr:rowOff>19050</xdr:rowOff>
    </xdr:from>
    <xdr:to>
      <xdr:col>22</xdr:col>
      <xdr:colOff>405849</xdr:colOff>
      <xdr:row>2791</xdr:row>
      <xdr:rowOff>0</xdr:rowOff>
    </xdr:to>
    <xdr:graphicFrame macro="">
      <xdr:nvGraphicFramePr>
        <xdr:cNvPr id="187" name="グラフ 1">
          <a:extLst>
            <a:ext uri="{FF2B5EF4-FFF2-40B4-BE49-F238E27FC236}">
              <a16:creationId xmlns:a16="http://schemas.microsoft.com/office/drawing/2014/main" id="{6C029EEE-3CAA-464B-ABFC-6DE26B97B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18</xdr:col>
      <xdr:colOff>49696</xdr:colOff>
      <xdr:row>2794</xdr:row>
      <xdr:rowOff>19050</xdr:rowOff>
    </xdr:from>
    <xdr:to>
      <xdr:col>22</xdr:col>
      <xdr:colOff>405849</xdr:colOff>
      <xdr:row>2806</xdr:row>
      <xdr:rowOff>0</xdr:rowOff>
    </xdr:to>
    <xdr:graphicFrame macro="">
      <xdr:nvGraphicFramePr>
        <xdr:cNvPr id="188" name="グラフ 1">
          <a:extLst>
            <a:ext uri="{FF2B5EF4-FFF2-40B4-BE49-F238E27FC236}">
              <a16:creationId xmlns:a16="http://schemas.microsoft.com/office/drawing/2014/main" id="{260BC54D-4320-4E1B-AC37-20463F186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18</xdr:col>
      <xdr:colOff>49696</xdr:colOff>
      <xdr:row>2809</xdr:row>
      <xdr:rowOff>19050</xdr:rowOff>
    </xdr:from>
    <xdr:to>
      <xdr:col>22</xdr:col>
      <xdr:colOff>405849</xdr:colOff>
      <xdr:row>2821</xdr:row>
      <xdr:rowOff>0</xdr:rowOff>
    </xdr:to>
    <xdr:graphicFrame macro="">
      <xdr:nvGraphicFramePr>
        <xdr:cNvPr id="189" name="グラフ 1">
          <a:extLst>
            <a:ext uri="{FF2B5EF4-FFF2-40B4-BE49-F238E27FC236}">
              <a16:creationId xmlns:a16="http://schemas.microsoft.com/office/drawing/2014/main" id="{3916923B-0163-4721-9FA4-4C827FAA8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18</xdr:col>
      <xdr:colOff>49696</xdr:colOff>
      <xdr:row>2824</xdr:row>
      <xdr:rowOff>19050</xdr:rowOff>
    </xdr:from>
    <xdr:to>
      <xdr:col>22</xdr:col>
      <xdr:colOff>405849</xdr:colOff>
      <xdr:row>2836</xdr:row>
      <xdr:rowOff>0</xdr:rowOff>
    </xdr:to>
    <xdr:graphicFrame macro="">
      <xdr:nvGraphicFramePr>
        <xdr:cNvPr id="190" name="グラフ 1">
          <a:extLst>
            <a:ext uri="{FF2B5EF4-FFF2-40B4-BE49-F238E27FC236}">
              <a16:creationId xmlns:a16="http://schemas.microsoft.com/office/drawing/2014/main" id="{BA22DB38-FE4C-4EA1-848C-3135E7F4E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18</xdr:col>
      <xdr:colOff>49696</xdr:colOff>
      <xdr:row>2839</xdr:row>
      <xdr:rowOff>19050</xdr:rowOff>
    </xdr:from>
    <xdr:to>
      <xdr:col>22</xdr:col>
      <xdr:colOff>405849</xdr:colOff>
      <xdr:row>2851</xdr:row>
      <xdr:rowOff>0</xdr:rowOff>
    </xdr:to>
    <xdr:graphicFrame macro="">
      <xdr:nvGraphicFramePr>
        <xdr:cNvPr id="191" name="グラフ 1">
          <a:extLst>
            <a:ext uri="{FF2B5EF4-FFF2-40B4-BE49-F238E27FC236}">
              <a16:creationId xmlns:a16="http://schemas.microsoft.com/office/drawing/2014/main" id="{017F8834-452F-406C-90DC-4C67A8D0F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18</xdr:col>
      <xdr:colOff>49696</xdr:colOff>
      <xdr:row>2854</xdr:row>
      <xdr:rowOff>19050</xdr:rowOff>
    </xdr:from>
    <xdr:to>
      <xdr:col>22</xdr:col>
      <xdr:colOff>405849</xdr:colOff>
      <xdr:row>2866</xdr:row>
      <xdr:rowOff>0</xdr:rowOff>
    </xdr:to>
    <xdr:graphicFrame macro="">
      <xdr:nvGraphicFramePr>
        <xdr:cNvPr id="192" name="グラフ 1">
          <a:extLst>
            <a:ext uri="{FF2B5EF4-FFF2-40B4-BE49-F238E27FC236}">
              <a16:creationId xmlns:a16="http://schemas.microsoft.com/office/drawing/2014/main" id="{66842B00-8088-4830-B074-0412BA36E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18</xdr:col>
      <xdr:colOff>49696</xdr:colOff>
      <xdr:row>2869</xdr:row>
      <xdr:rowOff>19050</xdr:rowOff>
    </xdr:from>
    <xdr:to>
      <xdr:col>22</xdr:col>
      <xdr:colOff>405849</xdr:colOff>
      <xdr:row>2881</xdr:row>
      <xdr:rowOff>0</xdr:rowOff>
    </xdr:to>
    <xdr:graphicFrame macro="">
      <xdr:nvGraphicFramePr>
        <xdr:cNvPr id="193" name="グラフ 1">
          <a:extLst>
            <a:ext uri="{FF2B5EF4-FFF2-40B4-BE49-F238E27FC236}">
              <a16:creationId xmlns:a16="http://schemas.microsoft.com/office/drawing/2014/main" id="{35E017A0-1355-4131-A3C5-1057B44E3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18</xdr:col>
      <xdr:colOff>49696</xdr:colOff>
      <xdr:row>2884</xdr:row>
      <xdr:rowOff>19050</xdr:rowOff>
    </xdr:from>
    <xdr:to>
      <xdr:col>22</xdr:col>
      <xdr:colOff>405849</xdr:colOff>
      <xdr:row>2896</xdr:row>
      <xdr:rowOff>0</xdr:rowOff>
    </xdr:to>
    <xdr:graphicFrame macro="">
      <xdr:nvGraphicFramePr>
        <xdr:cNvPr id="194" name="グラフ 1">
          <a:extLst>
            <a:ext uri="{FF2B5EF4-FFF2-40B4-BE49-F238E27FC236}">
              <a16:creationId xmlns:a16="http://schemas.microsoft.com/office/drawing/2014/main" id="{CA632951-9483-47E1-B2C7-08E0376A7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18</xdr:col>
      <xdr:colOff>49696</xdr:colOff>
      <xdr:row>2899</xdr:row>
      <xdr:rowOff>19050</xdr:rowOff>
    </xdr:from>
    <xdr:to>
      <xdr:col>22</xdr:col>
      <xdr:colOff>405849</xdr:colOff>
      <xdr:row>2911</xdr:row>
      <xdr:rowOff>0</xdr:rowOff>
    </xdr:to>
    <xdr:graphicFrame macro="">
      <xdr:nvGraphicFramePr>
        <xdr:cNvPr id="195" name="グラフ 1">
          <a:extLst>
            <a:ext uri="{FF2B5EF4-FFF2-40B4-BE49-F238E27FC236}">
              <a16:creationId xmlns:a16="http://schemas.microsoft.com/office/drawing/2014/main" id="{75C64C82-AF1B-45B0-820A-AF6419D67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18</xdr:col>
      <xdr:colOff>49696</xdr:colOff>
      <xdr:row>2914</xdr:row>
      <xdr:rowOff>19050</xdr:rowOff>
    </xdr:from>
    <xdr:to>
      <xdr:col>22</xdr:col>
      <xdr:colOff>405849</xdr:colOff>
      <xdr:row>2926</xdr:row>
      <xdr:rowOff>0</xdr:rowOff>
    </xdr:to>
    <xdr:graphicFrame macro="">
      <xdr:nvGraphicFramePr>
        <xdr:cNvPr id="196" name="グラフ 1">
          <a:extLst>
            <a:ext uri="{FF2B5EF4-FFF2-40B4-BE49-F238E27FC236}">
              <a16:creationId xmlns:a16="http://schemas.microsoft.com/office/drawing/2014/main" id="{19399490-DC29-4CEC-9219-34F2644C5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18</xdr:col>
      <xdr:colOff>49696</xdr:colOff>
      <xdr:row>2929</xdr:row>
      <xdr:rowOff>19050</xdr:rowOff>
    </xdr:from>
    <xdr:to>
      <xdr:col>22</xdr:col>
      <xdr:colOff>405849</xdr:colOff>
      <xdr:row>2941</xdr:row>
      <xdr:rowOff>0</xdr:rowOff>
    </xdr:to>
    <xdr:graphicFrame macro="">
      <xdr:nvGraphicFramePr>
        <xdr:cNvPr id="197" name="グラフ 1">
          <a:extLst>
            <a:ext uri="{FF2B5EF4-FFF2-40B4-BE49-F238E27FC236}">
              <a16:creationId xmlns:a16="http://schemas.microsoft.com/office/drawing/2014/main" id="{8B7AA158-2B19-4826-AB1B-14F079D1F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18</xdr:col>
      <xdr:colOff>49696</xdr:colOff>
      <xdr:row>2944</xdr:row>
      <xdr:rowOff>19050</xdr:rowOff>
    </xdr:from>
    <xdr:to>
      <xdr:col>22</xdr:col>
      <xdr:colOff>405849</xdr:colOff>
      <xdr:row>2956</xdr:row>
      <xdr:rowOff>0</xdr:rowOff>
    </xdr:to>
    <xdr:graphicFrame macro="">
      <xdr:nvGraphicFramePr>
        <xdr:cNvPr id="198" name="グラフ 1">
          <a:extLst>
            <a:ext uri="{FF2B5EF4-FFF2-40B4-BE49-F238E27FC236}">
              <a16:creationId xmlns:a16="http://schemas.microsoft.com/office/drawing/2014/main" id="{060E0859-4764-49F6-9F7C-2BC9908E6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18</xdr:col>
      <xdr:colOff>49696</xdr:colOff>
      <xdr:row>2959</xdr:row>
      <xdr:rowOff>19050</xdr:rowOff>
    </xdr:from>
    <xdr:to>
      <xdr:col>22</xdr:col>
      <xdr:colOff>405849</xdr:colOff>
      <xdr:row>2971</xdr:row>
      <xdr:rowOff>0</xdr:rowOff>
    </xdr:to>
    <xdr:graphicFrame macro="">
      <xdr:nvGraphicFramePr>
        <xdr:cNvPr id="199" name="グラフ 1">
          <a:extLst>
            <a:ext uri="{FF2B5EF4-FFF2-40B4-BE49-F238E27FC236}">
              <a16:creationId xmlns:a16="http://schemas.microsoft.com/office/drawing/2014/main" id="{257CC7E2-E21A-4B53-8DC2-ED8975351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18</xdr:col>
      <xdr:colOff>49696</xdr:colOff>
      <xdr:row>2974</xdr:row>
      <xdr:rowOff>19050</xdr:rowOff>
    </xdr:from>
    <xdr:to>
      <xdr:col>22</xdr:col>
      <xdr:colOff>405849</xdr:colOff>
      <xdr:row>2986</xdr:row>
      <xdr:rowOff>0</xdr:rowOff>
    </xdr:to>
    <xdr:graphicFrame macro="">
      <xdr:nvGraphicFramePr>
        <xdr:cNvPr id="200" name="グラフ 1">
          <a:extLst>
            <a:ext uri="{FF2B5EF4-FFF2-40B4-BE49-F238E27FC236}">
              <a16:creationId xmlns:a16="http://schemas.microsoft.com/office/drawing/2014/main" id="{86E8F8EF-9525-468C-93E8-D33000180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18</xdr:col>
      <xdr:colOff>49696</xdr:colOff>
      <xdr:row>2989</xdr:row>
      <xdr:rowOff>19050</xdr:rowOff>
    </xdr:from>
    <xdr:to>
      <xdr:col>22</xdr:col>
      <xdr:colOff>405849</xdr:colOff>
      <xdr:row>3001</xdr:row>
      <xdr:rowOff>0</xdr:rowOff>
    </xdr:to>
    <xdr:graphicFrame macro="">
      <xdr:nvGraphicFramePr>
        <xdr:cNvPr id="201" name="グラフ 1">
          <a:extLst>
            <a:ext uri="{FF2B5EF4-FFF2-40B4-BE49-F238E27FC236}">
              <a16:creationId xmlns:a16="http://schemas.microsoft.com/office/drawing/2014/main" id="{76BB10CD-0816-48DB-A933-D07D6DE20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18</xdr:col>
      <xdr:colOff>49696</xdr:colOff>
      <xdr:row>3004</xdr:row>
      <xdr:rowOff>19050</xdr:rowOff>
    </xdr:from>
    <xdr:to>
      <xdr:col>22</xdr:col>
      <xdr:colOff>405849</xdr:colOff>
      <xdr:row>3016</xdr:row>
      <xdr:rowOff>0</xdr:rowOff>
    </xdr:to>
    <xdr:graphicFrame macro="">
      <xdr:nvGraphicFramePr>
        <xdr:cNvPr id="202" name="グラフ 1">
          <a:extLst>
            <a:ext uri="{FF2B5EF4-FFF2-40B4-BE49-F238E27FC236}">
              <a16:creationId xmlns:a16="http://schemas.microsoft.com/office/drawing/2014/main" id="{8C19D722-6297-4116-BD3B-C33F2ED53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18</xdr:col>
      <xdr:colOff>49696</xdr:colOff>
      <xdr:row>3019</xdr:row>
      <xdr:rowOff>19050</xdr:rowOff>
    </xdr:from>
    <xdr:to>
      <xdr:col>22</xdr:col>
      <xdr:colOff>405849</xdr:colOff>
      <xdr:row>3031</xdr:row>
      <xdr:rowOff>0</xdr:rowOff>
    </xdr:to>
    <xdr:graphicFrame macro="">
      <xdr:nvGraphicFramePr>
        <xdr:cNvPr id="203" name="グラフ 1">
          <a:extLst>
            <a:ext uri="{FF2B5EF4-FFF2-40B4-BE49-F238E27FC236}">
              <a16:creationId xmlns:a16="http://schemas.microsoft.com/office/drawing/2014/main" id="{9E4D35D5-EFC5-41C7-B63B-11E80BFF7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18</xdr:col>
      <xdr:colOff>49696</xdr:colOff>
      <xdr:row>3034</xdr:row>
      <xdr:rowOff>19050</xdr:rowOff>
    </xdr:from>
    <xdr:to>
      <xdr:col>22</xdr:col>
      <xdr:colOff>405849</xdr:colOff>
      <xdr:row>3046</xdr:row>
      <xdr:rowOff>0</xdr:rowOff>
    </xdr:to>
    <xdr:graphicFrame macro="">
      <xdr:nvGraphicFramePr>
        <xdr:cNvPr id="204" name="グラフ 1">
          <a:extLst>
            <a:ext uri="{FF2B5EF4-FFF2-40B4-BE49-F238E27FC236}">
              <a16:creationId xmlns:a16="http://schemas.microsoft.com/office/drawing/2014/main" id="{D01C2763-A591-43E3-92D4-7834785D3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18</xdr:col>
      <xdr:colOff>49696</xdr:colOff>
      <xdr:row>3049</xdr:row>
      <xdr:rowOff>19050</xdr:rowOff>
    </xdr:from>
    <xdr:to>
      <xdr:col>22</xdr:col>
      <xdr:colOff>405849</xdr:colOff>
      <xdr:row>3061</xdr:row>
      <xdr:rowOff>0</xdr:rowOff>
    </xdr:to>
    <xdr:graphicFrame macro="">
      <xdr:nvGraphicFramePr>
        <xdr:cNvPr id="205" name="グラフ 1">
          <a:extLst>
            <a:ext uri="{FF2B5EF4-FFF2-40B4-BE49-F238E27FC236}">
              <a16:creationId xmlns:a16="http://schemas.microsoft.com/office/drawing/2014/main" id="{D6C8D7BB-4E8A-4AE7-9531-97BEE9992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18</xdr:col>
      <xdr:colOff>49696</xdr:colOff>
      <xdr:row>3064</xdr:row>
      <xdr:rowOff>19050</xdr:rowOff>
    </xdr:from>
    <xdr:to>
      <xdr:col>22</xdr:col>
      <xdr:colOff>405849</xdr:colOff>
      <xdr:row>3076</xdr:row>
      <xdr:rowOff>0</xdr:rowOff>
    </xdr:to>
    <xdr:graphicFrame macro="">
      <xdr:nvGraphicFramePr>
        <xdr:cNvPr id="206" name="グラフ 1">
          <a:extLst>
            <a:ext uri="{FF2B5EF4-FFF2-40B4-BE49-F238E27FC236}">
              <a16:creationId xmlns:a16="http://schemas.microsoft.com/office/drawing/2014/main" id="{8B935949-D267-4D2D-8AA0-655CA36B2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18</xdr:col>
      <xdr:colOff>49696</xdr:colOff>
      <xdr:row>3079</xdr:row>
      <xdr:rowOff>19050</xdr:rowOff>
    </xdr:from>
    <xdr:to>
      <xdr:col>22</xdr:col>
      <xdr:colOff>405849</xdr:colOff>
      <xdr:row>3091</xdr:row>
      <xdr:rowOff>0</xdr:rowOff>
    </xdr:to>
    <xdr:graphicFrame macro="">
      <xdr:nvGraphicFramePr>
        <xdr:cNvPr id="207" name="グラフ 1">
          <a:extLst>
            <a:ext uri="{FF2B5EF4-FFF2-40B4-BE49-F238E27FC236}">
              <a16:creationId xmlns:a16="http://schemas.microsoft.com/office/drawing/2014/main" id="{EB47C9DD-501C-4EF1-98B0-0BA401DE9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18</xdr:col>
      <xdr:colOff>49696</xdr:colOff>
      <xdr:row>3094</xdr:row>
      <xdr:rowOff>19050</xdr:rowOff>
    </xdr:from>
    <xdr:to>
      <xdr:col>22</xdr:col>
      <xdr:colOff>405849</xdr:colOff>
      <xdr:row>3106</xdr:row>
      <xdr:rowOff>0</xdr:rowOff>
    </xdr:to>
    <xdr:graphicFrame macro="">
      <xdr:nvGraphicFramePr>
        <xdr:cNvPr id="208" name="グラフ 1">
          <a:extLst>
            <a:ext uri="{FF2B5EF4-FFF2-40B4-BE49-F238E27FC236}">
              <a16:creationId xmlns:a16="http://schemas.microsoft.com/office/drawing/2014/main" id="{16E83AA2-A1F6-429F-A8E4-41728F222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18</xdr:col>
      <xdr:colOff>49696</xdr:colOff>
      <xdr:row>3109</xdr:row>
      <xdr:rowOff>19050</xdr:rowOff>
    </xdr:from>
    <xdr:to>
      <xdr:col>22</xdr:col>
      <xdr:colOff>405849</xdr:colOff>
      <xdr:row>3121</xdr:row>
      <xdr:rowOff>0</xdr:rowOff>
    </xdr:to>
    <xdr:graphicFrame macro="">
      <xdr:nvGraphicFramePr>
        <xdr:cNvPr id="209" name="グラフ 1">
          <a:extLst>
            <a:ext uri="{FF2B5EF4-FFF2-40B4-BE49-F238E27FC236}">
              <a16:creationId xmlns:a16="http://schemas.microsoft.com/office/drawing/2014/main" id="{F781757D-50C0-4B57-97F4-C5AC97B64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18</xdr:col>
      <xdr:colOff>49696</xdr:colOff>
      <xdr:row>3124</xdr:row>
      <xdr:rowOff>19050</xdr:rowOff>
    </xdr:from>
    <xdr:to>
      <xdr:col>22</xdr:col>
      <xdr:colOff>405849</xdr:colOff>
      <xdr:row>3136</xdr:row>
      <xdr:rowOff>0</xdr:rowOff>
    </xdr:to>
    <xdr:graphicFrame macro="">
      <xdr:nvGraphicFramePr>
        <xdr:cNvPr id="210" name="グラフ 1">
          <a:extLst>
            <a:ext uri="{FF2B5EF4-FFF2-40B4-BE49-F238E27FC236}">
              <a16:creationId xmlns:a16="http://schemas.microsoft.com/office/drawing/2014/main" id="{5C834963-28DB-49E4-B0B2-273BD944F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18</xdr:col>
      <xdr:colOff>49696</xdr:colOff>
      <xdr:row>3139</xdr:row>
      <xdr:rowOff>19050</xdr:rowOff>
    </xdr:from>
    <xdr:to>
      <xdr:col>22</xdr:col>
      <xdr:colOff>405849</xdr:colOff>
      <xdr:row>3151</xdr:row>
      <xdr:rowOff>0</xdr:rowOff>
    </xdr:to>
    <xdr:graphicFrame macro="">
      <xdr:nvGraphicFramePr>
        <xdr:cNvPr id="211" name="グラフ 1">
          <a:extLst>
            <a:ext uri="{FF2B5EF4-FFF2-40B4-BE49-F238E27FC236}">
              <a16:creationId xmlns:a16="http://schemas.microsoft.com/office/drawing/2014/main" id="{2100D7B9-D422-49C9-B662-130CAD420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18</xdr:col>
      <xdr:colOff>49696</xdr:colOff>
      <xdr:row>3154</xdr:row>
      <xdr:rowOff>19050</xdr:rowOff>
    </xdr:from>
    <xdr:to>
      <xdr:col>22</xdr:col>
      <xdr:colOff>405849</xdr:colOff>
      <xdr:row>3166</xdr:row>
      <xdr:rowOff>0</xdr:rowOff>
    </xdr:to>
    <xdr:graphicFrame macro="">
      <xdr:nvGraphicFramePr>
        <xdr:cNvPr id="212" name="グラフ 1">
          <a:extLst>
            <a:ext uri="{FF2B5EF4-FFF2-40B4-BE49-F238E27FC236}">
              <a16:creationId xmlns:a16="http://schemas.microsoft.com/office/drawing/2014/main" id="{D339BAF0-86AC-47B4-A5CE-87437988E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18</xdr:col>
      <xdr:colOff>49696</xdr:colOff>
      <xdr:row>3169</xdr:row>
      <xdr:rowOff>19050</xdr:rowOff>
    </xdr:from>
    <xdr:to>
      <xdr:col>22</xdr:col>
      <xdr:colOff>405849</xdr:colOff>
      <xdr:row>3181</xdr:row>
      <xdr:rowOff>0</xdr:rowOff>
    </xdr:to>
    <xdr:graphicFrame macro="">
      <xdr:nvGraphicFramePr>
        <xdr:cNvPr id="213" name="グラフ 1">
          <a:extLst>
            <a:ext uri="{FF2B5EF4-FFF2-40B4-BE49-F238E27FC236}">
              <a16:creationId xmlns:a16="http://schemas.microsoft.com/office/drawing/2014/main" id="{448ADBB0-57EE-470B-8937-7EC340FD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18</xdr:col>
      <xdr:colOff>49696</xdr:colOff>
      <xdr:row>3184</xdr:row>
      <xdr:rowOff>19050</xdr:rowOff>
    </xdr:from>
    <xdr:to>
      <xdr:col>22</xdr:col>
      <xdr:colOff>405849</xdr:colOff>
      <xdr:row>3196</xdr:row>
      <xdr:rowOff>0</xdr:rowOff>
    </xdr:to>
    <xdr:graphicFrame macro="">
      <xdr:nvGraphicFramePr>
        <xdr:cNvPr id="214" name="グラフ 1">
          <a:extLst>
            <a:ext uri="{FF2B5EF4-FFF2-40B4-BE49-F238E27FC236}">
              <a16:creationId xmlns:a16="http://schemas.microsoft.com/office/drawing/2014/main" id="{7DC79125-C8C8-4015-A214-2DC19E80F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18</xdr:col>
      <xdr:colOff>49696</xdr:colOff>
      <xdr:row>3199</xdr:row>
      <xdr:rowOff>19050</xdr:rowOff>
    </xdr:from>
    <xdr:to>
      <xdr:col>22</xdr:col>
      <xdr:colOff>405849</xdr:colOff>
      <xdr:row>3211</xdr:row>
      <xdr:rowOff>0</xdr:rowOff>
    </xdr:to>
    <xdr:graphicFrame macro="">
      <xdr:nvGraphicFramePr>
        <xdr:cNvPr id="215" name="グラフ 1">
          <a:extLst>
            <a:ext uri="{FF2B5EF4-FFF2-40B4-BE49-F238E27FC236}">
              <a16:creationId xmlns:a16="http://schemas.microsoft.com/office/drawing/2014/main" id="{BD5C9812-4B2F-4F3C-96B2-B821DE2DD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18</xdr:col>
      <xdr:colOff>49696</xdr:colOff>
      <xdr:row>3214</xdr:row>
      <xdr:rowOff>19050</xdr:rowOff>
    </xdr:from>
    <xdr:to>
      <xdr:col>22</xdr:col>
      <xdr:colOff>405849</xdr:colOff>
      <xdr:row>3226</xdr:row>
      <xdr:rowOff>0</xdr:rowOff>
    </xdr:to>
    <xdr:graphicFrame macro="">
      <xdr:nvGraphicFramePr>
        <xdr:cNvPr id="216" name="グラフ 1">
          <a:extLst>
            <a:ext uri="{FF2B5EF4-FFF2-40B4-BE49-F238E27FC236}">
              <a16:creationId xmlns:a16="http://schemas.microsoft.com/office/drawing/2014/main" id="{0C8D600B-FE44-492F-B670-6BBD23750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18</xdr:col>
      <xdr:colOff>49696</xdr:colOff>
      <xdr:row>3229</xdr:row>
      <xdr:rowOff>19050</xdr:rowOff>
    </xdr:from>
    <xdr:to>
      <xdr:col>22</xdr:col>
      <xdr:colOff>405849</xdr:colOff>
      <xdr:row>3241</xdr:row>
      <xdr:rowOff>0</xdr:rowOff>
    </xdr:to>
    <xdr:graphicFrame macro="">
      <xdr:nvGraphicFramePr>
        <xdr:cNvPr id="217" name="グラフ 1">
          <a:extLst>
            <a:ext uri="{FF2B5EF4-FFF2-40B4-BE49-F238E27FC236}">
              <a16:creationId xmlns:a16="http://schemas.microsoft.com/office/drawing/2014/main" id="{91DD7194-08D6-41BB-BF82-E3B8457EF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18</xdr:col>
      <xdr:colOff>49696</xdr:colOff>
      <xdr:row>3244</xdr:row>
      <xdr:rowOff>19050</xdr:rowOff>
    </xdr:from>
    <xdr:to>
      <xdr:col>22</xdr:col>
      <xdr:colOff>405849</xdr:colOff>
      <xdr:row>3256</xdr:row>
      <xdr:rowOff>0</xdr:rowOff>
    </xdr:to>
    <xdr:graphicFrame macro="">
      <xdr:nvGraphicFramePr>
        <xdr:cNvPr id="218" name="グラフ 1">
          <a:extLst>
            <a:ext uri="{FF2B5EF4-FFF2-40B4-BE49-F238E27FC236}">
              <a16:creationId xmlns:a16="http://schemas.microsoft.com/office/drawing/2014/main" id="{AE7AED15-6D43-4F9D-8EEF-266942169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18</xdr:col>
      <xdr:colOff>49696</xdr:colOff>
      <xdr:row>3259</xdr:row>
      <xdr:rowOff>19050</xdr:rowOff>
    </xdr:from>
    <xdr:to>
      <xdr:col>22</xdr:col>
      <xdr:colOff>405849</xdr:colOff>
      <xdr:row>3271</xdr:row>
      <xdr:rowOff>0</xdr:rowOff>
    </xdr:to>
    <xdr:graphicFrame macro="">
      <xdr:nvGraphicFramePr>
        <xdr:cNvPr id="219" name="グラフ 1">
          <a:extLst>
            <a:ext uri="{FF2B5EF4-FFF2-40B4-BE49-F238E27FC236}">
              <a16:creationId xmlns:a16="http://schemas.microsoft.com/office/drawing/2014/main" id="{EED60B7F-E7C7-4F42-B5EB-2FE1CEBE9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18</xdr:col>
      <xdr:colOff>49696</xdr:colOff>
      <xdr:row>3274</xdr:row>
      <xdr:rowOff>19050</xdr:rowOff>
    </xdr:from>
    <xdr:to>
      <xdr:col>22</xdr:col>
      <xdr:colOff>405849</xdr:colOff>
      <xdr:row>3286</xdr:row>
      <xdr:rowOff>0</xdr:rowOff>
    </xdr:to>
    <xdr:graphicFrame macro="">
      <xdr:nvGraphicFramePr>
        <xdr:cNvPr id="220" name="グラフ 1">
          <a:extLst>
            <a:ext uri="{FF2B5EF4-FFF2-40B4-BE49-F238E27FC236}">
              <a16:creationId xmlns:a16="http://schemas.microsoft.com/office/drawing/2014/main" id="{687B6945-132D-453A-8615-912C4A22D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18</xdr:col>
      <xdr:colOff>49696</xdr:colOff>
      <xdr:row>3289</xdr:row>
      <xdr:rowOff>19050</xdr:rowOff>
    </xdr:from>
    <xdr:to>
      <xdr:col>22</xdr:col>
      <xdr:colOff>405849</xdr:colOff>
      <xdr:row>3301</xdr:row>
      <xdr:rowOff>0</xdr:rowOff>
    </xdr:to>
    <xdr:graphicFrame macro="">
      <xdr:nvGraphicFramePr>
        <xdr:cNvPr id="221" name="グラフ 1">
          <a:extLst>
            <a:ext uri="{FF2B5EF4-FFF2-40B4-BE49-F238E27FC236}">
              <a16:creationId xmlns:a16="http://schemas.microsoft.com/office/drawing/2014/main" id="{AF8159EC-DFF9-4F15-9D96-A948E4E30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18</xdr:col>
      <xdr:colOff>49696</xdr:colOff>
      <xdr:row>3304</xdr:row>
      <xdr:rowOff>19050</xdr:rowOff>
    </xdr:from>
    <xdr:to>
      <xdr:col>22</xdr:col>
      <xdr:colOff>405849</xdr:colOff>
      <xdr:row>3316</xdr:row>
      <xdr:rowOff>0</xdr:rowOff>
    </xdr:to>
    <xdr:graphicFrame macro="">
      <xdr:nvGraphicFramePr>
        <xdr:cNvPr id="222" name="グラフ 1">
          <a:extLst>
            <a:ext uri="{FF2B5EF4-FFF2-40B4-BE49-F238E27FC236}">
              <a16:creationId xmlns:a16="http://schemas.microsoft.com/office/drawing/2014/main" id="{F4127976-6FAA-4E9A-A3C6-2A0F23AFE7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18</xdr:col>
      <xdr:colOff>49696</xdr:colOff>
      <xdr:row>3319</xdr:row>
      <xdr:rowOff>19050</xdr:rowOff>
    </xdr:from>
    <xdr:to>
      <xdr:col>22</xdr:col>
      <xdr:colOff>405849</xdr:colOff>
      <xdr:row>3331</xdr:row>
      <xdr:rowOff>0</xdr:rowOff>
    </xdr:to>
    <xdr:graphicFrame macro="">
      <xdr:nvGraphicFramePr>
        <xdr:cNvPr id="223" name="グラフ 1">
          <a:extLst>
            <a:ext uri="{FF2B5EF4-FFF2-40B4-BE49-F238E27FC236}">
              <a16:creationId xmlns:a16="http://schemas.microsoft.com/office/drawing/2014/main" id="{17623065-F1B3-4B36-90A9-92987D628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18</xdr:col>
      <xdr:colOff>49696</xdr:colOff>
      <xdr:row>3334</xdr:row>
      <xdr:rowOff>19050</xdr:rowOff>
    </xdr:from>
    <xdr:to>
      <xdr:col>22</xdr:col>
      <xdr:colOff>405849</xdr:colOff>
      <xdr:row>3346</xdr:row>
      <xdr:rowOff>0</xdr:rowOff>
    </xdr:to>
    <xdr:graphicFrame macro="">
      <xdr:nvGraphicFramePr>
        <xdr:cNvPr id="224" name="グラフ 1">
          <a:extLst>
            <a:ext uri="{FF2B5EF4-FFF2-40B4-BE49-F238E27FC236}">
              <a16:creationId xmlns:a16="http://schemas.microsoft.com/office/drawing/2014/main" id="{987A7110-7D9D-4CF8-812F-E2705B188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18</xdr:col>
      <xdr:colOff>49696</xdr:colOff>
      <xdr:row>3349</xdr:row>
      <xdr:rowOff>19050</xdr:rowOff>
    </xdr:from>
    <xdr:to>
      <xdr:col>22</xdr:col>
      <xdr:colOff>405849</xdr:colOff>
      <xdr:row>3361</xdr:row>
      <xdr:rowOff>0</xdr:rowOff>
    </xdr:to>
    <xdr:graphicFrame macro="">
      <xdr:nvGraphicFramePr>
        <xdr:cNvPr id="225" name="グラフ 1">
          <a:extLst>
            <a:ext uri="{FF2B5EF4-FFF2-40B4-BE49-F238E27FC236}">
              <a16:creationId xmlns:a16="http://schemas.microsoft.com/office/drawing/2014/main" id="{FFECF778-AEFC-443B-B5F7-810A147B3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18</xdr:col>
      <xdr:colOff>49696</xdr:colOff>
      <xdr:row>3364</xdr:row>
      <xdr:rowOff>19050</xdr:rowOff>
    </xdr:from>
    <xdr:to>
      <xdr:col>22</xdr:col>
      <xdr:colOff>405849</xdr:colOff>
      <xdr:row>3376</xdr:row>
      <xdr:rowOff>0</xdr:rowOff>
    </xdr:to>
    <xdr:graphicFrame macro="">
      <xdr:nvGraphicFramePr>
        <xdr:cNvPr id="226" name="グラフ 1">
          <a:extLst>
            <a:ext uri="{FF2B5EF4-FFF2-40B4-BE49-F238E27FC236}">
              <a16:creationId xmlns:a16="http://schemas.microsoft.com/office/drawing/2014/main" id="{15E88DFF-46C6-43E0-8CF1-7F9F2D2FD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18</xdr:col>
      <xdr:colOff>49696</xdr:colOff>
      <xdr:row>3379</xdr:row>
      <xdr:rowOff>19050</xdr:rowOff>
    </xdr:from>
    <xdr:to>
      <xdr:col>22</xdr:col>
      <xdr:colOff>405849</xdr:colOff>
      <xdr:row>3391</xdr:row>
      <xdr:rowOff>0</xdr:rowOff>
    </xdr:to>
    <xdr:graphicFrame macro="">
      <xdr:nvGraphicFramePr>
        <xdr:cNvPr id="227" name="グラフ 1">
          <a:extLst>
            <a:ext uri="{FF2B5EF4-FFF2-40B4-BE49-F238E27FC236}">
              <a16:creationId xmlns:a16="http://schemas.microsoft.com/office/drawing/2014/main" id="{96A0B5AE-D3B7-4793-B86A-5FA59151F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18</xdr:col>
      <xdr:colOff>49696</xdr:colOff>
      <xdr:row>3394</xdr:row>
      <xdr:rowOff>19050</xdr:rowOff>
    </xdr:from>
    <xdr:to>
      <xdr:col>22</xdr:col>
      <xdr:colOff>405849</xdr:colOff>
      <xdr:row>3406</xdr:row>
      <xdr:rowOff>0</xdr:rowOff>
    </xdr:to>
    <xdr:graphicFrame macro="">
      <xdr:nvGraphicFramePr>
        <xdr:cNvPr id="228" name="グラフ 1">
          <a:extLst>
            <a:ext uri="{FF2B5EF4-FFF2-40B4-BE49-F238E27FC236}">
              <a16:creationId xmlns:a16="http://schemas.microsoft.com/office/drawing/2014/main" id="{210FFA3A-5F8D-4BED-ACAA-1AD70FE38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18</xdr:col>
      <xdr:colOff>49696</xdr:colOff>
      <xdr:row>3409</xdr:row>
      <xdr:rowOff>19050</xdr:rowOff>
    </xdr:from>
    <xdr:to>
      <xdr:col>22</xdr:col>
      <xdr:colOff>405849</xdr:colOff>
      <xdr:row>3421</xdr:row>
      <xdr:rowOff>0</xdr:rowOff>
    </xdr:to>
    <xdr:graphicFrame macro="">
      <xdr:nvGraphicFramePr>
        <xdr:cNvPr id="229" name="グラフ 1">
          <a:extLst>
            <a:ext uri="{FF2B5EF4-FFF2-40B4-BE49-F238E27FC236}">
              <a16:creationId xmlns:a16="http://schemas.microsoft.com/office/drawing/2014/main" id="{D8BFA924-6FC8-45F8-B7EE-C1F496FA3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18</xdr:col>
      <xdr:colOff>49696</xdr:colOff>
      <xdr:row>3424</xdr:row>
      <xdr:rowOff>19050</xdr:rowOff>
    </xdr:from>
    <xdr:to>
      <xdr:col>22</xdr:col>
      <xdr:colOff>405849</xdr:colOff>
      <xdr:row>3436</xdr:row>
      <xdr:rowOff>0</xdr:rowOff>
    </xdr:to>
    <xdr:graphicFrame macro="">
      <xdr:nvGraphicFramePr>
        <xdr:cNvPr id="230" name="グラフ 1">
          <a:extLst>
            <a:ext uri="{FF2B5EF4-FFF2-40B4-BE49-F238E27FC236}">
              <a16:creationId xmlns:a16="http://schemas.microsoft.com/office/drawing/2014/main" id="{4AE57FDE-82C3-4B55-9FC2-21D8C28A9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18</xdr:col>
      <xdr:colOff>49696</xdr:colOff>
      <xdr:row>3439</xdr:row>
      <xdr:rowOff>19050</xdr:rowOff>
    </xdr:from>
    <xdr:to>
      <xdr:col>22</xdr:col>
      <xdr:colOff>405849</xdr:colOff>
      <xdr:row>3451</xdr:row>
      <xdr:rowOff>0</xdr:rowOff>
    </xdr:to>
    <xdr:graphicFrame macro="">
      <xdr:nvGraphicFramePr>
        <xdr:cNvPr id="231" name="グラフ 1">
          <a:extLst>
            <a:ext uri="{FF2B5EF4-FFF2-40B4-BE49-F238E27FC236}">
              <a16:creationId xmlns:a16="http://schemas.microsoft.com/office/drawing/2014/main" id="{AE12408B-D841-4AEA-BE06-60CAE8CCCA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18</xdr:col>
      <xdr:colOff>49696</xdr:colOff>
      <xdr:row>3454</xdr:row>
      <xdr:rowOff>19050</xdr:rowOff>
    </xdr:from>
    <xdr:to>
      <xdr:col>22</xdr:col>
      <xdr:colOff>405849</xdr:colOff>
      <xdr:row>3466</xdr:row>
      <xdr:rowOff>0</xdr:rowOff>
    </xdr:to>
    <xdr:graphicFrame macro="">
      <xdr:nvGraphicFramePr>
        <xdr:cNvPr id="232" name="グラフ 1">
          <a:extLst>
            <a:ext uri="{FF2B5EF4-FFF2-40B4-BE49-F238E27FC236}">
              <a16:creationId xmlns:a16="http://schemas.microsoft.com/office/drawing/2014/main" id="{3752F02B-4278-4A04-8DF9-CE3C2A6EE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18</xdr:col>
      <xdr:colOff>49696</xdr:colOff>
      <xdr:row>3469</xdr:row>
      <xdr:rowOff>19050</xdr:rowOff>
    </xdr:from>
    <xdr:to>
      <xdr:col>22</xdr:col>
      <xdr:colOff>405849</xdr:colOff>
      <xdr:row>3481</xdr:row>
      <xdr:rowOff>0</xdr:rowOff>
    </xdr:to>
    <xdr:graphicFrame macro="">
      <xdr:nvGraphicFramePr>
        <xdr:cNvPr id="233" name="グラフ 1">
          <a:extLst>
            <a:ext uri="{FF2B5EF4-FFF2-40B4-BE49-F238E27FC236}">
              <a16:creationId xmlns:a16="http://schemas.microsoft.com/office/drawing/2014/main" id="{7C14F005-AEC1-4C5D-B9C8-579942570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18</xdr:col>
      <xdr:colOff>49696</xdr:colOff>
      <xdr:row>3484</xdr:row>
      <xdr:rowOff>19050</xdr:rowOff>
    </xdr:from>
    <xdr:to>
      <xdr:col>22</xdr:col>
      <xdr:colOff>405849</xdr:colOff>
      <xdr:row>3496</xdr:row>
      <xdr:rowOff>0</xdr:rowOff>
    </xdr:to>
    <xdr:graphicFrame macro="">
      <xdr:nvGraphicFramePr>
        <xdr:cNvPr id="234" name="グラフ 1">
          <a:extLst>
            <a:ext uri="{FF2B5EF4-FFF2-40B4-BE49-F238E27FC236}">
              <a16:creationId xmlns:a16="http://schemas.microsoft.com/office/drawing/2014/main" id="{5F116A7C-B292-4631-9F4D-FCD9CFD2B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18</xdr:col>
      <xdr:colOff>49696</xdr:colOff>
      <xdr:row>3499</xdr:row>
      <xdr:rowOff>19050</xdr:rowOff>
    </xdr:from>
    <xdr:to>
      <xdr:col>22</xdr:col>
      <xdr:colOff>405849</xdr:colOff>
      <xdr:row>3511</xdr:row>
      <xdr:rowOff>0</xdr:rowOff>
    </xdr:to>
    <xdr:graphicFrame macro="">
      <xdr:nvGraphicFramePr>
        <xdr:cNvPr id="235" name="グラフ 1">
          <a:extLst>
            <a:ext uri="{FF2B5EF4-FFF2-40B4-BE49-F238E27FC236}">
              <a16:creationId xmlns:a16="http://schemas.microsoft.com/office/drawing/2014/main" id="{22126E17-0F8B-459B-8540-399D3CD0F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18</xdr:col>
      <xdr:colOff>49696</xdr:colOff>
      <xdr:row>3514</xdr:row>
      <xdr:rowOff>19050</xdr:rowOff>
    </xdr:from>
    <xdr:to>
      <xdr:col>22</xdr:col>
      <xdr:colOff>405849</xdr:colOff>
      <xdr:row>3526</xdr:row>
      <xdr:rowOff>0</xdr:rowOff>
    </xdr:to>
    <xdr:graphicFrame macro="">
      <xdr:nvGraphicFramePr>
        <xdr:cNvPr id="236" name="グラフ 1">
          <a:extLst>
            <a:ext uri="{FF2B5EF4-FFF2-40B4-BE49-F238E27FC236}">
              <a16:creationId xmlns:a16="http://schemas.microsoft.com/office/drawing/2014/main" id="{CAD6E6B2-7D16-44BD-9774-2BFC57E0F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18</xdr:col>
      <xdr:colOff>49696</xdr:colOff>
      <xdr:row>3529</xdr:row>
      <xdr:rowOff>19050</xdr:rowOff>
    </xdr:from>
    <xdr:to>
      <xdr:col>22</xdr:col>
      <xdr:colOff>405849</xdr:colOff>
      <xdr:row>3541</xdr:row>
      <xdr:rowOff>0</xdr:rowOff>
    </xdr:to>
    <xdr:graphicFrame macro="">
      <xdr:nvGraphicFramePr>
        <xdr:cNvPr id="237" name="グラフ 1">
          <a:extLst>
            <a:ext uri="{FF2B5EF4-FFF2-40B4-BE49-F238E27FC236}">
              <a16:creationId xmlns:a16="http://schemas.microsoft.com/office/drawing/2014/main" id="{D9533998-6DE5-4A72-B3B9-2B6AC527D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18</xdr:col>
      <xdr:colOff>49696</xdr:colOff>
      <xdr:row>3544</xdr:row>
      <xdr:rowOff>19050</xdr:rowOff>
    </xdr:from>
    <xdr:to>
      <xdr:col>22</xdr:col>
      <xdr:colOff>405849</xdr:colOff>
      <xdr:row>3556</xdr:row>
      <xdr:rowOff>0</xdr:rowOff>
    </xdr:to>
    <xdr:graphicFrame macro="">
      <xdr:nvGraphicFramePr>
        <xdr:cNvPr id="238" name="グラフ 1">
          <a:extLst>
            <a:ext uri="{FF2B5EF4-FFF2-40B4-BE49-F238E27FC236}">
              <a16:creationId xmlns:a16="http://schemas.microsoft.com/office/drawing/2014/main" id="{5633CD72-C29D-4662-89C2-937264178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18</xdr:col>
      <xdr:colOff>49696</xdr:colOff>
      <xdr:row>3559</xdr:row>
      <xdr:rowOff>19050</xdr:rowOff>
    </xdr:from>
    <xdr:to>
      <xdr:col>22</xdr:col>
      <xdr:colOff>405849</xdr:colOff>
      <xdr:row>3571</xdr:row>
      <xdr:rowOff>0</xdr:rowOff>
    </xdr:to>
    <xdr:graphicFrame macro="">
      <xdr:nvGraphicFramePr>
        <xdr:cNvPr id="239" name="グラフ 1">
          <a:extLst>
            <a:ext uri="{FF2B5EF4-FFF2-40B4-BE49-F238E27FC236}">
              <a16:creationId xmlns:a16="http://schemas.microsoft.com/office/drawing/2014/main" id="{67D83DD9-6289-4AFC-B65C-173DCCB7F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18</xdr:col>
      <xdr:colOff>49696</xdr:colOff>
      <xdr:row>3574</xdr:row>
      <xdr:rowOff>19050</xdr:rowOff>
    </xdr:from>
    <xdr:to>
      <xdr:col>22</xdr:col>
      <xdr:colOff>405849</xdr:colOff>
      <xdr:row>3586</xdr:row>
      <xdr:rowOff>0</xdr:rowOff>
    </xdr:to>
    <xdr:graphicFrame macro="">
      <xdr:nvGraphicFramePr>
        <xdr:cNvPr id="240" name="グラフ 1">
          <a:extLst>
            <a:ext uri="{FF2B5EF4-FFF2-40B4-BE49-F238E27FC236}">
              <a16:creationId xmlns:a16="http://schemas.microsoft.com/office/drawing/2014/main" id="{D0246222-15ED-4B12-8DA5-6F72B32586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18</xdr:col>
      <xdr:colOff>49696</xdr:colOff>
      <xdr:row>3589</xdr:row>
      <xdr:rowOff>19050</xdr:rowOff>
    </xdr:from>
    <xdr:to>
      <xdr:col>22</xdr:col>
      <xdr:colOff>405849</xdr:colOff>
      <xdr:row>3601</xdr:row>
      <xdr:rowOff>0</xdr:rowOff>
    </xdr:to>
    <xdr:graphicFrame macro="">
      <xdr:nvGraphicFramePr>
        <xdr:cNvPr id="241" name="グラフ 1">
          <a:extLst>
            <a:ext uri="{FF2B5EF4-FFF2-40B4-BE49-F238E27FC236}">
              <a16:creationId xmlns:a16="http://schemas.microsoft.com/office/drawing/2014/main" id="{5BE53ADB-FBA4-4595-94D8-23FD13950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18</xdr:col>
      <xdr:colOff>49696</xdr:colOff>
      <xdr:row>3604</xdr:row>
      <xdr:rowOff>19050</xdr:rowOff>
    </xdr:from>
    <xdr:to>
      <xdr:col>22</xdr:col>
      <xdr:colOff>405849</xdr:colOff>
      <xdr:row>3616</xdr:row>
      <xdr:rowOff>0</xdr:rowOff>
    </xdr:to>
    <xdr:graphicFrame macro="">
      <xdr:nvGraphicFramePr>
        <xdr:cNvPr id="242" name="グラフ 1">
          <a:extLst>
            <a:ext uri="{FF2B5EF4-FFF2-40B4-BE49-F238E27FC236}">
              <a16:creationId xmlns:a16="http://schemas.microsoft.com/office/drawing/2014/main" id="{1236E341-D939-4DC3-A749-FF2A8BE32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18</xdr:col>
      <xdr:colOff>49696</xdr:colOff>
      <xdr:row>3619</xdr:row>
      <xdr:rowOff>19050</xdr:rowOff>
    </xdr:from>
    <xdr:to>
      <xdr:col>22</xdr:col>
      <xdr:colOff>405849</xdr:colOff>
      <xdr:row>3631</xdr:row>
      <xdr:rowOff>0</xdr:rowOff>
    </xdr:to>
    <xdr:graphicFrame macro="">
      <xdr:nvGraphicFramePr>
        <xdr:cNvPr id="243" name="グラフ 1">
          <a:extLst>
            <a:ext uri="{FF2B5EF4-FFF2-40B4-BE49-F238E27FC236}">
              <a16:creationId xmlns:a16="http://schemas.microsoft.com/office/drawing/2014/main" id="{53983DA9-473D-406B-BC0C-0F8FC0B32D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18</xdr:col>
      <xdr:colOff>49696</xdr:colOff>
      <xdr:row>3634</xdr:row>
      <xdr:rowOff>19050</xdr:rowOff>
    </xdr:from>
    <xdr:to>
      <xdr:col>22</xdr:col>
      <xdr:colOff>405849</xdr:colOff>
      <xdr:row>3646</xdr:row>
      <xdr:rowOff>0</xdr:rowOff>
    </xdr:to>
    <xdr:graphicFrame macro="">
      <xdr:nvGraphicFramePr>
        <xdr:cNvPr id="244" name="グラフ 1">
          <a:extLst>
            <a:ext uri="{FF2B5EF4-FFF2-40B4-BE49-F238E27FC236}">
              <a16:creationId xmlns:a16="http://schemas.microsoft.com/office/drawing/2014/main" id="{1A82978E-30BE-4C78-89CF-19FE64C23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18</xdr:col>
      <xdr:colOff>49696</xdr:colOff>
      <xdr:row>3649</xdr:row>
      <xdr:rowOff>19050</xdr:rowOff>
    </xdr:from>
    <xdr:to>
      <xdr:col>22</xdr:col>
      <xdr:colOff>405849</xdr:colOff>
      <xdr:row>3661</xdr:row>
      <xdr:rowOff>0</xdr:rowOff>
    </xdr:to>
    <xdr:graphicFrame macro="">
      <xdr:nvGraphicFramePr>
        <xdr:cNvPr id="245" name="グラフ 1">
          <a:extLst>
            <a:ext uri="{FF2B5EF4-FFF2-40B4-BE49-F238E27FC236}">
              <a16:creationId xmlns:a16="http://schemas.microsoft.com/office/drawing/2014/main" id="{84E8AF65-D0FD-43B1-AEB0-2E8DEAB58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18</xdr:col>
      <xdr:colOff>49696</xdr:colOff>
      <xdr:row>3664</xdr:row>
      <xdr:rowOff>19050</xdr:rowOff>
    </xdr:from>
    <xdr:to>
      <xdr:col>22</xdr:col>
      <xdr:colOff>405849</xdr:colOff>
      <xdr:row>3676</xdr:row>
      <xdr:rowOff>0</xdr:rowOff>
    </xdr:to>
    <xdr:graphicFrame macro="">
      <xdr:nvGraphicFramePr>
        <xdr:cNvPr id="246" name="グラフ 1">
          <a:extLst>
            <a:ext uri="{FF2B5EF4-FFF2-40B4-BE49-F238E27FC236}">
              <a16:creationId xmlns:a16="http://schemas.microsoft.com/office/drawing/2014/main" id="{93084E6E-9A3E-44AC-A65F-ABEBBD0FD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18</xdr:col>
      <xdr:colOff>49696</xdr:colOff>
      <xdr:row>3679</xdr:row>
      <xdr:rowOff>19050</xdr:rowOff>
    </xdr:from>
    <xdr:to>
      <xdr:col>22</xdr:col>
      <xdr:colOff>405849</xdr:colOff>
      <xdr:row>3691</xdr:row>
      <xdr:rowOff>0</xdr:rowOff>
    </xdr:to>
    <xdr:graphicFrame macro="">
      <xdr:nvGraphicFramePr>
        <xdr:cNvPr id="247" name="グラフ 1">
          <a:extLst>
            <a:ext uri="{FF2B5EF4-FFF2-40B4-BE49-F238E27FC236}">
              <a16:creationId xmlns:a16="http://schemas.microsoft.com/office/drawing/2014/main" id="{1F4CAD3A-9C77-4085-9158-C0D43EE92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18</xdr:col>
      <xdr:colOff>49696</xdr:colOff>
      <xdr:row>3694</xdr:row>
      <xdr:rowOff>19050</xdr:rowOff>
    </xdr:from>
    <xdr:to>
      <xdr:col>22</xdr:col>
      <xdr:colOff>405849</xdr:colOff>
      <xdr:row>3706</xdr:row>
      <xdr:rowOff>0</xdr:rowOff>
    </xdr:to>
    <xdr:graphicFrame macro="">
      <xdr:nvGraphicFramePr>
        <xdr:cNvPr id="248" name="グラフ 1">
          <a:extLst>
            <a:ext uri="{FF2B5EF4-FFF2-40B4-BE49-F238E27FC236}">
              <a16:creationId xmlns:a16="http://schemas.microsoft.com/office/drawing/2014/main" id="{34751359-9C39-4A3C-AF04-67F7E28C6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18</xdr:col>
      <xdr:colOff>49696</xdr:colOff>
      <xdr:row>3709</xdr:row>
      <xdr:rowOff>19050</xdr:rowOff>
    </xdr:from>
    <xdr:to>
      <xdr:col>22</xdr:col>
      <xdr:colOff>405849</xdr:colOff>
      <xdr:row>3721</xdr:row>
      <xdr:rowOff>0</xdr:rowOff>
    </xdr:to>
    <xdr:graphicFrame macro="">
      <xdr:nvGraphicFramePr>
        <xdr:cNvPr id="249" name="グラフ 1">
          <a:extLst>
            <a:ext uri="{FF2B5EF4-FFF2-40B4-BE49-F238E27FC236}">
              <a16:creationId xmlns:a16="http://schemas.microsoft.com/office/drawing/2014/main" id="{E254E7EC-89BF-4FBE-BDBE-CB29CFF99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18</xdr:col>
      <xdr:colOff>49696</xdr:colOff>
      <xdr:row>3724</xdr:row>
      <xdr:rowOff>19050</xdr:rowOff>
    </xdr:from>
    <xdr:to>
      <xdr:col>22</xdr:col>
      <xdr:colOff>405849</xdr:colOff>
      <xdr:row>3736</xdr:row>
      <xdr:rowOff>0</xdr:rowOff>
    </xdr:to>
    <xdr:graphicFrame macro="">
      <xdr:nvGraphicFramePr>
        <xdr:cNvPr id="250" name="グラフ 1">
          <a:extLst>
            <a:ext uri="{FF2B5EF4-FFF2-40B4-BE49-F238E27FC236}">
              <a16:creationId xmlns:a16="http://schemas.microsoft.com/office/drawing/2014/main" id="{0DF35058-0A93-4AAC-8A2C-2DC3DAD38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18</xdr:col>
      <xdr:colOff>49696</xdr:colOff>
      <xdr:row>3739</xdr:row>
      <xdr:rowOff>19050</xdr:rowOff>
    </xdr:from>
    <xdr:to>
      <xdr:col>22</xdr:col>
      <xdr:colOff>405849</xdr:colOff>
      <xdr:row>3751</xdr:row>
      <xdr:rowOff>0</xdr:rowOff>
    </xdr:to>
    <xdr:graphicFrame macro="">
      <xdr:nvGraphicFramePr>
        <xdr:cNvPr id="251" name="グラフ 1">
          <a:extLst>
            <a:ext uri="{FF2B5EF4-FFF2-40B4-BE49-F238E27FC236}">
              <a16:creationId xmlns:a16="http://schemas.microsoft.com/office/drawing/2014/main" id="{F2AD9A0B-8CC1-4E3C-BE8D-D2F97E771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18</xdr:col>
      <xdr:colOff>49696</xdr:colOff>
      <xdr:row>3754</xdr:row>
      <xdr:rowOff>19050</xdr:rowOff>
    </xdr:from>
    <xdr:to>
      <xdr:col>22</xdr:col>
      <xdr:colOff>405849</xdr:colOff>
      <xdr:row>3766</xdr:row>
      <xdr:rowOff>0</xdr:rowOff>
    </xdr:to>
    <xdr:graphicFrame macro="">
      <xdr:nvGraphicFramePr>
        <xdr:cNvPr id="252" name="グラフ 1">
          <a:extLst>
            <a:ext uri="{FF2B5EF4-FFF2-40B4-BE49-F238E27FC236}">
              <a16:creationId xmlns:a16="http://schemas.microsoft.com/office/drawing/2014/main" id="{564638FC-43BC-4EBC-BCAE-CC3588567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18</xdr:col>
      <xdr:colOff>49696</xdr:colOff>
      <xdr:row>3769</xdr:row>
      <xdr:rowOff>19050</xdr:rowOff>
    </xdr:from>
    <xdr:to>
      <xdr:col>22</xdr:col>
      <xdr:colOff>405849</xdr:colOff>
      <xdr:row>3781</xdr:row>
      <xdr:rowOff>0</xdr:rowOff>
    </xdr:to>
    <xdr:graphicFrame macro="">
      <xdr:nvGraphicFramePr>
        <xdr:cNvPr id="253" name="グラフ 1">
          <a:extLst>
            <a:ext uri="{FF2B5EF4-FFF2-40B4-BE49-F238E27FC236}">
              <a16:creationId xmlns:a16="http://schemas.microsoft.com/office/drawing/2014/main" id="{52CC0C31-98AD-4D27-8227-003BB08C7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18</xdr:col>
      <xdr:colOff>49696</xdr:colOff>
      <xdr:row>3784</xdr:row>
      <xdr:rowOff>19050</xdr:rowOff>
    </xdr:from>
    <xdr:to>
      <xdr:col>22</xdr:col>
      <xdr:colOff>405849</xdr:colOff>
      <xdr:row>3796</xdr:row>
      <xdr:rowOff>0</xdr:rowOff>
    </xdr:to>
    <xdr:graphicFrame macro="">
      <xdr:nvGraphicFramePr>
        <xdr:cNvPr id="254" name="グラフ 1">
          <a:extLst>
            <a:ext uri="{FF2B5EF4-FFF2-40B4-BE49-F238E27FC236}">
              <a16:creationId xmlns:a16="http://schemas.microsoft.com/office/drawing/2014/main" id="{0F4D16DB-049C-4B05-B139-BC4ABCE97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18</xdr:col>
      <xdr:colOff>49696</xdr:colOff>
      <xdr:row>3799</xdr:row>
      <xdr:rowOff>19050</xdr:rowOff>
    </xdr:from>
    <xdr:to>
      <xdr:col>22</xdr:col>
      <xdr:colOff>405849</xdr:colOff>
      <xdr:row>3811</xdr:row>
      <xdr:rowOff>0</xdr:rowOff>
    </xdr:to>
    <xdr:graphicFrame macro="">
      <xdr:nvGraphicFramePr>
        <xdr:cNvPr id="255" name="グラフ 1">
          <a:extLst>
            <a:ext uri="{FF2B5EF4-FFF2-40B4-BE49-F238E27FC236}">
              <a16:creationId xmlns:a16="http://schemas.microsoft.com/office/drawing/2014/main" id="{6008C00E-ABBF-44D6-B4DD-5167A82D7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18</xdr:col>
      <xdr:colOff>49696</xdr:colOff>
      <xdr:row>3814</xdr:row>
      <xdr:rowOff>19050</xdr:rowOff>
    </xdr:from>
    <xdr:to>
      <xdr:col>22</xdr:col>
      <xdr:colOff>405849</xdr:colOff>
      <xdr:row>3826</xdr:row>
      <xdr:rowOff>0</xdr:rowOff>
    </xdr:to>
    <xdr:graphicFrame macro="">
      <xdr:nvGraphicFramePr>
        <xdr:cNvPr id="256" name="グラフ 1">
          <a:extLst>
            <a:ext uri="{FF2B5EF4-FFF2-40B4-BE49-F238E27FC236}">
              <a16:creationId xmlns:a16="http://schemas.microsoft.com/office/drawing/2014/main" id="{0EF92953-D893-4867-80B7-9D2051B9F3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18</xdr:col>
      <xdr:colOff>49696</xdr:colOff>
      <xdr:row>3829</xdr:row>
      <xdr:rowOff>19050</xdr:rowOff>
    </xdr:from>
    <xdr:to>
      <xdr:col>22</xdr:col>
      <xdr:colOff>405849</xdr:colOff>
      <xdr:row>3841</xdr:row>
      <xdr:rowOff>0</xdr:rowOff>
    </xdr:to>
    <xdr:graphicFrame macro="">
      <xdr:nvGraphicFramePr>
        <xdr:cNvPr id="257" name="グラフ 1">
          <a:extLst>
            <a:ext uri="{FF2B5EF4-FFF2-40B4-BE49-F238E27FC236}">
              <a16:creationId xmlns:a16="http://schemas.microsoft.com/office/drawing/2014/main" id="{E07197D2-C415-4410-A966-BBB3374E0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18</xdr:col>
      <xdr:colOff>49696</xdr:colOff>
      <xdr:row>3844</xdr:row>
      <xdr:rowOff>19050</xdr:rowOff>
    </xdr:from>
    <xdr:to>
      <xdr:col>22</xdr:col>
      <xdr:colOff>405849</xdr:colOff>
      <xdr:row>3856</xdr:row>
      <xdr:rowOff>0</xdr:rowOff>
    </xdr:to>
    <xdr:graphicFrame macro="">
      <xdr:nvGraphicFramePr>
        <xdr:cNvPr id="258" name="グラフ 1">
          <a:extLst>
            <a:ext uri="{FF2B5EF4-FFF2-40B4-BE49-F238E27FC236}">
              <a16:creationId xmlns:a16="http://schemas.microsoft.com/office/drawing/2014/main" id="{4F79BC91-C37B-4C15-80DE-F6EF4E4BA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18</xdr:col>
      <xdr:colOff>49696</xdr:colOff>
      <xdr:row>3859</xdr:row>
      <xdr:rowOff>19050</xdr:rowOff>
    </xdr:from>
    <xdr:to>
      <xdr:col>22</xdr:col>
      <xdr:colOff>405849</xdr:colOff>
      <xdr:row>3871</xdr:row>
      <xdr:rowOff>0</xdr:rowOff>
    </xdr:to>
    <xdr:graphicFrame macro="">
      <xdr:nvGraphicFramePr>
        <xdr:cNvPr id="259" name="グラフ 1">
          <a:extLst>
            <a:ext uri="{FF2B5EF4-FFF2-40B4-BE49-F238E27FC236}">
              <a16:creationId xmlns:a16="http://schemas.microsoft.com/office/drawing/2014/main" id="{4B849460-338A-477B-88AC-11EA0AEE7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18</xdr:col>
      <xdr:colOff>49696</xdr:colOff>
      <xdr:row>3874</xdr:row>
      <xdr:rowOff>19050</xdr:rowOff>
    </xdr:from>
    <xdr:to>
      <xdr:col>22</xdr:col>
      <xdr:colOff>405849</xdr:colOff>
      <xdr:row>3886</xdr:row>
      <xdr:rowOff>0</xdr:rowOff>
    </xdr:to>
    <xdr:graphicFrame macro="">
      <xdr:nvGraphicFramePr>
        <xdr:cNvPr id="260" name="グラフ 1">
          <a:extLst>
            <a:ext uri="{FF2B5EF4-FFF2-40B4-BE49-F238E27FC236}">
              <a16:creationId xmlns:a16="http://schemas.microsoft.com/office/drawing/2014/main" id="{DB793E44-D148-463E-8E29-9D5D2B182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18</xdr:col>
      <xdr:colOff>49696</xdr:colOff>
      <xdr:row>3889</xdr:row>
      <xdr:rowOff>19050</xdr:rowOff>
    </xdr:from>
    <xdr:to>
      <xdr:col>22</xdr:col>
      <xdr:colOff>405849</xdr:colOff>
      <xdr:row>3901</xdr:row>
      <xdr:rowOff>0</xdr:rowOff>
    </xdr:to>
    <xdr:graphicFrame macro="">
      <xdr:nvGraphicFramePr>
        <xdr:cNvPr id="261" name="グラフ 1">
          <a:extLst>
            <a:ext uri="{FF2B5EF4-FFF2-40B4-BE49-F238E27FC236}">
              <a16:creationId xmlns:a16="http://schemas.microsoft.com/office/drawing/2014/main" id="{07C4B664-09B6-4577-934D-C3CEC0753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twoCellAnchor>
    <xdr:from>
      <xdr:col>18</xdr:col>
      <xdr:colOff>49696</xdr:colOff>
      <xdr:row>3904</xdr:row>
      <xdr:rowOff>19050</xdr:rowOff>
    </xdr:from>
    <xdr:to>
      <xdr:col>22</xdr:col>
      <xdr:colOff>405849</xdr:colOff>
      <xdr:row>3916</xdr:row>
      <xdr:rowOff>0</xdr:rowOff>
    </xdr:to>
    <xdr:graphicFrame macro="">
      <xdr:nvGraphicFramePr>
        <xdr:cNvPr id="262" name="グラフ 1">
          <a:extLst>
            <a:ext uri="{FF2B5EF4-FFF2-40B4-BE49-F238E27FC236}">
              <a16:creationId xmlns:a16="http://schemas.microsoft.com/office/drawing/2014/main" id="{F0A37F27-C78B-40C2-9BB9-B2FADD466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1"/>
        </a:graphicData>
      </a:graphic>
    </xdr:graphicFrame>
    <xdr:clientData/>
  </xdr:twoCellAnchor>
  <xdr:twoCellAnchor>
    <xdr:from>
      <xdr:col>18</xdr:col>
      <xdr:colOff>49696</xdr:colOff>
      <xdr:row>3919</xdr:row>
      <xdr:rowOff>19050</xdr:rowOff>
    </xdr:from>
    <xdr:to>
      <xdr:col>22</xdr:col>
      <xdr:colOff>405849</xdr:colOff>
      <xdr:row>3931</xdr:row>
      <xdr:rowOff>0</xdr:rowOff>
    </xdr:to>
    <xdr:graphicFrame macro="">
      <xdr:nvGraphicFramePr>
        <xdr:cNvPr id="263" name="グラフ 1">
          <a:extLst>
            <a:ext uri="{FF2B5EF4-FFF2-40B4-BE49-F238E27FC236}">
              <a16:creationId xmlns:a16="http://schemas.microsoft.com/office/drawing/2014/main" id="{29B66AF8-4FEB-4893-946B-702B6B8C3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2"/>
        </a:graphicData>
      </a:graphic>
    </xdr:graphicFrame>
    <xdr:clientData/>
  </xdr:twoCellAnchor>
  <xdr:twoCellAnchor>
    <xdr:from>
      <xdr:col>18</xdr:col>
      <xdr:colOff>49696</xdr:colOff>
      <xdr:row>3934</xdr:row>
      <xdr:rowOff>19050</xdr:rowOff>
    </xdr:from>
    <xdr:to>
      <xdr:col>22</xdr:col>
      <xdr:colOff>405849</xdr:colOff>
      <xdr:row>3946</xdr:row>
      <xdr:rowOff>0</xdr:rowOff>
    </xdr:to>
    <xdr:graphicFrame macro="">
      <xdr:nvGraphicFramePr>
        <xdr:cNvPr id="264" name="グラフ 1">
          <a:extLst>
            <a:ext uri="{FF2B5EF4-FFF2-40B4-BE49-F238E27FC236}">
              <a16:creationId xmlns:a16="http://schemas.microsoft.com/office/drawing/2014/main" id="{10806377-FBF1-4E6B-B94E-8D373275B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3"/>
        </a:graphicData>
      </a:graphic>
    </xdr:graphicFrame>
    <xdr:clientData/>
  </xdr:twoCellAnchor>
  <xdr:twoCellAnchor>
    <xdr:from>
      <xdr:col>18</xdr:col>
      <xdr:colOff>49696</xdr:colOff>
      <xdr:row>3949</xdr:row>
      <xdr:rowOff>19050</xdr:rowOff>
    </xdr:from>
    <xdr:to>
      <xdr:col>22</xdr:col>
      <xdr:colOff>405849</xdr:colOff>
      <xdr:row>3961</xdr:row>
      <xdr:rowOff>0</xdr:rowOff>
    </xdr:to>
    <xdr:graphicFrame macro="">
      <xdr:nvGraphicFramePr>
        <xdr:cNvPr id="265" name="グラフ 1">
          <a:extLst>
            <a:ext uri="{FF2B5EF4-FFF2-40B4-BE49-F238E27FC236}">
              <a16:creationId xmlns:a16="http://schemas.microsoft.com/office/drawing/2014/main" id="{7D75C6CA-151D-41B0-885A-F19EE3416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4"/>
        </a:graphicData>
      </a:graphic>
    </xdr:graphicFrame>
    <xdr:clientData/>
  </xdr:twoCellAnchor>
  <xdr:twoCellAnchor>
    <xdr:from>
      <xdr:col>18</xdr:col>
      <xdr:colOff>49696</xdr:colOff>
      <xdr:row>3964</xdr:row>
      <xdr:rowOff>19050</xdr:rowOff>
    </xdr:from>
    <xdr:to>
      <xdr:col>22</xdr:col>
      <xdr:colOff>405849</xdr:colOff>
      <xdr:row>3976</xdr:row>
      <xdr:rowOff>0</xdr:rowOff>
    </xdr:to>
    <xdr:graphicFrame macro="">
      <xdr:nvGraphicFramePr>
        <xdr:cNvPr id="266" name="グラフ 1">
          <a:extLst>
            <a:ext uri="{FF2B5EF4-FFF2-40B4-BE49-F238E27FC236}">
              <a16:creationId xmlns:a16="http://schemas.microsoft.com/office/drawing/2014/main" id="{BF1B274C-0687-433D-924B-FDC39B26C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5"/>
        </a:graphicData>
      </a:graphic>
    </xdr:graphicFrame>
    <xdr:clientData/>
  </xdr:twoCellAnchor>
  <xdr:twoCellAnchor>
    <xdr:from>
      <xdr:col>18</xdr:col>
      <xdr:colOff>49696</xdr:colOff>
      <xdr:row>3979</xdr:row>
      <xdr:rowOff>19050</xdr:rowOff>
    </xdr:from>
    <xdr:to>
      <xdr:col>22</xdr:col>
      <xdr:colOff>405849</xdr:colOff>
      <xdr:row>3991</xdr:row>
      <xdr:rowOff>0</xdr:rowOff>
    </xdr:to>
    <xdr:graphicFrame macro="">
      <xdr:nvGraphicFramePr>
        <xdr:cNvPr id="267" name="グラフ 1">
          <a:extLst>
            <a:ext uri="{FF2B5EF4-FFF2-40B4-BE49-F238E27FC236}">
              <a16:creationId xmlns:a16="http://schemas.microsoft.com/office/drawing/2014/main" id="{B471A1F5-52C9-46D3-8A1D-6587E3215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6"/>
        </a:graphicData>
      </a:graphic>
    </xdr:graphicFrame>
    <xdr:clientData/>
  </xdr:twoCellAnchor>
  <xdr:twoCellAnchor>
    <xdr:from>
      <xdr:col>18</xdr:col>
      <xdr:colOff>49696</xdr:colOff>
      <xdr:row>3994</xdr:row>
      <xdr:rowOff>19050</xdr:rowOff>
    </xdr:from>
    <xdr:to>
      <xdr:col>22</xdr:col>
      <xdr:colOff>405849</xdr:colOff>
      <xdr:row>4006</xdr:row>
      <xdr:rowOff>0</xdr:rowOff>
    </xdr:to>
    <xdr:graphicFrame macro="">
      <xdr:nvGraphicFramePr>
        <xdr:cNvPr id="268" name="グラフ 1">
          <a:extLst>
            <a:ext uri="{FF2B5EF4-FFF2-40B4-BE49-F238E27FC236}">
              <a16:creationId xmlns:a16="http://schemas.microsoft.com/office/drawing/2014/main" id="{C49963AF-E853-490F-B95D-F1DD548AB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7"/>
        </a:graphicData>
      </a:graphic>
    </xdr:graphicFrame>
    <xdr:clientData/>
  </xdr:twoCellAnchor>
  <xdr:twoCellAnchor>
    <xdr:from>
      <xdr:col>18</xdr:col>
      <xdr:colOff>49696</xdr:colOff>
      <xdr:row>4009</xdr:row>
      <xdr:rowOff>19050</xdr:rowOff>
    </xdr:from>
    <xdr:to>
      <xdr:col>22</xdr:col>
      <xdr:colOff>405849</xdr:colOff>
      <xdr:row>4021</xdr:row>
      <xdr:rowOff>0</xdr:rowOff>
    </xdr:to>
    <xdr:graphicFrame macro="">
      <xdr:nvGraphicFramePr>
        <xdr:cNvPr id="269" name="グラフ 1">
          <a:extLst>
            <a:ext uri="{FF2B5EF4-FFF2-40B4-BE49-F238E27FC236}">
              <a16:creationId xmlns:a16="http://schemas.microsoft.com/office/drawing/2014/main" id="{58BB3A63-9E91-4D79-A9FC-0CA6C4156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8"/>
        </a:graphicData>
      </a:graphic>
    </xdr:graphicFrame>
    <xdr:clientData/>
  </xdr:twoCellAnchor>
  <xdr:twoCellAnchor>
    <xdr:from>
      <xdr:col>18</xdr:col>
      <xdr:colOff>49696</xdr:colOff>
      <xdr:row>4024</xdr:row>
      <xdr:rowOff>19050</xdr:rowOff>
    </xdr:from>
    <xdr:to>
      <xdr:col>22</xdr:col>
      <xdr:colOff>405849</xdr:colOff>
      <xdr:row>4036</xdr:row>
      <xdr:rowOff>0</xdr:rowOff>
    </xdr:to>
    <xdr:graphicFrame macro="">
      <xdr:nvGraphicFramePr>
        <xdr:cNvPr id="270" name="グラフ 1">
          <a:extLst>
            <a:ext uri="{FF2B5EF4-FFF2-40B4-BE49-F238E27FC236}">
              <a16:creationId xmlns:a16="http://schemas.microsoft.com/office/drawing/2014/main" id="{C8C1DD3A-FE0E-4BE5-B0EC-7854B343F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9"/>
        </a:graphicData>
      </a:graphic>
    </xdr:graphicFrame>
    <xdr:clientData/>
  </xdr:twoCellAnchor>
  <xdr:twoCellAnchor>
    <xdr:from>
      <xdr:col>18</xdr:col>
      <xdr:colOff>49696</xdr:colOff>
      <xdr:row>4039</xdr:row>
      <xdr:rowOff>19050</xdr:rowOff>
    </xdr:from>
    <xdr:to>
      <xdr:col>22</xdr:col>
      <xdr:colOff>405849</xdr:colOff>
      <xdr:row>4051</xdr:row>
      <xdr:rowOff>0</xdr:rowOff>
    </xdr:to>
    <xdr:graphicFrame macro="">
      <xdr:nvGraphicFramePr>
        <xdr:cNvPr id="271" name="グラフ 1">
          <a:extLst>
            <a:ext uri="{FF2B5EF4-FFF2-40B4-BE49-F238E27FC236}">
              <a16:creationId xmlns:a16="http://schemas.microsoft.com/office/drawing/2014/main" id="{AA60C7C7-A5ED-4C90-927C-2CCE20A42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0"/>
        </a:graphicData>
      </a:graphic>
    </xdr:graphicFrame>
    <xdr:clientData/>
  </xdr:twoCellAnchor>
  <xdr:twoCellAnchor>
    <xdr:from>
      <xdr:col>18</xdr:col>
      <xdr:colOff>49696</xdr:colOff>
      <xdr:row>4054</xdr:row>
      <xdr:rowOff>19050</xdr:rowOff>
    </xdr:from>
    <xdr:to>
      <xdr:col>22</xdr:col>
      <xdr:colOff>405849</xdr:colOff>
      <xdr:row>4066</xdr:row>
      <xdr:rowOff>0</xdr:rowOff>
    </xdr:to>
    <xdr:graphicFrame macro="">
      <xdr:nvGraphicFramePr>
        <xdr:cNvPr id="272" name="グラフ 1">
          <a:extLst>
            <a:ext uri="{FF2B5EF4-FFF2-40B4-BE49-F238E27FC236}">
              <a16:creationId xmlns:a16="http://schemas.microsoft.com/office/drawing/2014/main" id="{15234842-BFF7-4DB9-BE95-C60753E03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1"/>
        </a:graphicData>
      </a:graphic>
    </xdr:graphicFrame>
    <xdr:clientData/>
  </xdr:twoCellAnchor>
  <xdr:twoCellAnchor>
    <xdr:from>
      <xdr:col>18</xdr:col>
      <xdr:colOff>49696</xdr:colOff>
      <xdr:row>4069</xdr:row>
      <xdr:rowOff>19050</xdr:rowOff>
    </xdr:from>
    <xdr:to>
      <xdr:col>22</xdr:col>
      <xdr:colOff>405849</xdr:colOff>
      <xdr:row>4081</xdr:row>
      <xdr:rowOff>0</xdr:rowOff>
    </xdr:to>
    <xdr:graphicFrame macro="">
      <xdr:nvGraphicFramePr>
        <xdr:cNvPr id="273" name="グラフ 1">
          <a:extLst>
            <a:ext uri="{FF2B5EF4-FFF2-40B4-BE49-F238E27FC236}">
              <a16:creationId xmlns:a16="http://schemas.microsoft.com/office/drawing/2014/main" id="{6131E29B-177B-4B33-A903-7795DA3AD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2"/>
        </a:graphicData>
      </a:graphic>
    </xdr:graphicFrame>
    <xdr:clientData/>
  </xdr:twoCellAnchor>
  <xdr:twoCellAnchor>
    <xdr:from>
      <xdr:col>18</xdr:col>
      <xdr:colOff>49696</xdr:colOff>
      <xdr:row>4084</xdr:row>
      <xdr:rowOff>19050</xdr:rowOff>
    </xdr:from>
    <xdr:to>
      <xdr:col>22</xdr:col>
      <xdr:colOff>405849</xdr:colOff>
      <xdr:row>4096</xdr:row>
      <xdr:rowOff>0</xdr:rowOff>
    </xdr:to>
    <xdr:graphicFrame macro="">
      <xdr:nvGraphicFramePr>
        <xdr:cNvPr id="274" name="グラフ 1">
          <a:extLst>
            <a:ext uri="{FF2B5EF4-FFF2-40B4-BE49-F238E27FC236}">
              <a16:creationId xmlns:a16="http://schemas.microsoft.com/office/drawing/2014/main" id="{6E95A4CB-D102-42F9-ABA4-3D0C6408E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3"/>
        </a:graphicData>
      </a:graphic>
    </xdr:graphicFrame>
    <xdr:clientData/>
  </xdr:twoCellAnchor>
  <xdr:twoCellAnchor>
    <xdr:from>
      <xdr:col>18</xdr:col>
      <xdr:colOff>49696</xdr:colOff>
      <xdr:row>4099</xdr:row>
      <xdr:rowOff>19050</xdr:rowOff>
    </xdr:from>
    <xdr:to>
      <xdr:col>22</xdr:col>
      <xdr:colOff>405849</xdr:colOff>
      <xdr:row>4111</xdr:row>
      <xdr:rowOff>0</xdr:rowOff>
    </xdr:to>
    <xdr:graphicFrame macro="">
      <xdr:nvGraphicFramePr>
        <xdr:cNvPr id="275" name="グラフ 1">
          <a:extLst>
            <a:ext uri="{FF2B5EF4-FFF2-40B4-BE49-F238E27FC236}">
              <a16:creationId xmlns:a16="http://schemas.microsoft.com/office/drawing/2014/main" id="{201FCB6F-211F-4E07-B52B-3206B9C7B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4"/>
        </a:graphicData>
      </a:graphic>
    </xdr:graphicFrame>
    <xdr:clientData/>
  </xdr:twoCellAnchor>
  <xdr:twoCellAnchor>
    <xdr:from>
      <xdr:col>18</xdr:col>
      <xdr:colOff>49696</xdr:colOff>
      <xdr:row>4114</xdr:row>
      <xdr:rowOff>19050</xdr:rowOff>
    </xdr:from>
    <xdr:to>
      <xdr:col>22</xdr:col>
      <xdr:colOff>405849</xdr:colOff>
      <xdr:row>4126</xdr:row>
      <xdr:rowOff>0</xdr:rowOff>
    </xdr:to>
    <xdr:graphicFrame macro="">
      <xdr:nvGraphicFramePr>
        <xdr:cNvPr id="276" name="グラフ 1">
          <a:extLst>
            <a:ext uri="{FF2B5EF4-FFF2-40B4-BE49-F238E27FC236}">
              <a16:creationId xmlns:a16="http://schemas.microsoft.com/office/drawing/2014/main" id="{F8194716-61F8-4532-942D-364F7F8CD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5"/>
        </a:graphicData>
      </a:graphic>
    </xdr:graphicFrame>
    <xdr:clientData/>
  </xdr:twoCellAnchor>
  <xdr:twoCellAnchor>
    <xdr:from>
      <xdr:col>18</xdr:col>
      <xdr:colOff>49696</xdr:colOff>
      <xdr:row>4129</xdr:row>
      <xdr:rowOff>19050</xdr:rowOff>
    </xdr:from>
    <xdr:to>
      <xdr:col>22</xdr:col>
      <xdr:colOff>405849</xdr:colOff>
      <xdr:row>4141</xdr:row>
      <xdr:rowOff>0</xdr:rowOff>
    </xdr:to>
    <xdr:graphicFrame macro="">
      <xdr:nvGraphicFramePr>
        <xdr:cNvPr id="277" name="グラフ 1">
          <a:extLst>
            <a:ext uri="{FF2B5EF4-FFF2-40B4-BE49-F238E27FC236}">
              <a16:creationId xmlns:a16="http://schemas.microsoft.com/office/drawing/2014/main" id="{D8EAAD50-F16F-4713-A035-C451413F4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6"/>
        </a:graphicData>
      </a:graphic>
    </xdr:graphicFrame>
    <xdr:clientData/>
  </xdr:twoCellAnchor>
  <xdr:twoCellAnchor>
    <xdr:from>
      <xdr:col>18</xdr:col>
      <xdr:colOff>49696</xdr:colOff>
      <xdr:row>4144</xdr:row>
      <xdr:rowOff>19050</xdr:rowOff>
    </xdr:from>
    <xdr:to>
      <xdr:col>22</xdr:col>
      <xdr:colOff>405849</xdr:colOff>
      <xdr:row>4156</xdr:row>
      <xdr:rowOff>0</xdr:rowOff>
    </xdr:to>
    <xdr:graphicFrame macro="">
      <xdr:nvGraphicFramePr>
        <xdr:cNvPr id="278" name="グラフ 1">
          <a:extLst>
            <a:ext uri="{FF2B5EF4-FFF2-40B4-BE49-F238E27FC236}">
              <a16:creationId xmlns:a16="http://schemas.microsoft.com/office/drawing/2014/main" id="{4D295F84-92A8-4CF5-82BD-2A042F249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7"/>
        </a:graphicData>
      </a:graphic>
    </xdr:graphicFrame>
    <xdr:clientData/>
  </xdr:twoCellAnchor>
  <xdr:twoCellAnchor>
    <xdr:from>
      <xdr:col>18</xdr:col>
      <xdr:colOff>49696</xdr:colOff>
      <xdr:row>4159</xdr:row>
      <xdr:rowOff>19050</xdr:rowOff>
    </xdr:from>
    <xdr:to>
      <xdr:col>22</xdr:col>
      <xdr:colOff>405849</xdr:colOff>
      <xdr:row>4171</xdr:row>
      <xdr:rowOff>0</xdr:rowOff>
    </xdr:to>
    <xdr:graphicFrame macro="">
      <xdr:nvGraphicFramePr>
        <xdr:cNvPr id="279" name="グラフ 1">
          <a:extLst>
            <a:ext uri="{FF2B5EF4-FFF2-40B4-BE49-F238E27FC236}">
              <a16:creationId xmlns:a16="http://schemas.microsoft.com/office/drawing/2014/main" id="{3B60339F-74EF-4933-BD08-6DA927F61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8"/>
        </a:graphicData>
      </a:graphic>
    </xdr:graphicFrame>
    <xdr:clientData/>
  </xdr:twoCellAnchor>
  <xdr:twoCellAnchor>
    <xdr:from>
      <xdr:col>18</xdr:col>
      <xdr:colOff>49696</xdr:colOff>
      <xdr:row>4174</xdr:row>
      <xdr:rowOff>19050</xdr:rowOff>
    </xdr:from>
    <xdr:to>
      <xdr:col>22</xdr:col>
      <xdr:colOff>405849</xdr:colOff>
      <xdr:row>4186</xdr:row>
      <xdr:rowOff>0</xdr:rowOff>
    </xdr:to>
    <xdr:graphicFrame macro="">
      <xdr:nvGraphicFramePr>
        <xdr:cNvPr id="280" name="グラフ 1">
          <a:extLst>
            <a:ext uri="{FF2B5EF4-FFF2-40B4-BE49-F238E27FC236}">
              <a16:creationId xmlns:a16="http://schemas.microsoft.com/office/drawing/2014/main" id="{92FA04D3-E5BD-4F3E-B54D-D8F46801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9"/>
        </a:graphicData>
      </a:graphic>
    </xdr:graphicFrame>
    <xdr:clientData/>
  </xdr:twoCellAnchor>
  <xdr:twoCellAnchor>
    <xdr:from>
      <xdr:col>18</xdr:col>
      <xdr:colOff>49696</xdr:colOff>
      <xdr:row>4189</xdr:row>
      <xdr:rowOff>19050</xdr:rowOff>
    </xdr:from>
    <xdr:to>
      <xdr:col>22</xdr:col>
      <xdr:colOff>405849</xdr:colOff>
      <xdr:row>4201</xdr:row>
      <xdr:rowOff>0</xdr:rowOff>
    </xdr:to>
    <xdr:graphicFrame macro="">
      <xdr:nvGraphicFramePr>
        <xdr:cNvPr id="281" name="グラフ 1">
          <a:extLst>
            <a:ext uri="{FF2B5EF4-FFF2-40B4-BE49-F238E27FC236}">
              <a16:creationId xmlns:a16="http://schemas.microsoft.com/office/drawing/2014/main" id="{B0503D7F-50A9-43DE-8DFB-C1FBFB110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0"/>
        </a:graphicData>
      </a:graphic>
    </xdr:graphicFrame>
    <xdr:clientData/>
  </xdr:twoCellAnchor>
  <xdr:twoCellAnchor>
    <xdr:from>
      <xdr:col>18</xdr:col>
      <xdr:colOff>49696</xdr:colOff>
      <xdr:row>4204</xdr:row>
      <xdr:rowOff>19050</xdr:rowOff>
    </xdr:from>
    <xdr:to>
      <xdr:col>22</xdr:col>
      <xdr:colOff>405849</xdr:colOff>
      <xdr:row>4216</xdr:row>
      <xdr:rowOff>0</xdr:rowOff>
    </xdr:to>
    <xdr:graphicFrame macro="">
      <xdr:nvGraphicFramePr>
        <xdr:cNvPr id="282" name="グラフ 1">
          <a:extLst>
            <a:ext uri="{FF2B5EF4-FFF2-40B4-BE49-F238E27FC236}">
              <a16:creationId xmlns:a16="http://schemas.microsoft.com/office/drawing/2014/main" id="{4122A95B-143D-4EA0-927D-49D3BED98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1"/>
        </a:graphicData>
      </a:graphic>
    </xdr:graphicFrame>
    <xdr:clientData/>
  </xdr:twoCellAnchor>
  <xdr:twoCellAnchor>
    <xdr:from>
      <xdr:col>18</xdr:col>
      <xdr:colOff>49696</xdr:colOff>
      <xdr:row>4219</xdr:row>
      <xdr:rowOff>19050</xdr:rowOff>
    </xdr:from>
    <xdr:to>
      <xdr:col>22</xdr:col>
      <xdr:colOff>405849</xdr:colOff>
      <xdr:row>4231</xdr:row>
      <xdr:rowOff>0</xdr:rowOff>
    </xdr:to>
    <xdr:graphicFrame macro="">
      <xdr:nvGraphicFramePr>
        <xdr:cNvPr id="283" name="グラフ 1">
          <a:extLst>
            <a:ext uri="{FF2B5EF4-FFF2-40B4-BE49-F238E27FC236}">
              <a16:creationId xmlns:a16="http://schemas.microsoft.com/office/drawing/2014/main" id="{DC199294-84FB-45DE-B606-E73F94121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2"/>
        </a:graphicData>
      </a:graphic>
    </xdr:graphicFrame>
    <xdr:clientData/>
  </xdr:twoCellAnchor>
  <xdr:twoCellAnchor>
    <xdr:from>
      <xdr:col>18</xdr:col>
      <xdr:colOff>49696</xdr:colOff>
      <xdr:row>4234</xdr:row>
      <xdr:rowOff>19050</xdr:rowOff>
    </xdr:from>
    <xdr:to>
      <xdr:col>22</xdr:col>
      <xdr:colOff>405849</xdr:colOff>
      <xdr:row>4246</xdr:row>
      <xdr:rowOff>0</xdr:rowOff>
    </xdr:to>
    <xdr:graphicFrame macro="">
      <xdr:nvGraphicFramePr>
        <xdr:cNvPr id="284" name="グラフ 1">
          <a:extLst>
            <a:ext uri="{FF2B5EF4-FFF2-40B4-BE49-F238E27FC236}">
              <a16:creationId xmlns:a16="http://schemas.microsoft.com/office/drawing/2014/main" id="{4567723F-3A39-45BF-A0C4-75AF2D4B0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3"/>
        </a:graphicData>
      </a:graphic>
    </xdr:graphicFrame>
    <xdr:clientData/>
  </xdr:twoCellAnchor>
  <xdr:twoCellAnchor>
    <xdr:from>
      <xdr:col>18</xdr:col>
      <xdr:colOff>49696</xdr:colOff>
      <xdr:row>4249</xdr:row>
      <xdr:rowOff>19050</xdr:rowOff>
    </xdr:from>
    <xdr:to>
      <xdr:col>22</xdr:col>
      <xdr:colOff>405849</xdr:colOff>
      <xdr:row>4261</xdr:row>
      <xdr:rowOff>0</xdr:rowOff>
    </xdr:to>
    <xdr:graphicFrame macro="">
      <xdr:nvGraphicFramePr>
        <xdr:cNvPr id="285" name="グラフ 1">
          <a:extLst>
            <a:ext uri="{FF2B5EF4-FFF2-40B4-BE49-F238E27FC236}">
              <a16:creationId xmlns:a16="http://schemas.microsoft.com/office/drawing/2014/main" id="{B7BDE4AC-C011-4454-825F-5BB501B87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4"/>
        </a:graphicData>
      </a:graphic>
    </xdr:graphicFrame>
    <xdr:clientData/>
  </xdr:twoCellAnchor>
  <xdr:twoCellAnchor>
    <xdr:from>
      <xdr:col>18</xdr:col>
      <xdr:colOff>49696</xdr:colOff>
      <xdr:row>4264</xdr:row>
      <xdr:rowOff>19050</xdr:rowOff>
    </xdr:from>
    <xdr:to>
      <xdr:col>22</xdr:col>
      <xdr:colOff>405849</xdr:colOff>
      <xdr:row>4276</xdr:row>
      <xdr:rowOff>0</xdr:rowOff>
    </xdr:to>
    <xdr:graphicFrame macro="">
      <xdr:nvGraphicFramePr>
        <xdr:cNvPr id="286" name="グラフ 1">
          <a:extLst>
            <a:ext uri="{FF2B5EF4-FFF2-40B4-BE49-F238E27FC236}">
              <a16:creationId xmlns:a16="http://schemas.microsoft.com/office/drawing/2014/main" id="{FF2095C6-51C7-4CDE-A491-B9D45E198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5"/>
        </a:graphicData>
      </a:graphic>
    </xdr:graphicFrame>
    <xdr:clientData/>
  </xdr:twoCellAnchor>
  <xdr:twoCellAnchor>
    <xdr:from>
      <xdr:col>18</xdr:col>
      <xdr:colOff>49696</xdr:colOff>
      <xdr:row>4279</xdr:row>
      <xdr:rowOff>19050</xdr:rowOff>
    </xdr:from>
    <xdr:to>
      <xdr:col>22</xdr:col>
      <xdr:colOff>405849</xdr:colOff>
      <xdr:row>4291</xdr:row>
      <xdr:rowOff>0</xdr:rowOff>
    </xdr:to>
    <xdr:graphicFrame macro="">
      <xdr:nvGraphicFramePr>
        <xdr:cNvPr id="287" name="グラフ 1">
          <a:extLst>
            <a:ext uri="{FF2B5EF4-FFF2-40B4-BE49-F238E27FC236}">
              <a16:creationId xmlns:a16="http://schemas.microsoft.com/office/drawing/2014/main" id="{1024578E-3B55-4BA8-9E92-35DE19BD9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6"/>
        </a:graphicData>
      </a:graphic>
    </xdr:graphicFrame>
    <xdr:clientData/>
  </xdr:twoCellAnchor>
  <xdr:twoCellAnchor>
    <xdr:from>
      <xdr:col>18</xdr:col>
      <xdr:colOff>49696</xdr:colOff>
      <xdr:row>4294</xdr:row>
      <xdr:rowOff>19050</xdr:rowOff>
    </xdr:from>
    <xdr:to>
      <xdr:col>22</xdr:col>
      <xdr:colOff>405849</xdr:colOff>
      <xdr:row>4306</xdr:row>
      <xdr:rowOff>0</xdr:rowOff>
    </xdr:to>
    <xdr:graphicFrame macro="">
      <xdr:nvGraphicFramePr>
        <xdr:cNvPr id="288" name="グラフ 1">
          <a:extLst>
            <a:ext uri="{FF2B5EF4-FFF2-40B4-BE49-F238E27FC236}">
              <a16:creationId xmlns:a16="http://schemas.microsoft.com/office/drawing/2014/main" id="{B94DF9EA-45E2-4B4F-AA6A-053D420563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7"/>
        </a:graphicData>
      </a:graphic>
    </xdr:graphicFrame>
    <xdr:clientData/>
  </xdr:twoCellAnchor>
  <xdr:twoCellAnchor>
    <xdr:from>
      <xdr:col>18</xdr:col>
      <xdr:colOff>49696</xdr:colOff>
      <xdr:row>4309</xdr:row>
      <xdr:rowOff>19050</xdr:rowOff>
    </xdr:from>
    <xdr:to>
      <xdr:col>22</xdr:col>
      <xdr:colOff>405849</xdr:colOff>
      <xdr:row>4321</xdr:row>
      <xdr:rowOff>0</xdr:rowOff>
    </xdr:to>
    <xdr:graphicFrame macro="">
      <xdr:nvGraphicFramePr>
        <xdr:cNvPr id="289" name="グラフ 1">
          <a:extLst>
            <a:ext uri="{FF2B5EF4-FFF2-40B4-BE49-F238E27FC236}">
              <a16:creationId xmlns:a16="http://schemas.microsoft.com/office/drawing/2014/main" id="{4B08B13B-A9B0-4D9A-B0F8-34897680E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8"/>
        </a:graphicData>
      </a:graphic>
    </xdr:graphicFrame>
    <xdr:clientData/>
  </xdr:twoCellAnchor>
  <xdr:twoCellAnchor>
    <xdr:from>
      <xdr:col>18</xdr:col>
      <xdr:colOff>49696</xdr:colOff>
      <xdr:row>4324</xdr:row>
      <xdr:rowOff>19050</xdr:rowOff>
    </xdr:from>
    <xdr:to>
      <xdr:col>22</xdr:col>
      <xdr:colOff>405849</xdr:colOff>
      <xdr:row>4336</xdr:row>
      <xdr:rowOff>0</xdr:rowOff>
    </xdr:to>
    <xdr:graphicFrame macro="">
      <xdr:nvGraphicFramePr>
        <xdr:cNvPr id="290" name="グラフ 1">
          <a:extLst>
            <a:ext uri="{FF2B5EF4-FFF2-40B4-BE49-F238E27FC236}">
              <a16:creationId xmlns:a16="http://schemas.microsoft.com/office/drawing/2014/main" id="{C6E1704F-AFA8-4336-BCE9-8AA868211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9"/>
        </a:graphicData>
      </a:graphic>
    </xdr:graphicFrame>
    <xdr:clientData/>
  </xdr:twoCellAnchor>
  <xdr:twoCellAnchor>
    <xdr:from>
      <xdr:col>18</xdr:col>
      <xdr:colOff>49696</xdr:colOff>
      <xdr:row>4339</xdr:row>
      <xdr:rowOff>19050</xdr:rowOff>
    </xdr:from>
    <xdr:to>
      <xdr:col>22</xdr:col>
      <xdr:colOff>405849</xdr:colOff>
      <xdr:row>4351</xdr:row>
      <xdr:rowOff>0</xdr:rowOff>
    </xdr:to>
    <xdr:graphicFrame macro="">
      <xdr:nvGraphicFramePr>
        <xdr:cNvPr id="291" name="グラフ 1">
          <a:extLst>
            <a:ext uri="{FF2B5EF4-FFF2-40B4-BE49-F238E27FC236}">
              <a16:creationId xmlns:a16="http://schemas.microsoft.com/office/drawing/2014/main" id="{E7F33EE2-2204-401C-84FD-FA4DBD4EA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0"/>
        </a:graphicData>
      </a:graphic>
    </xdr:graphicFrame>
    <xdr:clientData/>
  </xdr:twoCellAnchor>
  <xdr:twoCellAnchor>
    <xdr:from>
      <xdr:col>18</xdr:col>
      <xdr:colOff>49696</xdr:colOff>
      <xdr:row>4354</xdr:row>
      <xdr:rowOff>19050</xdr:rowOff>
    </xdr:from>
    <xdr:to>
      <xdr:col>22</xdr:col>
      <xdr:colOff>405849</xdr:colOff>
      <xdr:row>4366</xdr:row>
      <xdr:rowOff>0</xdr:rowOff>
    </xdr:to>
    <xdr:graphicFrame macro="">
      <xdr:nvGraphicFramePr>
        <xdr:cNvPr id="292" name="グラフ 1">
          <a:extLst>
            <a:ext uri="{FF2B5EF4-FFF2-40B4-BE49-F238E27FC236}">
              <a16:creationId xmlns:a16="http://schemas.microsoft.com/office/drawing/2014/main" id="{1D620A39-F51F-4179-B24C-FC5AEC1FF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1"/>
        </a:graphicData>
      </a:graphic>
    </xdr:graphicFrame>
    <xdr:clientData/>
  </xdr:twoCellAnchor>
  <xdr:twoCellAnchor>
    <xdr:from>
      <xdr:col>18</xdr:col>
      <xdr:colOff>49696</xdr:colOff>
      <xdr:row>4369</xdr:row>
      <xdr:rowOff>19050</xdr:rowOff>
    </xdr:from>
    <xdr:to>
      <xdr:col>22</xdr:col>
      <xdr:colOff>405849</xdr:colOff>
      <xdr:row>4381</xdr:row>
      <xdr:rowOff>0</xdr:rowOff>
    </xdr:to>
    <xdr:graphicFrame macro="">
      <xdr:nvGraphicFramePr>
        <xdr:cNvPr id="293" name="グラフ 1">
          <a:extLst>
            <a:ext uri="{FF2B5EF4-FFF2-40B4-BE49-F238E27FC236}">
              <a16:creationId xmlns:a16="http://schemas.microsoft.com/office/drawing/2014/main" id="{EF7EDBC2-89F1-4F9F-B67D-AC2C31987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2"/>
        </a:graphicData>
      </a:graphic>
    </xdr:graphicFrame>
    <xdr:clientData/>
  </xdr:twoCellAnchor>
  <xdr:twoCellAnchor>
    <xdr:from>
      <xdr:col>18</xdr:col>
      <xdr:colOff>49696</xdr:colOff>
      <xdr:row>4384</xdr:row>
      <xdr:rowOff>19050</xdr:rowOff>
    </xdr:from>
    <xdr:to>
      <xdr:col>22</xdr:col>
      <xdr:colOff>405849</xdr:colOff>
      <xdr:row>4396</xdr:row>
      <xdr:rowOff>0</xdr:rowOff>
    </xdr:to>
    <xdr:graphicFrame macro="">
      <xdr:nvGraphicFramePr>
        <xdr:cNvPr id="294" name="グラフ 1">
          <a:extLst>
            <a:ext uri="{FF2B5EF4-FFF2-40B4-BE49-F238E27FC236}">
              <a16:creationId xmlns:a16="http://schemas.microsoft.com/office/drawing/2014/main" id="{2FB9DFF9-A51C-4FD9-8D3F-9AD26E235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3"/>
        </a:graphicData>
      </a:graphic>
    </xdr:graphicFrame>
    <xdr:clientData/>
  </xdr:twoCellAnchor>
  <xdr:twoCellAnchor>
    <xdr:from>
      <xdr:col>18</xdr:col>
      <xdr:colOff>49696</xdr:colOff>
      <xdr:row>4399</xdr:row>
      <xdr:rowOff>19050</xdr:rowOff>
    </xdr:from>
    <xdr:to>
      <xdr:col>22</xdr:col>
      <xdr:colOff>405849</xdr:colOff>
      <xdr:row>4411</xdr:row>
      <xdr:rowOff>0</xdr:rowOff>
    </xdr:to>
    <xdr:graphicFrame macro="">
      <xdr:nvGraphicFramePr>
        <xdr:cNvPr id="295" name="グラフ 1">
          <a:extLst>
            <a:ext uri="{FF2B5EF4-FFF2-40B4-BE49-F238E27FC236}">
              <a16:creationId xmlns:a16="http://schemas.microsoft.com/office/drawing/2014/main" id="{962AB7EB-903F-4254-9EC5-AFC47BA29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4"/>
        </a:graphicData>
      </a:graphic>
    </xdr:graphicFrame>
    <xdr:clientData/>
  </xdr:twoCellAnchor>
  <xdr:twoCellAnchor>
    <xdr:from>
      <xdr:col>18</xdr:col>
      <xdr:colOff>49696</xdr:colOff>
      <xdr:row>4414</xdr:row>
      <xdr:rowOff>19050</xdr:rowOff>
    </xdr:from>
    <xdr:to>
      <xdr:col>22</xdr:col>
      <xdr:colOff>405849</xdr:colOff>
      <xdr:row>4426</xdr:row>
      <xdr:rowOff>0</xdr:rowOff>
    </xdr:to>
    <xdr:graphicFrame macro="">
      <xdr:nvGraphicFramePr>
        <xdr:cNvPr id="296" name="グラフ 1">
          <a:extLst>
            <a:ext uri="{FF2B5EF4-FFF2-40B4-BE49-F238E27FC236}">
              <a16:creationId xmlns:a16="http://schemas.microsoft.com/office/drawing/2014/main" id="{D5E09CAD-0B99-4FCC-A606-9B7FF0416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5"/>
        </a:graphicData>
      </a:graphic>
    </xdr:graphicFrame>
    <xdr:clientData/>
  </xdr:twoCellAnchor>
  <xdr:twoCellAnchor>
    <xdr:from>
      <xdr:col>18</xdr:col>
      <xdr:colOff>49696</xdr:colOff>
      <xdr:row>4429</xdr:row>
      <xdr:rowOff>19050</xdr:rowOff>
    </xdr:from>
    <xdr:to>
      <xdr:col>22</xdr:col>
      <xdr:colOff>405849</xdr:colOff>
      <xdr:row>4441</xdr:row>
      <xdr:rowOff>0</xdr:rowOff>
    </xdr:to>
    <xdr:graphicFrame macro="">
      <xdr:nvGraphicFramePr>
        <xdr:cNvPr id="297" name="グラフ 1">
          <a:extLst>
            <a:ext uri="{FF2B5EF4-FFF2-40B4-BE49-F238E27FC236}">
              <a16:creationId xmlns:a16="http://schemas.microsoft.com/office/drawing/2014/main" id="{F471EAEC-D425-4ED2-9C39-76796D508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6"/>
        </a:graphicData>
      </a:graphic>
    </xdr:graphicFrame>
    <xdr:clientData/>
  </xdr:twoCellAnchor>
  <xdr:twoCellAnchor>
    <xdr:from>
      <xdr:col>18</xdr:col>
      <xdr:colOff>49696</xdr:colOff>
      <xdr:row>4444</xdr:row>
      <xdr:rowOff>19050</xdr:rowOff>
    </xdr:from>
    <xdr:to>
      <xdr:col>22</xdr:col>
      <xdr:colOff>405849</xdr:colOff>
      <xdr:row>4456</xdr:row>
      <xdr:rowOff>0</xdr:rowOff>
    </xdr:to>
    <xdr:graphicFrame macro="">
      <xdr:nvGraphicFramePr>
        <xdr:cNvPr id="298" name="グラフ 1">
          <a:extLst>
            <a:ext uri="{FF2B5EF4-FFF2-40B4-BE49-F238E27FC236}">
              <a16:creationId xmlns:a16="http://schemas.microsoft.com/office/drawing/2014/main" id="{A74F3EE6-0B1B-4753-B178-6318E1C79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7"/>
        </a:graphicData>
      </a:graphic>
    </xdr:graphicFrame>
    <xdr:clientData/>
  </xdr:twoCellAnchor>
  <xdr:twoCellAnchor>
    <xdr:from>
      <xdr:col>18</xdr:col>
      <xdr:colOff>49696</xdr:colOff>
      <xdr:row>4459</xdr:row>
      <xdr:rowOff>19050</xdr:rowOff>
    </xdr:from>
    <xdr:to>
      <xdr:col>22</xdr:col>
      <xdr:colOff>405849</xdr:colOff>
      <xdr:row>4471</xdr:row>
      <xdr:rowOff>0</xdr:rowOff>
    </xdr:to>
    <xdr:graphicFrame macro="">
      <xdr:nvGraphicFramePr>
        <xdr:cNvPr id="299" name="グラフ 1">
          <a:extLst>
            <a:ext uri="{FF2B5EF4-FFF2-40B4-BE49-F238E27FC236}">
              <a16:creationId xmlns:a16="http://schemas.microsoft.com/office/drawing/2014/main" id="{ABB0C339-7E85-496D-926D-FF3943019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8"/>
        </a:graphicData>
      </a:graphic>
    </xdr:graphicFrame>
    <xdr:clientData/>
  </xdr:twoCellAnchor>
  <xdr:twoCellAnchor>
    <xdr:from>
      <xdr:col>18</xdr:col>
      <xdr:colOff>49696</xdr:colOff>
      <xdr:row>4474</xdr:row>
      <xdr:rowOff>19050</xdr:rowOff>
    </xdr:from>
    <xdr:to>
      <xdr:col>22</xdr:col>
      <xdr:colOff>405849</xdr:colOff>
      <xdr:row>4486</xdr:row>
      <xdr:rowOff>0</xdr:rowOff>
    </xdr:to>
    <xdr:graphicFrame macro="">
      <xdr:nvGraphicFramePr>
        <xdr:cNvPr id="300" name="グラフ 1">
          <a:extLst>
            <a:ext uri="{FF2B5EF4-FFF2-40B4-BE49-F238E27FC236}">
              <a16:creationId xmlns:a16="http://schemas.microsoft.com/office/drawing/2014/main" id="{10139536-A1F3-4D13-A85C-ACC25382A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9"/>
        </a:graphicData>
      </a:graphic>
    </xdr:graphicFrame>
    <xdr:clientData/>
  </xdr:twoCellAnchor>
  <xdr:twoCellAnchor>
    <xdr:from>
      <xdr:col>18</xdr:col>
      <xdr:colOff>49696</xdr:colOff>
      <xdr:row>4489</xdr:row>
      <xdr:rowOff>19050</xdr:rowOff>
    </xdr:from>
    <xdr:to>
      <xdr:col>22</xdr:col>
      <xdr:colOff>405849</xdr:colOff>
      <xdr:row>4501</xdr:row>
      <xdr:rowOff>0</xdr:rowOff>
    </xdr:to>
    <xdr:graphicFrame macro="">
      <xdr:nvGraphicFramePr>
        <xdr:cNvPr id="301" name="グラフ 1">
          <a:extLst>
            <a:ext uri="{FF2B5EF4-FFF2-40B4-BE49-F238E27FC236}">
              <a16:creationId xmlns:a16="http://schemas.microsoft.com/office/drawing/2014/main" id="{ABCA9423-6EA9-495E-AD4E-63029974F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0"/>
        </a:graphicData>
      </a:graphic>
    </xdr:graphicFrame>
    <xdr:clientData/>
  </xdr:twoCellAnchor>
  <xdr:twoCellAnchor>
    <xdr:from>
      <xdr:col>18</xdr:col>
      <xdr:colOff>49696</xdr:colOff>
      <xdr:row>4504</xdr:row>
      <xdr:rowOff>19050</xdr:rowOff>
    </xdr:from>
    <xdr:to>
      <xdr:col>22</xdr:col>
      <xdr:colOff>405849</xdr:colOff>
      <xdr:row>4516</xdr:row>
      <xdr:rowOff>0</xdr:rowOff>
    </xdr:to>
    <xdr:graphicFrame macro="">
      <xdr:nvGraphicFramePr>
        <xdr:cNvPr id="302" name="グラフ 1">
          <a:extLst>
            <a:ext uri="{FF2B5EF4-FFF2-40B4-BE49-F238E27FC236}">
              <a16:creationId xmlns:a16="http://schemas.microsoft.com/office/drawing/2014/main" id="{A4830E3F-643E-4F36-941A-15B4A9C6C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1"/>
        </a:graphicData>
      </a:graphic>
    </xdr:graphicFrame>
    <xdr:clientData/>
  </xdr:twoCellAnchor>
  <xdr:twoCellAnchor>
    <xdr:from>
      <xdr:col>18</xdr:col>
      <xdr:colOff>49696</xdr:colOff>
      <xdr:row>4519</xdr:row>
      <xdr:rowOff>19050</xdr:rowOff>
    </xdr:from>
    <xdr:to>
      <xdr:col>22</xdr:col>
      <xdr:colOff>405849</xdr:colOff>
      <xdr:row>4531</xdr:row>
      <xdr:rowOff>0</xdr:rowOff>
    </xdr:to>
    <xdr:graphicFrame macro="">
      <xdr:nvGraphicFramePr>
        <xdr:cNvPr id="303" name="グラフ 1">
          <a:extLst>
            <a:ext uri="{FF2B5EF4-FFF2-40B4-BE49-F238E27FC236}">
              <a16:creationId xmlns:a16="http://schemas.microsoft.com/office/drawing/2014/main" id="{CB26C8BB-0870-410B-BB9A-01FB3B6FA4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2"/>
        </a:graphicData>
      </a:graphic>
    </xdr:graphicFrame>
    <xdr:clientData/>
  </xdr:twoCellAnchor>
  <xdr:twoCellAnchor>
    <xdr:from>
      <xdr:col>18</xdr:col>
      <xdr:colOff>49696</xdr:colOff>
      <xdr:row>4534</xdr:row>
      <xdr:rowOff>19050</xdr:rowOff>
    </xdr:from>
    <xdr:to>
      <xdr:col>22</xdr:col>
      <xdr:colOff>405849</xdr:colOff>
      <xdr:row>4546</xdr:row>
      <xdr:rowOff>0</xdr:rowOff>
    </xdr:to>
    <xdr:graphicFrame macro="">
      <xdr:nvGraphicFramePr>
        <xdr:cNvPr id="304" name="グラフ 1">
          <a:extLst>
            <a:ext uri="{FF2B5EF4-FFF2-40B4-BE49-F238E27FC236}">
              <a16:creationId xmlns:a16="http://schemas.microsoft.com/office/drawing/2014/main" id="{51B14381-8937-40FC-9934-FB9D2BE29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3"/>
        </a:graphicData>
      </a:graphic>
    </xdr:graphicFrame>
    <xdr:clientData/>
  </xdr:twoCellAnchor>
  <xdr:twoCellAnchor>
    <xdr:from>
      <xdr:col>18</xdr:col>
      <xdr:colOff>49696</xdr:colOff>
      <xdr:row>4549</xdr:row>
      <xdr:rowOff>19050</xdr:rowOff>
    </xdr:from>
    <xdr:to>
      <xdr:col>22</xdr:col>
      <xdr:colOff>405849</xdr:colOff>
      <xdr:row>4561</xdr:row>
      <xdr:rowOff>0</xdr:rowOff>
    </xdr:to>
    <xdr:graphicFrame macro="">
      <xdr:nvGraphicFramePr>
        <xdr:cNvPr id="305" name="グラフ 1">
          <a:extLst>
            <a:ext uri="{FF2B5EF4-FFF2-40B4-BE49-F238E27FC236}">
              <a16:creationId xmlns:a16="http://schemas.microsoft.com/office/drawing/2014/main" id="{CFCF60D4-5990-4E7A-8415-AD7B9AC98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4"/>
        </a:graphicData>
      </a:graphic>
    </xdr:graphicFrame>
    <xdr:clientData/>
  </xdr:twoCellAnchor>
  <xdr:twoCellAnchor>
    <xdr:from>
      <xdr:col>18</xdr:col>
      <xdr:colOff>49696</xdr:colOff>
      <xdr:row>4564</xdr:row>
      <xdr:rowOff>19050</xdr:rowOff>
    </xdr:from>
    <xdr:to>
      <xdr:col>22</xdr:col>
      <xdr:colOff>405849</xdr:colOff>
      <xdr:row>4576</xdr:row>
      <xdr:rowOff>0</xdr:rowOff>
    </xdr:to>
    <xdr:graphicFrame macro="">
      <xdr:nvGraphicFramePr>
        <xdr:cNvPr id="306" name="グラフ 1">
          <a:extLst>
            <a:ext uri="{FF2B5EF4-FFF2-40B4-BE49-F238E27FC236}">
              <a16:creationId xmlns:a16="http://schemas.microsoft.com/office/drawing/2014/main" id="{6DCE6B4E-5C59-4B4E-A17E-8808D6B60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5"/>
        </a:graphicData>
      </a:graphic>
    </xdr:graphicFrame>
    <xdr:clientData/>
  </xdr:twoCellAnchor>
  <xdr:twoCellAnchor>
    <xdr:from>
      <xdr:col>18</xdr:col>
      <xdr:colOff>49696</xdr:colOff>
      <xdr:row>4579</xdr:row>
      <xdr:rowOff>19050</xdr:rowOff>
    </xdr:from>
    <xdr:to>
      <xdr:col>22</xdr:col>
      <xdr:colOff>405849</xdr:colOff>
      <xdr:row>4591</xdr:row>
      <xdr:rowOff>0</xdr:rowOff>
    </xdr:to>
    <xdr:graphicFrame macro="">
      <xdr:nvGraphicFramePr>
        <xdr:cNvPr id="307" name="グラフ 1">
          <a:extLst>
            <a:ext uri="{FF2B5EF4-FFF2-40B4-BE49-F238E27FC236}">
              <a16:creationId xmlns:a16="http://schemas.microsoft.com/office/drawing/2014/main" id="{64A978A3-B475-4D45-9899-8E6B428FC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6"/>
        </a:graphicData>
      </a:graphic>
    </xdr:graphicFrame>
    <xdr:clientData/>
  </xdr:twoCellAnchor>
  <xdr:twoCellAnchor>
    <xdr:from>
      <xdr:col>18</xdr:col>
      <xdr:colOff>49696</xdr:colOff>
      <xdr:row>4594</xdr:row>
      <xdr:rowOff>19050</xdr:rowOff>
    </xdr:from>
    <xdr:to>
      <xdr:col>22</xdr:col>
      <xdr:colOff>405849</xdr:colOff>
      <xdr:row>4606</xdr:row>
      <xdr:rowOff>0</xdr:rowOff>
    </xdr:to>
    <xdr:graphicFrame macro="">
      <xdr:nvGraphicFramePr>
        <xdr:cNvPr id="308" name="グラフ 1">
          <a:extLst>
            <a:ext uri="{FF2B5EF4-FFF2-40B4-BE49-F238E27FC236}">
              <a16:creationId xmlns:a16="http://schemas.microsoft.com/office/drawing/2014/main" id="{1793F2E0-0515-4748-9C67-502687D35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7"/>
        </a:graphicData>
      </a:graphic>
    </xdr:graphicFrame>
    <xdr:clientData/>
  </xdr:twoCellAnchor>
  <xdr:twoCellAnchor>
    <xdr:from>
      <xdr:col>18</xdr:col>
      <xdr:colOff>49696</xdr:colOff>
      <xdr:row>4609</xdr:row>
      <xdr:rowOff>19050</xdr:rowOff>
    </xdr:from>
    <xdr:to>
      <xdr:col>22</xdr:col>
      <xdr:colOff>405849</xdr:colOff>
      <xdr:row>4621</xdr:row>
      <xdr:rowOff>0</xdr:rowOff>
    </xdr:to>
    <xdr:graphicFrame macro="">
      <xdr:nvGraphicFramePr>
        <xdr:cNvPr id="309" name="グラフ 1">
          <a:extLst>
            <a:ext uri="{FF2B5EF4-FFF2-40B4-BE49-F238E27FC236}">
              <a16:creationId xmlns:a16="http://schemas.microsoft.com/office/drawing/2014/main" id="{E1959FCC-BBB1-4CB4-8E1B-CDFB32A95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8"/>
        </a:graphicData>
      </a:graphic>
    </xdr:graphicFrame>
    <xdr:clientData/>
  </xdr:twoCellAnchor>
  <xdr:twoCellAnchor>
    <xdr:from>
      <xdr:col>18</xdr:col>
      <xdr:colOff>49696</xdr:colOff>
      <xdr:row>4624</xdr:row>
      <xdr:rowOff>19050</xdr:rowOff>
    </xdr:from>
    <xdr:to>
      <xdr:col>22</xdr:col>
      <xdr:colOff>405849</xdr:colOff>
      <xdr:row>4636</xdr:row>
      <xdr:rowOff>0</xdr:rowOff>
    </xdr:to>
    <xdr:graphicFrame macro="">
      <xdr:nvGraphicFramePr>
        <xdr:cNvPr id="310" name="グラフ 1">
          <a:extLst>
            <a:ext uri="{FF2B5EF4-FFF2-40B4-BE49-F238E27FC236}">
              <a16:creationId xmlns:a16="http://schemas.microsoft.com/office/drawing/2014/main" id="{56889645-9B42-4EA6-892C-B6769D5D1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9"/>
        </a:graphicData>
      </a:graphic>
    </xdr:graphicFrame>
    <xdr:clientData/>
  </xdr:twoCellAnchor>
  <xdr:twoCellAnchor>
    <xdr:from>
      <xdr:col>18</xdr:col>
      <xdr:colOff>49696</xdr:colOff>
      <xdr:row>4639</xdr:row>
      <xdr:rowOff>19050</xdr:rowOff>
    </xdr:from>
    <xdr:to>
      <xdr:col>22</xdr:col>
      <xdr:colOff>405849</xdr:colOff>
      <xdr:row>4651</xdr:row>
      <xdr:rowOff>0</xdr:rowOff>
    </xdr:to>
    <xdr:graphicFrame macro="">
      <xdr:nvGraphicFramePr>
        <xdr:cNvPr id="311" name="グラフ 1">
          <a:extLst>
            <a:ext uri="{FF2B5EF4-FFF2-40B4-BE49-F238E27FC236}">
              <a16:creationId xmlns:a16="http://schemas.microsoft.com/office/drawing/2014/main" id="{726F5D9A-036B-45F3-8F7D-481DB2B43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0"/>
        </a:graphicData>
      </a:graphic>
    </xdr:graphicFrame>
    <xdr:clientData/>
  </xdr:twoCellAnchor>
  <xdr:twoCellAnchor>
    <xdr:from>
      <xdr:col>18</xdr:col>
      <xdr:colOff>49696</xdr:colOff>
      <xdr:row>4654</xdr:row>
      <xdr:rowOff>19050</xdr:rowOff>
    </xdr:from>
    <xdr:to>
      <xdr:col>22</xdr:col>
      <xdr:colOff>405849</xdr:colOff>
      <xdr:row>4666</xdr:row>
      <xdr:rowOff>0</xdr:rowOff>
    </xdr:to>
    <xdr:graphicFrame macro="">
      <xdr:nvGraphicFramePr>
        <xdr:cNvPr id="312" name="グラフ 1">
          <a:extLst>
            <a:ext uri="{FF2B5EF4-FFF2-40B4-BE49-F238E27FC236}">
              <a16:creationId xmlns:a16="http://schemas.microsoft.com/office/drawing/2014/main" id="{E8810A38-D118-4FA8-B525-DEDF3E52B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1"/>
        </a:graphicData>
      </a:graphic>
    </xdr:graphicFrame>
    <xdr:clientData/>
  </xdr:twoCellAnchor>
  <xdr:twoCellAnchor>
    <xdr:from>
      <xdr:col>18</xdr:col>
      <xdr:colOff>49696</xdr:colOff>
      <xdr:row>4669</xdr:row>
      <xdr:rowOff>19050</xdr:rowOff>
    </xdr:from>
    <xdr:to>
      <xdr:col>22</xdr:col>
      <xdr:colOff>405849</xdr:colOff>
      <xdr:row>4681</xdr:row>
      <xdr:rowOff>0</xdr:rowOff>
    </xdr:to>
    <xdr:graphicFrame macro="">
      <xdr:nvGraphicFramePr>
        <xdr:cNvPr id="313" name="グラフ 1">
          <a:extLst>
            <a:ext uri="{FF2B5EF4-FFF2-40B4-BE49-F238E27FC236}">
              <a16:creationId xmlns:a16="http://schemas.microsoft.com/office/drawing/2014/main" id="{00FB2E8C-2762-48A8-9D76-DAB0E5646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2"/>
        </a:graphicData>
      </a:graphic>
    </xdr:graphicFrame>
    <xdr:clientData/>
  </xdr:twoCellAnchor>
  <xdr:twoCellAnchor>
    <xdr:from>
      <xdr:col>18</xdr:col>
      <xdr:colOff>49696</xdr:colOff>
      <xdr:row>4684</xdr:row>
      <xdr:rowOff>19050</xdr:rowOff>
    </xdr:from>
    <xdr:to>
      <xdr:col>22</xdr:col>
      <xdr:colOff>405849</xdr:colOff>
      <xdr:row>4696</xdr:row>
      <xdr:rowOff>0</xdr:rowOff>
    </xdr:to>
    <xdr:graphicFrame macro="">
      <xdr:nvGraphicFramePr>
        <xdr:cNvPr id="314" name="グラフ 1">
          <a:extLst>
            <a:ext uri="{FF2B5EF4-FFF2-40B4-BE49-F238E27FC236}">
              <a16:creationId xmlns:a16="http://schemas.microsoft.com/office/drawing/2014/main" id="{F9CFC357-2343-427C-88D9-8DB717D46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3"/>
        </a:graphicData>
      </a:graphic>
    </xdr:graphicFrame>
    <xdr:clientData/>
  </xdr:twoCellAnchor>
  <xdr:twoCellAnchor>
    <xdr:from>
      <xdr:col>18</xdr:col>
      <xdr:colOff>49696</xdr:colOff>
      <xdr:row>4699</xdr:row>
      <xdr:rowOff>19050</xdr:rowOff>
    </xdr:from>
    <xdr:to>
      <xdr:col>22</xdr:col>
      <xdr:colOff>405849</xdr:colOff>
      <xdr:row>4711</xdr:row>
      <xdr:rowOff>0</xdr:rowOff>
    </xdr:to>
    <xdr:graphicFrame macro="">
      <xdr:nvGraphicFramePr>
        <xdr:cNvPr id="315" name="グラフ 1">
          <a:extLst>
            <a:ext uri="{FF2B5EF4-FFF2-40B4-BE49-F238E27FC236}">
              <a16:creationId xmlns:a16="http://schemas.microsoft.com/office/drawing/2014/main" id="{F5F62A6B-9680-4E21-B30B-F71008265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4"/>
        </a:graphicData>
      </a:graphic>
    </xdr:graphicFrame>
    <xdr:clientData/>
  </xdr:twoCellAnchor>
  <xdr:twoCellAnchor>
    <xdr:from>
      <xdr:col>18</xdr:col>
      <xdr:colOff>49696</xdr:colOff>
      <xdr:row>4714</xdr:row>
      <xdr:rowOff>19050</xdr:rowOff>
    </xdr:from>
    <xdr:to>
      <xdr:col>22</xdr:col>
      <xdr:colOff>405849</xdr:colOff>
      <xdr:row>4726</xdr:row>
      <xdr:rowOff>0</xdr:rowOff>
    </xdr:to>
    <xdr:graphicFrame macro="">
      <xdr:nvGraphicFramePr>
        <xdr:cNvPr id="316" name="グラフ 1">
          <a:extLst>
            <a:ext uri="{FF2B5EF4-FFF2-40B4-BE49-F238E27FC236}">
              <a16:creationId xmlns:a16="http://schemas.microsoft.com/office/drawing/2014/main" id="{9C8499EA-B7F5-4914-95E8-C669B7695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5"/>
        </a:graphicData>
      </a:graphic>
    </xdr:graphicFrame>
    <xdr:clientData/>
  </xdr:twoCellAnchor>
  <xdr:twoCellAnchor>
    <xdr:from>
      <xdr:col>18</xdr:col>
      <xdr:colOff>49696</xdr:colOff>
      <xdr:row>4729</xdr:row>
      <xdr:rowOff>19050</xdr:rowOff>
    </xdr:from>
    <xdr:to>
      <xdr:col>22</xdr:col>
      <xdr:colOff>405849</xdr:colOff>
      <xdr:row>4741</xdr:row>
      <xdr:rowOff>0</xdr:rowOff>
    </xdr:to>
    <xdr:graphicFrame macro="">
      <xdr:nvGraphicFramePr>
        <xdr:cNvPr id="317" name="グラフ 1">
          <a:extLst>
            <a:ext uri="{FF2B5EF4-FFF2-40B4-BE49-F238E27FC236}">
              <a16:creationId xmlns:a16="http://schemas.microsoft.com/office/drawing/2014/main" id="{FF7B2E51-1773-443A-A437-9BD84867A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6"/>
        </a:graphicData>
      </a:graphic>
    </xdr:graphicFrame>
    <xdr:clientData/>
  </xdr:twoCellAnchor>
  <xdr:twoCellAnchor>
    <xdr:from>
      <xdr:col>18</xdr:col>
      <xdr:colOff>49696</xdr:colOff>
      <xdr:row>4744</xdr:row>
      <xdr:rowOff>19050</xdr:rowOff>
    </xdr:from>
    <xdr:to>
      <xdr:col>22</xdr:col>
      <xdr:colOff>405849</xdr:colOff>
      <xdr:row>4756</xdr:row>
      <xdr:rowOff>0</xdr:rowOff>
    </xdr:to>
    <xdr:graphicFrame macro="">
      <xdr:nvGraphicFramePr>
        <xdr:cNvPr id="318" name="グラフ 1">
          <a:extLst>
            <a:ext uri="{FF2B5EF4-FFF2-40B4-BE49-F238E27FC236}">
              <a16:creationId xmlns:a16="http://schemas.microsoft.com/office/drawing/2014/main" id="{F7D4CBBE-C954-4F01-9D1A-72AED1D3D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7"/>
        </a:graphicData>
      </a:graphic>
    </xdr:graphicFrame>
    <xdr:clientData/>
  </xdr:twoCellAnchor>
  <xdr:twoCellAnchor>
    <xdr:from>
      <xdr:col>18</xdr:col>
      <xdr:colOff>49696</xdr:colOff>
      <xdr:row>4759</xdr:row>
      <xdr:rowOff>19050</xdr:rowOff>
    </xdr:from>
    <xdr:to>
      <xdr:col>22</xdr:col>
      <xdr:colOff>405849</xdr:colOff>
      <xdr:row>4771</xdr:row>
      <xdr:rowOff>0</xdr:rowOff>
    </xdr:to>
    <xdr:graphicFrame macro="">
      <xdr:nvGraphicFramePr>
        <xdr:cNvPr id="319" name="グラフ 1">
          <a:extLst>
            <a:ext uri="{FF2B5EF4-FFF2-40B4-BE49-F238E27FC236}">
              <a16:creationId xmlns:a16="http://schemas.microsoft.com/office/drawing/2014/main" id="{8F6AFF3E-53E7-4DA1-B10A-BAD21D56A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8"/>
        </a:graphicData>
      </a:graphic>
    </xdr:graphicFrame>
    <xdr:clientData/>
  </xdr:twoCellAnchor>
  <xdr:twoCellAnchor>
    <xdr:from>
      <xdr:col>18</xdr:col>
      <xdr:colOff>49696</xdr:colOff>
      <xdr:row>4774</xdr:row>
      <xdr:rowOff>19050</xdr:rowOff>
    </xdr:from>
    <xdr:to>
      <xdr:col>22</xdr:col>
      <xdr:colOff>405849</xdr:colOff>
      <xdr:row>4786</xdr:row>
      <xdr:rowOff>0</xdr:rowOff>
    </xdr:to>
    <xdr:graphicFrame macro="">
      <xdr:nvGraphicFramePr>
        <xdr:cNvPr id="320" name="グラフ 1">
          <a:extLst>
            <a:ext uri="{FF2B5EF4-FFF2-40B4-BE49-F238E27FC236}">
              <a16:creationId xmlns:a16="http://schemas.microsoft.com/office/drawing/2014/main" id="{8B4C18F4-D0A4-49E8-B1BF-D038199F4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9"/>
        </a:graphicData>
      </a:graphic>
    </xdr:graphicFrame>
    <xdr:clientData/>
  </xdr:twoCellAnchor>
  <xdr:twoCellAnchor>
    <xdr:from>
      <xdr:col>18</xdr:col>
      <xdr:colOff>49696</xdr:colOff>
      <xdr:row>4789</xdr:row>
      <xdr:rowOff>19050</xdr:rowOff>
    </xdr:from>
    <xdr:to>
      <xdr:col>22</xdr:col>
      <xdr:colOff>405849</xdr:colOff>
      <xdr:row>4801</xdr:row>
      <xdr:rowOff>0</xdr:rowOff>
    </xdr:to>
    <xdr:graphicFrame macro="">
      <xdr:nvGraphicFramePr>
        <xdr:cNvPr id="321" name="グラフ 1">
          <a:extLst>
            <a:ext uri="{FF2B5EF4-FFF2-40B4-BE49-F238E27FC236}">
              <a16:creationId xmlns:a16="http://schemas.microsoft.com/office/drawing/2014/main" id="{B5D62E07-C54C-435C-B146-C270E22BB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0"/>
        </a:graphicData>
      </a:graphic>
    </xdr:graphicFrame>
    <xdr:clientData/>
  </xdr:twoCellAnchor>
  <xdr:twoCellAnchor>
    <xdr:from>
      <xdr:col>18</xdr:col>
      <xdr:colOff>49696</xdr:colOff>
      <xdr:row>4804</xdr:row>
      <xdr:rowOff>19050</xdr:rowOff>
    </xdr:from>
    <xdr:to>
      <xdr:col>22</xdr:col>
      <xdr:colOff>405849</xdr:colOff>
      <xdr:row>4816</xdr:row>
      <xdr:rowOff>0</xdr:rowOff>
    </xdr:to>
    <xdr:graphicFrame macro="">
      <xdr:nvGraphicFramePr>
        <xdr:cNvPr id="322" name="グラフ 1">
          <a:extLst>
            <a:ext uri="{FF2B5EF4-FFF2-40B4-BE49-F238E27FC236}">
              <a16:creationId xmlns:a16="http://schemas.microsoft.com/office/drawing/2014/main" id="{D1C2E1B2-E729-4716-93FA-78B3B9050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1"/>
        </a:graphicData>
      </a:graphic>
    </xdr:graphicFrame>
    <xdr:clientData/>
  </xdr:twoCellAnchor>
  <xdr:twoCellAnchor>
    <xdr:from>
      <xdr:col>18</xdr:col>
      <xdr:colOff>49696</xdr:colOff>
      <xdr:row>4819</xdr:row>
      <xdr:rowOff>19050</xdr:rowOff>
    </xdr:from>
    <xdr:to>
      <xdr:col>22</xdr:col>
      <xdr:colOff>405849</xdr:colOff>
      <xdr:row>4831</xdr:row>
      <xdr:rowOff>0</xdr:rowOff>
    </xdr:to>
    <xdr:graphicFrame macro="">
      <xdr:nvGraphicFramePr>
        <xdr:cNvPr id="323" name="グラフ 1">
          <a:extLst>
            <a:ext uri="{FF2B5EF4-FFF2-40B4-BE49-F238E27FC236}">
              <a16:creationId xmlns:a16="http://schemas.microsoft.com/office/drawing/2014/main" id="{77AD6B02-7694-4076-BBBE-2FB964A66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2"/>
        </a:graphicData>
      </a:graphic>
    </xdr:graphicFrame>
    <xdr:clientData/>
  </xdr:twoCellAnchor>
  <xdr:twoCellAnchor>
    <xdr:from>
      <xdr:col>18</xdr:col>
      <xdr:colOff>49696</xdr:colOff>
      <xdr:row>4834</xdr:row>
      <xdr:rowOff>19050</xdr:rowOff>
    </xdr:from>
    <xdr:to>
      <xdr:col>22</xdr:col>
      <xdr:colOff>405849</xdr:colOff>
      <xdr:row>4846</xdr:row>
      <xdr:rowOff>0</xdr:rowOff>
    </xdr:to>
    <xdr:graphicFrame macro="">
      <xdr:nvGraphicFramePr>
        <xdr:cNvPr id="324" name="グラフ 1">
          <a:extLst>
            <a:ext uri="{FF2B5EF4-FFF2-40B4-BE49-F238E27FC236}">
              <a16:creationId xmlns:a16="http://schemas.microsoft.com/office/drawing/2014/main" id="{8DEF6502-8B48-4AB1-9D13-F2DC4C5C5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3"/>
        </a:graphicData>
      </a:graphic>
    </xdr:graphicFrame>
    <xdr:clientData/>
  </xdr:twoCellAnchor>
  <xdr:twoCellAnchor>
    <xdr:from>
      <xdr:col>18</xdr:col>
      <xdr:colOff>49696</xdr:colOff>
      <xdr:row>4849</xdr:row>
      <xdr:rowOff>19050</xdr:rowOff>
    </xdr:from>
    <xdr:to>
      <xdr:col>22</xdr:col>
      <xdr:colOff>405849</xdr:colOff>
      <xdr:row>4861</xdr:row>
      <xdr:rowOff>0</xdr:rowOff>
    </xdr:to>
    <xdr:graphicFrame macro="">
      <xdr:nvGraphicFramePr>
        <xdr:cNvPr id="325" name="グラフ 1">
          <a:extLst>
            <a:ext uri="{FF2B5EF4-FFF2-40B4-BE49-F238E27FC236}">
              <a16:creationId xmlns:a16="http://schemas.microsoft.com/office/drawing/2014/main" id="{FB0A3019-389A-491E-AEF5-7A5161546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4"/>
        </a:graphicData>
      </a:graphic>
    </xdr:graphicFrame>
    <xdr:clientData/>
  </xdr:twoCellAnchor>
  <xdr:twoCellAnchor>
    <xdr:from>
      <xdr:col>18</xdr:col>
      <xdr:colOff>49696</xdr:colOff>
      <xdr:row>4864</xdr:row>
      <xdr:rowOff>19050</xdr:rowOff>
    </xdr:from>
    <xdr:to>
      <xdr:col>22</xdr:col>
      <xdr:colOff>405849</xdr:colOff>
      <xdr:row>4876</xdr:row>
      <xdr:rowOff>0</xdr:rowOff>
    </xdr:to>
    <xdr:graphicFrame macro="">
      <xdr:nvGraphicFramePr>
        <xdr:cNvPr id="326" name="グラフ 1">
          <a:extLst>
            <a:ext uri="{FF2B5EF4-FFF2-40B4-BE49-F238E27FC236}">
              <a16:creationId xmlns:a16="http://schemas.microsoft.com/office/drawing/2014/main" id="{1184913E-FB2B-4C56-9E31-4934250F4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5"/>
        </a:graphicData>
      </a:graphic>
    </xdr:graphicFrame>
    <xdr:clientData/>
  </xdr:twoCellAnchor>
  <xdr:twoCellAnchor>
    <xdr:from>
      <xdr:col>18</xdr:col>
      <xdr:colOff>49696</xdr:colOff>
      <xdr:row>4879</xdr:row>
      <xdr:rowOff>19050</xdr:rowOff>
    </xdr:from>
    <xdr:to>
      <xdr:col>22</xdr:col>
      <xdr:colOff>405849</xdr:colOff>
      <xdr:row>4891</xdr:row>
      <xdr:rowOff>0</xdr:rowOff>
    </xdr:to>
    <xdr:graphicFrame macro="">
      <xdr:nvGraphicFramePr>
        <xdr:cNvPr id="327" name="グラフ 1">
          <a:extLst>
            <a:ext uri="{FF2B5EF4-FFF2-40B4-BE49-F238E27FC236}">
              <a16:creationId xmlns:a16="http://schemas.microsoft.com/office/drawing/2014/main" id="{C175144C-A667-4E89-AFDC-8AD449C5B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6"/>
        </a:graphicData>
      </a:graphic>
    </xdr:graphicFrame>
    <xdr:clientData/>
  </xdr:twoCellAnchor>
  <xdr:twoCellAnchor>
    <xdr:from>
      <xdr:col>18</xdr:col>
      <xdr:colOff>49696</xdr:colOff>
      <xdr:row>4894</xdr:row>
      <xdr:rowOff>19050</xdr:rowOff>
    </xdr:from>
    <xdr:to>
      <xdr:col>22</xdr:col>
      <xdr:colOff>405849</xdr:colOff>
      <xdr:row>4906</xdr:row>
      <xdr:rowOff>0</xdr:rowOff>
    </xdr:to>
    <xdr:graphicFrame macro="">
      <xdr:nvGraphicFramePr>
        <xdr:cNvPr id="328" name="グラフ 1">
          <a:extLst>
            <a:ext uri="{FF2B5EF4-FFF2-40B4-BE49-F238E27FC236}">
              <a16:creationId xmlns:a16="http://schemas.microsoft.com/office/drawing/2014/main" id="{8F67E721-AF6F-4967-A01C-93933B4B2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7"/>
        </a:graphicData>
      </a:graphic>
    </xdr:graphicFrame>
    <xdr:clientData/>
  </xdr:twoCellAnchor>
  <xdr:twoCellAnchor>
    <xdr:from>
      <xdr:col>18</xdr:col>
      <xdr:colOff>49696</xdr:colOff>
      <xdr:row>4909</xdr:row>
      <xdr:rowOff>19050</xdr:rowOff>
    </xdr:from>
    <xdr:to>
      <xdr:col>22</xdr:col>
      <xdr:colOff>405849</xdr:colOff>
      <xdr:row>4921</xdr:row>
      <xdr:rowOff>0</xdr:rowOff>
    </xdr:to>
    <xdr:graphicFrame macro="">
      <xdr:nvGraphicFramePr>
        <xdr:cNvPr id="329" name="グラフ 1">
          <a:extLst>
            <a:ext uri="{FF2B5EF4-FFF2-40B4-BE49-F238E27FC236}">
              <a16:creationId xmlns:a16="http://schemas.microsoft.com/office/drawing/2014/main" id="{1E984DA3-1B28-40D9-AA3A-1A916CD7D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8"/>
        </a:graphicData>
      </a:graphic>
    </xdr:graphicFrame>
    <xdr:clientData/>
  </xdr:twoCellAnchor>
  <xdr:twoCellAnchor>
    <xdr:from>
      <xdr:col>18</xdr:col>
      <xdr:colOff>49696</xdr:colOff>
      <xdr:row>4924</xdr:row>
      <xdr:rowOff>19050</xdr:rowOff>
    </xdr:from>
    <xdr:to>
      <xdr:col>22</xdr:col>
      <xdr:colOff>405849</xdr:colOff>
      <xdr:row>4936</xdr:row>
      <xdr:rowOff>0</xdr:rowOff>
    </xdr:to>
    <xdr:graphicFrame macro="">
      <xdr:nvGraphicFramePr>
        <xdr:cNvPr id="330" name="グラフ 1">
          <a:extLst>
            <a:ext uri="{FF2B5EF4-FFF2-40B4-BE49-F238E27FC236}">
              <a16:creationId xmlns:a16="http://schemas.microsoft.com/office/drawing/2014/main" id="{C549B887-F6B3-4EC7-8911-FD3BF8606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9"/>
        </a:graphicData>
      </a:graphic>
    </xdr:graphicFrame>
    <xdr:clientData/>
  </xdr:twoCellAnchor>
  <xdr:twoCellAnchor>
    <xdr:from>
      <xdr:col>18</xdr:col>
      <xdr:colOff>49696</xdr:colOff>
      <xdr:row>4939</xdr:row>
      <xdr:rowOff>19050</xdr:rowOff>
    </xdr:from>
    <xdr:to>
      <xdr:col>22</xdr:col>
      <xdr:colOff>405849</xdr:colOff>
      <xdr:row>4951</xdr:row>
      <xdr:rowOff>0</xdr:rowOff>
    </xdr:to>
    <xdr:graphicFrame macro="">
      <xdr:nvGraphicFramePr>
        <xdr:cNvPr id="331" name="グラフ 1">
          <a:extLst>
            <a:ext uri="{FF2B5EF4-FFF2-40B4-BE49-F238E27FC236}">
              <a16:creationId xmlns:a16="http://schemas.microsoft.com/office/drawing/2014/main" id="{AF54C596-BE7E-4024-AE76-7E587123EA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0"/>
        </a:graphicData>
      </a:graphic>
    </xdr:graphicFrame>
    <xdr:clientData/>
  </xdr:twoCellAnchor>
  <xdr:twoCellAnchor>
    <xdr:from>
      <xdr:col>18</xdr:col>
      <xdr:colOff>49696</xdr:colOff>
      <xdr:row>4954</xdr:row>
      <xdr:rowOff>19050</xdr:rowOff>
    </xdr:from>
    <xdr:to>
      <xdr:col>22</xdr:col>
      <xdr:colOff>405849</xdr:colOff>
      <xdr:row>4966</xdr:row>
      <xdr:rowOff>0</xdr:rowOff>
    </xdr:to>
    <xdr:graphicFrame macro="">
      <xdr:nvGraphicFramePr>
        <xdr:cNvPr id="332" name="グラフ 1">
          <a:extLst>
            <a:ext uri="{FF2B5EF4-FFF2-40B4-BE49-F238E27FC236}">
              <a16:creationId xmlns:a16="http://schemas.microsoft.com/office/drawing/2014/main" id="{7C56A91F-D6F3-464A-97CC-334125D2F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1"/>
        </a:graphicData>
      </a:graphic>
    </xdr:graphicFrame>
    <xdr:clientData/>
  </xdr:twoCellAnchor>
  <xdr:twoCellAnchor>
    <xdr:from>
      <xdr:col>18</xdr:col>
      <xdr:colOff>49696</xdr:colOff>
      <xdr:row>4969</xdr:row>
      <xdr:rowOff>19050</xdr:rowOff>
    </xdr:from>
    <xdr:to>
      <xdr:col>22</xdr:col>
      <xdr:colOff>405849</xdr:colOff>
      <xdr:row>4981</xdr:row>
      <xdr:rowOff>0</xdr:rowOff>
    </xdr:to>
    <xdr:graphicFrame macro="">
      <xdr:nvGraphicFramePr>
        <xdr:cNvPr id="333" name="グラフ 1">
          <a:extLst>
            <a:ext uri="{FF2B5EF4-FFF2-40B4-BE49-F238E27FC236}">
              <a16:creationId xmlns:a16="http://schemas.microsoft.com/office/drawing/2014/main" id="{D4DFB0DF-8DDF-4538-87C3-43DD9A7AD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2"/>
        </a:graphicData>
      </a:graphic>
    </xdr:graphicFrame>
    <xdr:clientData/>
  </xdr:twoCellAnchor>
  <xdr:twoCellAnchor>
    <xdr:from>
      <xdr:col>18</xdr:col>
      <xdr:colOff>49696</xdr:colOff>
      <xdr:row>4984</xdr:row>
      <xdr:rowOff>19050</xdr:rowOff>
    </xdr:from>
    <xdr:to>
      <xdr:col>22</xdr:col>
      <xdr:colOff>405849</xdr:colOff>
      <xdr:row>4996</xdr:row>
      <xdr:rowOff>0</xdr:rowOff>
    </xdr:to>
    <xdr:graphicFrame macro="">
      <xdr:nvGraphicFramePr>
        <xdr:cNvPr id="334" name="グラフ 1">
          <a:extLst>
            <a:ext uri="{FF2B5EF4-FFF2-40B4-BE49-F238E27FC236}">
              <a16:creationId xmlns:a16="http://schemas.microsoft.com/office/drawing/2014/main" id="{67B26066-0CD7-4F80-8F17-85F20838B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3"/>
        </a:graphicData>
      </a:graphic>
    </xdr:graphicFrame>
    <xdr:clientData/>
  </xdr:twoCellAnchor>
  <xdr:twoCellAnchor>
    <xdr:from>
      <xdr:col>18</xdr:col>
      <xdr:colOff>49696</xdr:colOff>
      <xdr:row>4999</xdr:row>
      <xdr:rowOff>19050</xdr:rowOff>
    </xdr:from>
    <xdr:to>
      <xdr:col>22</xdr:col>
      <xdr:colOff>405849</xdr:colOff>
      <xdr:row>5011</xdr:row>
      <xdr:rowOff>0</xdr:rowOff>
    </xdr:to>
    <xdr:graphicFrame macro="">
      <xdr:nvGraphicFramePr>
        <xdr:cNvPr id="335" name="グラフ 1">
          <a:extLst>
            <a:ext uri="{FF2B5EF4-FFF2-40B4-BE49-F238E27FC236}">
              <a16:creationId xmlns:a16="http://schemas.microsoft.com/office/drawing/2014/main" id="{096D44E3-E28E-4BA6-B18A-B62C3AB63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4"/>
        </a:graphicData>
      </a:graphic>
    </xdr:graphicFrame>
    <xdr:clientData/>
  </xdr:twoCellAnchor>
  <xdr:twoCellAnchor>
    <xdr:from>
      <xdr:col>18</xdr:col>
      <xdr:colOff>49696</xdr:colOff>
      <xdr:row>5014</xdr:row>
      <xdr:rowOff>19050</xdr:rowOff>
    </xdr:from>
    <xdr:to>
      <xdr:col>22</xdr:col>
      <xdr:colOff>405849</xdr:colOff>
      <xdr:row>5026</xdr:row>
      <xdr:rowOff>0</xdr:rowOff>
    </xdr:to>
    <xdr:graphicFrame macro="">
      <xdr:nvGraphicFramePr>
        <xdr:cNvPr id="336" name="グラフ 1">
          <a:extLst>
            <a:ext uri="{FF2B5EF4-FFF2-40B4-BE49-F238E27FC236}">
              <a16:creationId xmlns:a16="http://schemas.microsoft.com/office/drawing/2014/main" id="{3485263C-2B71-475C-991A-D93F3D462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5"/>
        </a:graphicData>
      </a:graphic>
    </xdr:graphicFrame>
    <xdr:clientData/>
  </xdr:twoCellAnchor>
  <xdr:twoCellAnchor>
    <xdr:from>
      <xdr:col>18</xdr:col>
      <xdr:colOff>49696</xdr:colOff>
      <xdr:row>5029</xdr:row>
      <xdr:rowOff>19050</xdr:rowOff>
    </xdr:from>
    <xdr:to>
      <xdr:col>22</xdr:col>
      <xdr:colOff>405849</xdr:colOff>
      <xdr:row>5041</xdr:row>
      <xdr:rowOff>0</xdr:rowOff>
    </xdr:to>
    <xdr:graphicFrame macro="">
      <xdr:nvGraphicFramePr>
        <xdr:cNvPr id="337" name="グラフ 1">
          <a:extLst>
            <a:ext uri="{FF2B5EF4-FFF2-40B4-BE49-F238E27FC236}">
              <a16:creationId xmlns:a16="http://schemas.microsoft.com/office/drawing/2014/main" id="{01878D83-B80C-44F5-9C46-E54F569B5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6"/>
        </a:graphicData>
      </a:graphic>
    </xdr:graphicFrame>
    <xdr:clientData/>
  </xdr:twoCellAnchor>
  <xdr:twoCellAnchor>
    <xdr:from>
      <xdr:col>18</xdr:col>
      <xdr:colOff>49696</xdr:colOff>
      <xdr:row>5044</xdr:row>
      <xdr:rowOff>19050</xdr:rowOff>
    </xdr:from>
    <xdr:to>
      <xdr:col>22</xdr:col>
      <xdr:colOff>405849</xdr:colOff>
      <xdr:row>5056</xdr:row>
      <xdr:rowOff>0</xdr:rowOff>
    </xdr:to>
    <xdr:graphicFrame macro="">
      <xdr:nvGraphicFramePr>
        <xdr:cNvPr id="338" name="グラフ 1">
          <a:extLst>
            <a:ext uri="{FF2B5EF4-FFF2-40B4-BE49-F238E27FC236}">
              <a16:creationId xmlns:a16="http://schemas.microsoft.com/office/drawing/2014/main" id="{2650AA73-B1B2-4753-99CA-5C2E9219D8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7"/>
        </a:graphicData>
      </a:graphic>
    </xdr:graphicFrame>
    <xdr:clientData/>
  </xdr:twoCellAnchor>
  <xdr:twoCellAnchor>
    <xdr:from>
      <xdr:col>18</xdr:col>
      <xdr:colOff>49696</xdr:colOff>
      <xdr:row>5059</xdr:row>
      <xdr:rowOff>19050</xdr:rowOff>
    </xdr:from>
    <xdr:to>
      <xdr:col>22</xdr:col>
      <xdr:colOff>405849</xdr:colOff>
      <xdr:row>5071</xdr:row>
      <xdr:rowOff>0</xdr:rowOff>
    </xdr:to>
    <xdr:graphicFrame macro="">
      <xdr:nvGraphicFramePr>
        <xdr:cNvPr id="339" name="グラフ 1">
          <a:extLst>
            <a:ext uri="{FF2B5EF4-FFF2-40B4-BE49-F238E27FC236}">
              <a16:creationId xmlns:a16="http://schemas.microsoft.com/office/drawing/2014/main" id="{E6D03F67-1121-4650-99A2-3C8ED6CA5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8"/>
        </a:graphicData>
      </a:graphic>
    </xdr:graphicFrame>
    <xdr:clientData/>
  </xdr:twoCellAnchor>
  <xdr:twoCellAnchor>
    <xdr:from>
      <xdr:col>18</xdr:col>
      <xdr:colOff>49696</xdr:colOff>
      <xdr:row>5074</xdr:row>
      <xdr:rowOff>19050</xdr:rowOff>
    </xdr:from>
    <xdr:to>
      <xdr:col>22</xdr:col>
      <xdr:colOff>405849</xdr:colOff>
      <xdr:row>5086</xdr:row>
      <xdr:rowOff>0</xdr:rowOff>
    </xdr:to>
    <xdr:graphicFrame macro="">
      <xdr:nvGraphicFramePr>
        <xdr:cNvPr id="340" name="グラフ 1">
          <a:extLst>
            <a:ext uri="{FF2B5EF4-FFF2-40B4-BE49-F238E27FC236}">
              <a16:creationId xmlns:a16="http://schemas.microsoft.com/office/drawing/2014/main" id="{C9725F93-2347-43C4-B46C-293C2F9B05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0.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1.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2.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3.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4.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5.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6.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7.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8.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9.xml><?xml version="1.0" encoding="utf-8"?>
<c:userShapes xmlns:c="http://schemas.openxmlformats.org/drawingml/2006/chart">
  <cdr:relSizeAnchor xmlns:cdr="http://schemas.openxmlformats.org/drawingml/2006/chartDrawing">
    <cdr:from>
      <cdr:x>0.10521</cdr:x>
      <cdr:y>0.05246</cdr:y>
    </cdr:from>
    <cdr:to>
      <cdr:x>0.10521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38122"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0.65305</cdr:x>
      <cdr:y>0.05246</cdr:y>
    </cdr:from>
    <cdr:to>
      <cdr:x>0.65305</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98687" y="121423"/>
          <a:ext cx="0" cy="217324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0.74492</cdr:x>
      <cdr:y>0.05246</cdr:y>
    </cdr:from>
    <cdr:to>
      <cdr:x>0.74492</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913" y="121423"/>
          <a:ext cx="0" cy="21732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F2D81-5D12-46A1-BE90-70DACB662D67}">
  <sheetPr codeName="Sheet7">
    <tabColor rgb="FFFFC000"/>
  </sheetPr>
  <dimension ref="A1:X5087"/>
  <sheetViews>
    <sheetView tabSelected="1" view="pageBreakPreview" zoomScaleNormal="100" zoomScaleSheetLayoutView="100" workbookViewId="0">
      <pane ySplit="2" topLeftCell="A3" activePane="bottomLeft" state="frozen"/>
      <selection activeCell="H1" activeCellId="1" sqref="F1:F1048576 H1:L1048576"/>
      <selection pane="bottomLeft" activeCell="C1" sqref="C1"/>
    </sheetView>
  </sheetViews>
  <sheetFormatPr defaultRowHeight="13.5" x14ac:dyDescent="0.15"/>
  <cols>
    <col min="1" max="2" width="4.875" style="1" customWidth="1"/>
    <col min="3" max="3" width="2.375" style="1" customWidth="1"/>
    <col min="4" max="4" width="1.875" style="1" customWidth="1"/>
    <col min="5" max="5" width="11.875" style="1" customWidth="1"/>
    <col min="6" max="18" width="5.75" style="1" customWidth="1"/>
    <col min="19" max="22" width="9.375" style="1" customWidth="1"/>
    <col min="23" max="23" width="6" style="1" customWidth="1"/>
    <col min="24" max="24" width="7.875" style="1" customWidth="1"/>
    <col min="25" max="16384" width="9" style="1"/>
  </cols>
  <sheetData>
    <row r="1" spans="1:24" ht="14.25" thickBot="1" x14ac:dyDescent="0.2">
      <c r="C1" s="1" t="s">
        <v>0</v>
      </c>
      <c r="Q1" s="2"/>
      <c r="S1" s="3"/>
      <c r="V1" s="4" t="s">
        <v>1</v>
      </c>
    </row>
    <row r="2" spans="1:24" s="5" customFormat="1" ht="42" customHeight="1" x14ac:dyDescent="0.15">
      <c r="C2" s="100" t="s">
        <v>2</v>
      </c>
      <c r="D2" s="101"/>
      <c r="E2" s="101"/>
      <c r="F2" s="101"/>
      <c r="G2" s="101"/>
      <c r="H2" s="101"/>
      <c r="I2" s="101"/>
      <c r="J2" s="101"/>
      <c r="K2" s="101"/>
      <c r="L2" s="101"/>
      <c r="M2" s="101"/>
      <c r="N2" s="101"/>
      <c r="O2" s="101"/>
      <c r="P2" s="101"/>
      <c r="Q2" s="101"/>
      <c r="R2" s="101"/>
      <c r="S2" s="101"/>
      <c r="T2" s="101"/>
      <c r="U2" s="101"/>
      <c r="V2" s="101"/>
      <c r="W2" s="101"/>
    </row>
    <row r="3" spans="1:24" x14ac:dyDescent="0.15">
      <c r="A3" s="6">
        <f>(ROW()+12)/15</f>
        <v>1</v>
      </c>
      <c r="B3" s="6"/>
      <c r="C3" s="87">
        <f>(ROW()+12)/15</f>
        <v>1</v>
      </c>
      <c r="D3" s="87"/>
      <c r="S3" s="1" t="str">
        <f>"（"&amp;H5&amp;"　"&amp;H6&amp;"構想区域）"</f>
        <v>（北海道　南渡島構想区域）</v>
      </c>
      <c r="X3" s="1" t="str">
        <f>TEXT(F5,"0?")&amp;H5</f>
        <v>01北海道</v>
      </c>
    </row>
    <row r="4" spans="1:24" ht="14.25" thickBot="1" x14ac:dyDescent="0.2">
      <c r="A4" s="6">
        <f>A3</f>
        <v>1</v>
      </c>
      <c r="B4" s="6"/>
      <c r="C4" s="1" t="s">
        <v>3</v>
      </c>
      <c r="X4" s="1" t="str">
        <f>X3</f>
        <v>01北海道</v>
      </c>
    </row>
    <row r="5" spans="1:24" x14ac:dyDescent="0.15">
      <c r="A5" s="6">
        <f t="shared" ref="A5:B17" si="0">A4</f>
        <v>1</v>
      </c>
      <c r="B5" s="6">
        <v>101</v>
      </c>
      <c r="D5" s="88" t="s">
        <v>4</v>
      </c>
      <c r="E5" s="89"/>
      <c r="F5" s="90">
        <f>QUOTIENT(F6,100)</f>
        <v>1</v>
      </c>
      <c r="G5" s="91"/>
      <c r="H5" s="92" t="s">
        <v>37</v>
      </c>
      <c r="I5" s="93"/>
      <c r="O5" s="7"/>
      <c r="X5" s="1" t="str">
        <f t="shared" ref="X5:X17" si="1">X4</f>
        <v>01北海道</v>
      </c>
    </row>
    <row r="6" spans="1:24" x14ac:dyDescent="0.15">
      <c r="A6" s="6">
        <f t="shared" si="0"/>
        <v>1</v>
      </c>
      <c r="B6" s="6">
        <f>B5</f>
        <v>101</v>
      </c>
      <c r="D6" s="94" t="s">
        <v>5</v>
      </c>
      <c r="E6" s="95"/>
      <c r="F6" s="96">
        <f>B6</f>
        <v>101</v>
      </c>
      <c r="G6" s="97"/>
      <c r="H6" s="98" t="s">
        <v>38</v>
      </c>
      <c r="I6" s="99"/>
      <c r="O6" s="7"/>
      <c r="X6" s="1" t="str">
        <f t="shared" si="1"/>
        <v>01北海道</v>
      </c>
    </row>
    <row r="7" spans="1:24" x14ac:dyDescent="0.15">
      <c r="A7" s="6">
        <f t="shared" si="0"/>
        <v>1</v>
      </c>
      <c r="B7" s="6">
        <f>B6</f>
        <v>101</v>
      </c>
      <c r="D7" s="72" t="s">
        <v>6</v>
      </c>
      <c r="E7" s="73"/>
      <c r="F7" s="74">
        <v>35.9223</v>
      </c>
      <c r="G7" s="75"/>
      <c r="H7" s="75"/>
      <c r="I7" s="76"/>
      <c r="J7" s="8"/>
      <c r="K7" s="8"/>
      <c r="L7" s="8"/>
      <c r="N7" s="8"/>
      <c r="O7" s="9"/>
      <c r="P7" s="10" t="s">
        <v>7</v>
      </c>
      <c r="X7" s="1" t="str">
        <f t="shared" si="1"/>
        <v>01北海道</v>
      </c>
    </row>
    <row r="8" spans="1:24" ht="14.25" thickBot="1" x14ac:dyDescent="0.2">
      <c r="A8" s="6">
        <f t="shared" si="0"/>
        <v>1</v>
      </c>
      <c r="B8" s="6">
        <f>B7</f>
        <v>101</v>
      </c>
      <c r="D8" s="77" t="s">
        <v>8</v>
      </c>
      <c r="E8" s="78"/>
      <c r="F8" s="79">
        <v>2670.6</v>
      </c>
      <c r="G8" s="80"/>
      <c r="H8" s="80"/>
      <c r="I8" s="81"/>
      <c r="J8" s="11"/>
      <c r="K8" s="11"/>
      <c r="L8" s="11"/>
      <c r="N8" s="11"/>
      <c r="P8" s="82">
        <v>5.1999999999999991E-2</v>
      </c>
      <c r="Q8" s="82"/>
      <c r="X8" s="1" t="str">
        <f t="shared" si="1"/>
        <v>01北海道</v>
      </c>
    </row>
    <row r="9" spans="1:24" ht="14.25" thickBot="1" x14ac:dyDescent="0.2">
      <c r="A9" s="6">
        <f t="shared" si="0"/>
        <v>1</v>
      </c>
      <c r="B9" s="6"/>
      <c r="C9" s="1" t="s">
        <v>9</v>
      </c>
      <c r="X9" s="1" t="str">
        <f t="shared" si="1"/>
        <v>01北海道</v>
      </c>
    </row>
    <row r="10" spans="1:24" ht="13.5" customHeight="1" x14ac:dyDescent="0.15">
      <c r="A10" s="6">
        <f t="shared" si="0"/>
        <v>1</v>
      </c>
      <c r="B10" s="6"/>
      <c r="D10" s="12"/>
      <c r="E10" s="13"/>
      <c r="F10" s="83" t="s">
        <v>10</v>
      </c>
      <c r="G10" s="84"/>
      <c r="H10" s="14" t="s">
        <v>11</v>
      </c>
      <c r="I10" s="14" t="s">
        <v>12</v>
      </c>
      <c r="J10" s="14" t="s">
        <v>13</v>
      </c>
      <c r="K10" s="14" t="s">
        <v>14</v>
      </c>
      <c r="L10" s="15" t="s">
        <v>15</v>
      </c>
      <c r="M10" s="85" t="s">
        <v>16</v>
      </c>
      <c r="N10" s="84"/>
      <c r="O10" s="84"/>
      <c r="P10" s="85" t="s">
        <v>17</v>
      </c>
      <c r="Q10" s="84"/>
      <c r="R10" s="86"/>
      <c r="X10" s="1" t="str">
        <f t="shared" si="1"/>
        <v>01北海道</v>
      </c>
    </row>
    <row r="11" spans="1:24" ht="32.25" thickBot="1" x14ac:dyDescent="0.2">
      <c r="A11" s="6">
        <f t="shared" si="0"/>
        <v>1</v>
      </c>
      <c r="B11" s="6"/>
      <c r="D11" s="16"/>
      <c r="E11" s="17"/>
      <c r="F11" s="18" t="s">
        <v>18</v>
      </c>
      <c r="G11" s="19" t="s">
        <v>19</v>
      </c>
      <c r="H11" s="20" t="s">
        <v>20</v>
      </c>
      <c r="I11" s="20" t="s">
        <v>21</v>
      </c>
      <c r="J11" s="20" t="s">
        <v>22</v>
      </c>
      <c r="K11" s="20" t="s">
        <v>23</v>
      </c>
      <c r="L11" s="20" t="s">
        <v>24</v>
      </c>
      <c r="M11" s="21" t="s">
        <v>25</v>
      </c>
      <c r="N11" s="22" t="s">
        <v>26</v>
      </c>
      <c r="O11" s="23" t="s">
        <v>27</v>
      </c>
      <c r="P11" s="24" t="s">
        <v>28</v>
      </c>
      <c r="Q11" s="22" t="s">
        <v>29</v>
      </c>
      <c r="R11" s="25" t="s">
        <v>30</v>
      </c>
      <c r="X11" s="1" t="str">
        <f t="shared" si="1"/>
        <v>01北海道</v>
      </c>
    </row>
    <row r="12" spans="1:24" ht="14.25" thickTop="1" x14ac:dyDescent="0.15">
      <c r="A12" s="6">
        <f t="shared" si="0"/>
        <v>1</v>
      </c>
      <c r="B12" s="6">
        <f>B7</f>
        <v>101</v>
      </c>
      <c r="D12" s="26"/>
      <c r="E12" s="27" t="s">
        <v>31</v>
      </c>
      <c r="F12" s="28">
        <f>SUM(F13:F16)</f>
        <v>5595</v>
      </c>
      <c r="G12" s="29">
        <f>IFERROR(F12/Q12,"-")</f>
        <v>1.1519456454601606</v>
      </c>
      <c r="H12" s="30">
        <f t="shared" ref="H12:M12" si="2">SUM(H13:H16)</f>
        <v>5600</v>
      </c>
      <c r="I12" s="30">
        <f t="shared" si="2"/>
        <v>5466</v>
      </c>
      <c r="J12" s="30">
        <f t="shared" si="2"/>
        <v>5470</v>
      </c>
      <c r="K12" s="30">
        <f t="shared" si="2"/>
        <v>5677</v>
      </c>
      <c r="L12" s="30">
        <f t="shared" si="2"/>
        <v>5381</v>
      </c>
      <c r="M12" s="31">
        <f t="shared" si="2"/>
        <v>5382</v>
      </c>
      <c r="N12" s="32">
        <f>IFERROR(M12/F12,"-")</f>
        <v>0.96193029490616622</v>
      </c>
      <c r="O12" s="33">
        <f>M12-F12</f>
        <v>-213</v>
      </c>
      <c r="P12" s="31">
        <f>SUM(P13:P16)</f>
        <v>5235</v>
      </c>
      <c r="Q12" s="34">
        <f>SUM(Q13:Q16)</f>
        <v>4857</v>
      </c>
      <c r="R12" s="35">
        <f>IFERROR(P12/Q12,"-")</f>
        <v>1.0778258184064238</v>
      </c>
      <c r="X12" s="1" t="str">
        <f t="shared" si="1"/>
        <v>01北海道</v>
      </c>
    </row>
    <row r="13" spans="1:24" x14ac:dyDescent="0.15">
      <c r="A13" s="6">
        <f t="shared" si="0"/>
        <v>1</v>
      </c>
      <c r="B13" s="6">
        <f>B12</f>
        <v>101</v>
      </c>
      <c r="D13" s="36"/>
      <c r="E13" s="37" t="s">
        <v>32</v>
      </c>
      <c r="F13" s="38">
        <v>382</v>
      </c>
      <c r="G13" s="39">
        <f>IFERROR(F13/Q13,"-")</f>
        <v>0.652991452991453</v>
      </c>
      <c r="H13" s="40">
        <v>394</v>
      </c>
      <c r="I13" s="40">
        <v>484</v>
      </c>
      <c r="J13" s="40">
        <v>646</v>
      </c>
      <c r="K13" s="40">
        <v>836</v>
      </c>
      <c r="L13" s="40">
        <v>786</v>
      </c>
      <c r="M13" s="41">
        <v>844</v>
      </c>
      <c r="N13" s="42">
        <f>IFERROR(M13/F13,"-")</f>
        <v>2.2094240837696337</v>
      </c>
      <c r="O13" s="43">
        <f>M13-F13</f>
        <v>462</v>
      </c>
      <c r="P13" s="41">
        <v>864</v>
      </c>
      <c r="Q13" s="44">
        <v>585</v>
      </c>
      <c r="R13" s="45">
        <f>IFERROR(P13/Q13,"-")</f>
        <v>1.476923076923077</v>
      </c>
      <c r="X13" s="1" t="str">
        <f t="shared" si="1"/>
        <v>01北海道</v>
      </c>
    </row>
    <row r="14" spans="1:24" x14ac:dyDescent="0.15">
      <c r="A14" s="6">
        <f t="shared" si="0"/>
        <v>1</v>
      </c>
      <c r="B14" s="6">
        <f t="shared" si="0"/>
        <v>101</v>
      </c>
      <c r="D14" s="36"/>
      <c r="E14" s="46" t="s">
        <v>33</v>
      </c>
      <c r="F14" s="47">
        <v>3310</v>
      </c>
      <c r="G14" s="48">
        <f>IFERROR(F14/Q14,"-")</f>
        <v>1.8817509948834565</v>
      </c>
      <c r="H14" s="49">
        <v>3201</v>
      </c>
      <c r="I14" s="49">
        <v>3057</v>
      </c>
      <c r="J14" s="49">
        <v>2899</v>
      </c>
      <c r="K14" s="49">
        <v>2582</v>
      </c>
      <c r="L14" s="49">
        <v>2545</v>
      </c>
      <c r="M14" s="50">
        <v>2456</v>
      </c>
      <c r="N14" s="51">
        <f>IFERROR(M14/F14,"-")</f>
        <v>0.74199395770392751</v>
      </c>
      <c r="O14" s="52">
        <f>M14-F14</f>
        <v>-854</v>
      </c>
      <c r="P14" s="50">
        <v>2313</v>
      </c>
      <c r="Q14" s="53">
        <v>1759</v>
      </c>
      <c r="R14" s="54">
        <f>IFERROR(P14/Q14,"-")</f>
        <v>1.3149516770892553</v>
      </c>
      <c r="X14" s="1" t="str">
        <f t="shared" si="1"/>
        <v>01北海道</v>
      </c>
    </row>
    <row r="15" spans="1:24" x14ac:dyDescent="0.15">
      <c r="A15" s="6">
        <f t="shared" si="0"/>
        <v>1</v>
      </c>
      <c r="B15" s="6">
        <f t="shared" si="0"/>
        <v>101</v>
      </c>
      <c r="D15" s="36"/>
      <c r="E15" s="46" t="s">
        <v>34</v>
      </c>
      <c r="F15" s="47">
        <v>472</v>
      </c>
      <c r="G15" s="48">
        <f>IFERROR(F15/Q15,"-")</f>
        <v>0.29171817058096416</v>
      </c>
      <c r="H15" s="49">
        <v>620</v>
      </c>
      <c r="I15" s="49">
        <v>666</v>
      </c>
      <c r="J15" s="49">
        <v>663</v>
      </c>
      <c r="K15" s="49">
        <v>703</v>
      </c>
      <c r="L15" s="49">
        <v>719</v>
      </c>
      <c r="M15" s="50">
        <v>791</v>
      </c>
      <c r="N15" s="51">
        <f>IFERROR(M15/F15,"-")</f>
        <v>1.6758474576271187</v>
      </c>
      <c r="O15" s="52">
        <f>M15-F15</f>
        <v>319</v>
      </c>
      <c r="P15" s="50">
        <v>867</v>
      </c>
      <c r="Q15" s="53">
        <v>1618</v>
      </c>
      <c r="R15" s="54">
        <f>IFERROR(P15/Q15,"-")</f>
        <v>0.53584672435105063</v>
      </c>
      <c r="X15" s="1" t="str">
        <f t="shared" si="1"/>
        <v>01北海道</v>
      </c>
    </row>
    <row r="16" spans="1:24" ht="14.25" thickBot="1" x14ac:dyDescent="0.2">
      <c r="A16" s="6">
        <f t="shared" si="0"/>
        <v>1</v>
      </c>
      <c r="B16" s="6">
        <f t="shared" si="0"/>
        <v>101</v>
      </c>
      <c r="D16" s="55"/>
      <c r="E16" s="56" t="s">
        <v>35</v>
      </c>
      <c r="F16" s="57">
        <v>1431</v>
      </c>
      <c r="G16" s="58">
        <f>IFERROR(F16/Q16,"-")</f>
        <v>1.5988826815642458</v>
      </c>
      <c r="H16" s="59">
        <v>1385</v>
      </c>
      <c r="I16" s="59">
        <v>1259</v>
      </c>
      <c r="J16" s="59">
        <v>1262</v>
      </c>
      <c r="K16" s="59">
        <v>1556</v>
      </c>
      <c r="L16" s="59">
        <v>1331</v>
      </c>
      <c r="M16" s="60">
        <v>1291</v>
      </c>
      <c r="N16" s="61">
        <f>IFERROR(M16/F16,"-")</f>
        <v>0.90216631726065688</v>
      </c>
      <c r="O16" s="62">
        <f>M16-F16</f>
        <v>-140</v>
      </c>
      <c r="P16" s="60">
        <v>1191</v>
      </c>
      <c r="Q16" s="63">
        <v>895</v>
      </c>
      <c r="R16" s="64">
        <f>IFERROR(P16/Q16,"-")</f>
        <v>1.3307262569832403</v>
      </c>
      <c r="X16" s="1" t="str">
        <f t="shared" si="1"/>
        <v>01北海道</v>
      </c>
    </row>
    <row r="17" spans="1:24" s="5" customFormat="1" x14ac:dyDescent="0.15">
      <c r="A17" s="65">
        <f t="shared" si="0"/>
        <v>1</v>
      </c>
      <c r="B17" s="65">
        <f t="shared" si="0"/>
        <v>101</v>
      </c>
      <c r="D17" s="66"/>
      <c r="E17" s="67" t="s">
        <v>36</v>
      </c>
      <c r="F17" s="68">
        <v>0.93846153846153846</v>
      </c>
      <c r="G17" s="69"/>
      <c r="H17" s="68">
        <v>1</v>
      </c>
      <c r="I17" s="68">
        <v>1</v>
      </c>
      <c r="J17" s="68">
        <v>1</v>
      </c>
      <c r="K17" s="68">
        <v>1</v>
      </c>
      <c r="L17" s="68">
        <v>0.94444444444444442</v>
      </c>
      <c r="M17" s="68">
        <v>0.92307692307692313</v>
      </c>
      <c r="N17" s="70"/>
      <c r="O17" s="70"/>
      <c r="P17" s="71"/>
      <c r="Q17" s="71"/>
      <c r="R17" s="70"/>
      <c r="X17" s="5" t="str">
        <f t="shared" si="1"/>
        <v>01北海道</v>
      </c>
    </row>
    <row r="18" spans="1:24" x14ac:dyDescent="0.15">
      <c r="A18" s="6">
        <f>(ROW()+12)/15</f>
        <v>2</v>
      </c>
      <c r="B18" s="6"/>
      <c r="C18" s="87">
        <f>(ROW()+12)/15</f>
        <v>2</v>
      </c>
      <c r="D18" s="87"/>
      <c r="S18" s="1" t="str">
        <f>"（"&amp;H20&amp;"　"&amp;H21&amp;"構想区域）"</f>
        <v>（北海道　南檜山構想区域）</v>
      </c>
      <c r="X18" s="1" t="str">
        <f>TEXT(F20,"0?")&amp;H20</f>
        <v>01北海道</v>
      </c>
    </row>
    <row r="19" spans="1:24" ht="14.25" thickBot="1" x14ac:dyDescent="0.2">
      <c r="A19" s="6">
        <f>A18</f>
        <v>2</v>
      </c>
      <c r="B19" s="6"/>
      <c r="C19" s="1" t="s">
        <v>3</v>
      </c>
      <c r="X19" s="1" t="str">
        <f>X18</f>
        <v>01北海道</v>
      </c>
    </row>
    <row r="20" spans="1:24" x14ac:dyDescent="0.15">
      <c r="A20" s="6">
        <f t="shared" ref="A20:B32" si="3">A19</f>
        <v>2</v>
      </c>
      <c r="B20" s="6">
        <v>102</v>
      </c>
      <c r="D20" s="88" t="s">
        <v>4</v>
      </c>
      <c r="E20" s="89"/>
      <c r="F20" s="90">
        <f>QUOTIENT(F21,100)</f>
        <v>1</v>
      </c>
      <c r="G20" s="91"/>
      <c r="H20" s="92" t="s">
        <v>37</v>
      </c>
      <c r="I20" s="93"/>
      <c r="O20" s="7"/>
      <c r="X20" s="1" t="str">
        <f t="shared" ref="X20:X32" si="4">X19</f>
        <v>01北海道</v>
      </c>
    </row>
    <row r="21" spans="1:24" x14ac:dyDescent="0.15">
      <c r="A21" s="6">
        <f t="shared" si="3"/>
        <v>2</v>
      </c>
      <c r="B21" s="6">
        <f>B20</f>
        <v>102</v>
      </c>
      <c r="D21" s="94" t="s">
        <v>5</v>
      </c>
      <c r="E21" s="95"/>
      <c r="F21" s="96">
        <f>B21</f>
        <v>102</v>
      </c>
      <c r="G21" s="97"/>
      <c r="H21" s="98" t="s">
        <v>39</v>
      </c>
      <c r="I21" s="99"/>
      <c r="O21" s="7"/>
      <c r="X21" s="1" t="str">
        <f t="shared" si="4"/>
        <v>01北海道</v>
      </c>
    </row>
    <row r="22" spans="1:24" x14ac:dyDescent="0.15">
      <c r="A22" s="6">
        <f t="shared" si="3"/>
        <v>2</v>
      </c>
      <c r="B22" s="6">
        <f>B21</f>
        <v>102</v>
      </c>
      <c r="D22" s="72" t="s">
        <v>6</v>
      </c>
      <c r="E22" s="73"/>
      <c r="F22" s="74">
        <v>2.1139000000000001</v>
      </c>
      <c r="G22" s="75"/>
      <c r="H22" s="75"/>
      <c r="I22" s="76"/>
      <c r="J22" s="8"/>
      <c r="K22" s="8"/>
      <c r="L22" s="8"/>
      <c r="N22" s="8"/>
      <c r="O22" s="9"/>
      <c r="P22" s="10" t="s">
        <v>7</v>
      </c>
      <c r="X22" s="1" t="str">
        <f t="shared" si="4"/>
        <v>01北海道</v>
      </c>
    </row>
    <row r="23" spans="1:24" ht="14.25" thickBot="1" x14ac:dyDescent="0.2">
      <c r="A23" s="6">
        <f t="shared" si="3"/>
        <v>2</v>
      </c>
      <c r="B23" s="6">
        <f>B22</f>
        <v>102</v>
      </c>
      <c r="D23" s="77" t="s">
        <v>8</v>
      </c>
      <c r="E23" s="78"/>
      <c r="F23" s="79">
        <v>1423.38</v>
      </c>
      <c r="G23" s="80"/>
      <c r="H23" s="80"/>
      <c r="I23" s="81"/>
      <c r="J23" s="11"/>
      <c r="K23" s="11"/>
      <c r="L23" s="11"/>
      <c r="N23" s="11"/>
      <c r="P23" s="82">
        <v>-0.63700000000000001</v>
      </c>
      <c r="Q23" s="82"/>
      <c r="X23" s="1" t="str">
        <f t="shared" si="4"/>
        <v>01北海道</v>
      </c>
    </row>
    <row r="24" spans="1:24" ht="14.25" thickBot="1" x14ac:dyDescent="0.2">
      <c r="A24" s="6">
        <f t="shared" si="3"/>
        <v>2</v>
      </c>
      <c r="B24" s="6"/>
      <c r="C24" s="1" t="s">
        <v>9</v>
      </c>
      <c r="X24" s="1" t="str">
        <f t="shared" si="4"/>
        <v>01北海道</v>
      </c>
    </row>
    <row r="25" spans="1:24" ht="13.5" customHeight="1" x14ac:dyDescent="0.15">
      <c r="A25" s="6">
        <f t="shared" si="3"/>
        <v>2</v>
      </c>
      <c r="B25" s="6"/>
      <c r="D25" s="12"/>
      <c r="E25" s="13"/>
      <c r="F25" s="83" t="s">
        <v>10</v>
      </c>
      <c r="G25" s="84"/>
      <c r="H25" s="14" t="s">
        <v>11</v>
      </c>
      <c r="I25" s="14" t="s">
        <v>12</v>
      </c>
      <c r="J25" s="14" t="s">
        <v>13</v>
      </c>
      <c r="K25" s="14" t="s">
        <v>14</v>
      </c>
      <c r="L25" s="15" t="s">
        <v>15</v>
      </c>
      <c r="M25" s="85" t="s">
        <v>16</v>
      </c>
      <c r="N25" s="84"/>
      <c r="O25" s="84"/>
      <c r="P25" s="85" t="s">
        <v>17</v>
      </c>
      <c r="Q25" s="84"/>
      <c r="R25" s="86"/>
      <c r="X25" s="1" t="str">
        <f t="shared" si="4"/>
        <v>01北海道</v>
      </c>
    </row>
    <row r="26" spans="1:24" ht="32.25" thickBot="1" x14ac:dyDescent="0.2">
      <c r="A26" s="6">
        <f t="shared" si="3"/>
        <v>2</v>
      </c>
      <c r="B26" s="6"/>
      <c r="D26" s="16"/>
      <c r="E26" s="17"/>
      <c r="F26" s="18" t="s">
        <v>18</v>
      </c>
      <c r="G26" s="19" t="s">
        <v>19</v>
      </c>
      <c r="H26" s="20" t="s">
        <v>20</v>
      </c>
      <c r="I26" s="20" t="s">
        <v>21</v>
      </c>
      <c r="J26" s="20" t="s">
        <v>22</v>
      </c>
      <c r="K26" s="20" t="s">
        <v>23</v>
      </c>
      <c r="L26" s="20" t="s">
        <v>24</v>
      </c>
      <c r="M26" s="21" t="s">
        <v>25</v>
      </c>
      <c r="N26" s="22" t="s">
        <v>26</v>
      </c>
      <c r="O26" s="23" t="s">
        <v>27</v>
      </c>
      <c r="P26" s="24" t="s">
        <v>28</v>
      </c>
      <c r="Q26" s="22" t="s">
        <v>29</v>
      </c>
      <c r="R26" s="25" t="s">
        <v>30</v>
      </c>
      <c r="X26" s="1" t="str">
        <f t="shared" si="4"/>
        <v>01北海道</v>
      </c>
    </row>
    <row r="27" spans="1:24" ht="14.25" thickTop="1" x14ac:dyDescent="0.15">
      <c r="A27" s="6">
        <f t="shared" si="3"/>
        <v>2</v>
      </c>
      <c r="B27" s="6">
        <f>B22</f>
        <v>102</v>
      </c>
      <c r="D27" s="26"/>
      <c r="E27" s="27" t="s">
        <v>31</v>
      </c>
      <c r="F27" s="28">
        <f>SUM(F28:F31)</f>
        <v>399</v>
      </c>
      <c r="G27" s="29">
        <f>IFERROR(F27/Q27,"-")</f>
        <v>1.6285714285714286</v>
      </c>
      <c r="H27" s="30">
        <f t="shared" ref="H27:M27" si="5">SUM(H28:H31)</f>
        <v>366</v>
      </c>
      <c r="I27" s="30">
        <f t="shared" si="5"/>
        <v>366</v>
      </c>
      <c r="J27" s="30">
        <f t="shared" si="5"/>
        <v>347</v>
      </c>
      <c r="K27" s="30">
        <f t="shared" si="5"/>
        <v>396</v>
      </c>
      <c r="L27" s="30">
        <f t="shared" si="5"/>
        <v>368</v>
      </c>
      <c r="M27" s="31">
        <f t="shared" si="5"/>
        <v>339</v>
      </c>
      <c r="N27" s="32">
        <f>IFERROR(M27/F27,"-")</f>
        <v>0.84962406015037595</v>
      </c>
      <c r="O27" s="33">
        <f>M27-F27</f>
        <v>-60</v>
      </c>
      <c r="P27" s="31">
        <f>SUM(P28:P31)</f>
        <v>334</v>
      </c>
      <c r="Q27" s="34">
        <f>SUM(Q28:Q31)</f>
        <v>245</v>
      </c>
      <c r="R27" s="35">
        <f>IFERROR(P27/Q27,"-")</f>
        <v>1.3632653061224489</v>
      </c>
      <c r="X27" s="1" t="str">
        <f t="shared" si="4"/>
        <v>01北海道</v>
      </c>
    </row>
    <row r="28" spans="1:24" x14ac:dyDescent="0.15">
      <c r="A28" s="6">
        <f t="shared" si="3"/>
        <v>2</v>
      </c>
      <c r="B28" s="6">
        <f>B27</f>
        <v>102</v>
      </c>
      <c r="D28" s="36"/>
      <c r="E28" s="37" t="s">
        <v>32</v>
      </c>
      <c r="F28" s="38">
        <v>0</v>
      </c>
      <c r="G28" s="39" t="str">
        <f>IFERROR(F28/Q28,"-")</f>
        <v>-</v>
      </c>
      <c r="H28" s="40">
        <v>0</v>
      </c>
      <c r="I28" s="40">
        <v>0</v>
      </c>
      <c r="J28" s="40">
        <v>0</v>
      </c>
      <c r="K28" s="40">
        <v>0</v>
      </c>
      <c r="L28" s="40">
        <v>0</v>
      </c>
      <c r="M28" s="41">
        <v>0</v>
      </c>
      <c r="N28" s="42" t="str">
        <f>IFERROR(M28/F28,"-")</f>
        <v>-</v>
      </c>
      <c r="O28" s="43">
        <f>M28-F28</f>
        <v>0</v>
      </c>
      <c r="P28" s="41">
        <v>0</v>
      </c>
      <c r="Q28" s="44">
        <v>0</v>
      </c>
      <c r="R28" s="45" t="str">
        <f>IFERROR(P28/Q28,"-")</f>
        <v>-</v>
      </c>
      <c r="X28" s="1" t="str">
        <f t="shared" si="4"/>
        <v>01北海道</v>
      </c>
    </row>
    <row r="29" spans="1:24" x14ac:dyDescent="0.15">
      <c r="A29" s="6">
        <f t="shared" si="3"/>
        <v>2</v>
      </c>
      <c r="B29" s="6">
        <f t="shared" si="3"/>
        <v>102</v>
      </c>
      <c r="D29" s="36"/>
      <c r="E29" s="46" t="s">
        <v>33</v>
      </c>
      <c r="F29" s="47">
        <v>202</v>
      </c>
      <c r="G29" s="48">
        <f>IFERROR(F29/Q29,"-")</f>
        <v>3.6071428571428572</v>
      </c>
      <c r="H29" s="49">
        <v>179</v>
      </c>
      <c r="I29" s="49">
        <v>179</v>
      </c>
      <c r="J29" s="49">
        <v>179</v>
      </c>
      <c r="K29" s="49">
        <v>224</v>
      </c>
      <c r="L29" s="49">
        <v>177</v>
      </c>
      <c r="M29" s="50">
        <v>174</v>
      </c>
      <c r="N29" s="51">
        <f>IFERROR(M29/F29,"-")</f>
        <v>0.86138613861386137</v>
      </c>
      <c r="O29" s="52">
        <f>M29-F29</f>
        <v>-28</v>
      </c>
      <c r="P29" s="50">
        <v>193</v>
      </c>
      <c r="Q29" s="53">
        <v>56</v>
      </c>
      <c r="R29" s="54">
        <f>IFERROR(P29/Q29,"-")</f>
        <v>3.4464285714285716</v>
      </c>
      <c r="X29" s="1" t="str">
        <f t="shared" si="4"/>
        <v>01北海道</v>
      </c>
    </row>
    <row r="30" spans="1:24" x14ac:dyDescent="0.15">
      <c r="A30" s="6">
        <f t="shared" si="3"/>
        <v>2</v>
      </c>
      <c r="B30" s="6">
        <f t="shared" si="3"/>
        <v>102</v>
      </c>
      <c r="D30" s="36"/>
      <c r="E30" s="46" t="s">
        <v>34</v>
      </c>
      <c r="F30" s="47">
        <v>0</v>
      </c>
      <c r="G30" s="48">
        <f>IFERROR(F30/Q30,"-")</f>
        <v>0</v>
      </c>
      <c r="H30" s="49">
        <v>0</v>
      </c>
      <c r="I30" s="49">
        <v>0</v>
      </c>
      <c r="J30" s="49">
        <v>0</v>
      </c>
      <c r="K30" s="49">
        <v>0</v>
      </c>
      <c r="L30" s="49">
        <v>0</v>
      </c>
      <c r="M30" s="50">
        <v>0</v>
      </c>
      <c r="N30" s="51" t="str">
        <f>IFERROR(M30/F30,"-")</f>
        <v>-</v>
      </c>
      <c r="O30" s="52">
        <f>M30-F30</f>
        <v>0</v>
      </c>
      <c r="P30" s="50">
        <v>0</v>
      </c>
      <c r="Q30" s="53">
        <v>119</v>
      </c>
      <c r="R30" s="54">
        <f>IFERROR(P30/Q30,"-")</f>
        <v>0</v>
      </c>
      <c r="X30" s="1" t="str">
        <f t="shared" si="4"/>
        <v>01北海道</v>
      </c>
    </row>
    <row r="31" spans="1:24" ht="14.25" thickBot="1" x14ac:dyDescent="0.2">
      <c r="A31" s="6">
        <f t="shared" si="3"/>
        <v>2</v>
      </c>
      <c r="B31" s="6">
        <f t="shared" si="3"/>
        <v>102</v>
      </c>
      <c r="D31" s="55"/>
      <c r="E31" s="56" t="s">
        <v>35</v>
      </c>
      <c r="F31" s="57">
        <v>197</v>
      </c>
      <c r="G31" s="58">
        <f>IFERROR(F31/Q31,"-")</f>
        <v>2.8142857142857145</v>
      </c>
      <c r="H31" s="59">
        <v>187</v>
      </c>
      <c r="I31" s="59">
        <v>187</v>
      </c>
      <c r="J31" s="59">
        <v>168</v>
      </c>
      <c r="K31" s="59">
        <v>172</v>
      </c>
      <c r="L31" s="59">
        <v>191</v>
      </c>
      <c r="M31" s="60">
        <v>165</v>
      </c>
      <c r="N31" s="61">
        <f>IFERROR(M31/F31,"-")</f>
        <v>0.8375634517766497</v>
      </c>
      <c r="O31" s="62">
        <f>M31-F31</f>
        <v>-32</v>
      </c>
      <c r="P31" s="60">
        <v>141</v>
      </c>
      <c r="Q31" s="63">
        <v>70</v>
      </c>
      <c r="R31" s="64">
        <f>IFERROR(P31/Q31,"-")</f>
        <v>2.0142857142857142</v>
      </c>
      <c r="X31" s="1" t="str">
        <f t="shared" si="4"/>
        <v>01北海道</v>
      </c>
    </row>
    <row r="32" spans="1:24" s="5" customFormat="1" x14ac:dyDescent="0.15">
      <c r="A32" s="65">
        <f t="shared" si="3"/>
        <v>2</v>
      </c>
      <c r="B32" s="65">
        <f t="shared" si="3"/>
        <v>102</v>
      </c>
      <c r="D32" s="66"/>
      <c r="E32" s="67" t="s">
        <v>36</v>
      </c>
      <c r="F32" s="68">
        <v>1</v>
      </c>
      <c r="G32" s="69"/>
      <c r="H32" s="68">
        <v>1</v>
      </c>
      <c r="I32" s="68">
        <v>1</v>
      </c>
      <c r="J32" s="68">
        <v>0.875</v>
      </c>
      <c r="K32" s="68">
        <v>1</v>
      </c>
      <c r="L32" s="68">
        <v>1</v>
      </c>
      <c r="M32" s="68">
        <v>1</v>
      </c>
      <c r="N32" s="70"/>
      <c r="O32" s="70"/>
      <c r="P32" s="71"/>
      <c r="Q32" s="71"/>
      <c r="R32" s="70"/>
      <c r="X32" s="5" t="str">
        <f t="shared" si="4"/>
        <v>01北海道</v>
      </c>
    </row>
    <row r="33" spans="1:24" x14ac:dyDescent="0.15">
      <c r="A33" s="6">
        <f>(ROW()+12)/15</f>
        <v>3</v>
      </c>
      <c r="B33" s="6"/>
      <c r="C33" s="87">
        <f>(ROW()+12)/15</f>
        <v>3</v>
      </c>
      <c r="D33" s="87"/>
      <c r="S33" s="1" t="str">
        <f>"（"&amp;H35&amp;"　"&amp;H36&amp;"構想区域）"</f>
        <v>（北海道　北渡島檜山構想区域）</v>
      </c>
      <c r="X33" s="1" t="str">
        <f>TEXT(F35,"0?")&amp;H35</f>
        <v>01北海道</v>
      </c>
    </row>
    <row r="34" spans="1:24" ht="14.25" thickBot="1" x14ac:dyDescent="0.2">
      <c r="A34" s="6">
        <f>A33</f>
        <v>3</v>
      </c>
      <c r="B34" s="6"/>
      <c r="C34" s="1" t="s">
        <v>3</v>
      </c>
      <c r="X34" s="1" t="str">
        <f>X33</f>
        <v>01北海道</v>
      </c>
    </row>
    <row r="35" spans="1:24" x14ac:dyDescent="0.15">
      <c r="A35" s="6">
        <f t="shared" ref="A35:B47" si="6">A34</f>
        <v>3</v>
      </c>
      <c r="B35" s="6">
        <v>103</v>
      </c>
      <c r="D35" s="88" t="s">
        <v>4</v>
      </c>
      <c r="E35" s="89"/>
      <c r="F35" s="90">
        <f>QUOTIENT(F36,100)</f>
        <v>1</v>
      </c>
      <c r="G35" s="91"/>
      <c r="H35" s="92" t="s">
        <v>37</v>
      </c>
      <c r="I35" s="93"/>
      <c r="O35" s="7"/>
      <c r="X35" s="1" t="str">
        <f t="shared" ref="X35:X47" si="7">X34</f>
        <v>01北海道</v>
      </c>
    </row>
    <row r="36" spans="1:24" x14ac:dyDescent="0.15">
      <c r="A36" s="6">
        <f t="shared" si="6"/>
        <v>3</v>
      </c>
      <c r="B36" s="6">
        <f>B35</f>
        <v>103</v>
      </c>
      <c r="D36" s="94" t="s">
        <v>5</v>
      </c>
      <c r="E36" s="95"/>
      <c r="F36" s="96">
        <f>B36</f>
        <v>103</v>
      </c>
      <c r="G36" s="97"/>
      <c r="H36" s="98" t="s">
        <v>40</v>
      </c>
      <c r="I36" s="99"/>
      <c r="O36" s="7"/>
      <c r="X36" s="1" t="str">
        <f t="shared" si="7"/>
        <v>01北海道</v>
      </c>
    </row>
    <row r="37" spans="1:24" x14ac:dyDescent="0.15">
      <c r="A37" s="6">
        <f t="shared" si="6"/>
        <v>3</v>
      </c>
      <c r="B37" s="6">
        <f>B36</f>
        <v>103</v>
      </c>
      <c r="D37" s="72" t="s">
        <v>6</v>
      </c>
      <c r="E37" s="73"/>
      <c r="F37" s="74">
        <v>3.3405</v>
      </c>
      <c r="G37" s="75"/>
      <c r="H37" s="75"/>
      <c r="I37" s="76"/>
      <c r="J37" s="8"/>
      <c r="K37" s="8"/>
      <c r="L37" s="8"/>
      <c r="N37" s="8"/>
      <c r="O37" s="9"/>
      <c r="P37" s="10" t="s">
        <v>7</v>
      </c>
      <c r="X37" s="1" t="str">
        <f t="shared" si="7"/>
        <v>01北海道</v>
      </c>
    </row>
    <row r="38" spans="1:24" ht="14.25" thickBot="1" x14ac:dyDescent="0.2">
      <c r="A38" s="6">
        <f t="shared" si="6"/>
        <v>3</v>
      </c>
      <c r="B38" s="6">
        <f>B37</f>
        <v>103</v>
      </c>
      <c r="D38" s="77" t="s">
        <v>8</v>
      </c>
      <c r="E38" s="78"/>
      <c r="F38" s="79">
        <v>2473.77</v>
      </c>
      <c r="G38" s="80"/>
      <c r="H38" s="80"/>
      <c r="I38" s="81"/>
      <c r="J38" s="11"/>
      <c r="K38" s="11"/>
      <c r="L38" s="11"/>
      <c r="N38" s="11"/>
      <c r="P38" s="82">
        <v>-0.312</v>
      </c>
      <c r="Q38" s="82"/>
      <c r="X38" s="1" t="str">
        <f t="shared" si="7"/>
        <v>01北海道</v>
      </c>
    </row>
    <row r="39" spans="1:24" ht="14.25" thickBot="1" x14ac:dyDescent="0.2">
      <c r="A39" s="6">
        <f t="shared" si="6"/>
        <v>3</v>
      </c>
      <c r="B39" s="6"/>
      <c r="C39" s="1" t="s">
        <v>9</v>
      </c>
      <c r="X39" s="1" t="str">
        <f t="shared" si="7"/>
        <v>01北海道</v>
      </c>
    </row>
    <row r="40" spans="1:24" ht="13.5" customHeight="1" x14ac:dyDescent="0.15">
      <c r="A40" s="6">
        <f t="shared" si="6"/>
        <v>3</v>
      </c>
      <c r="B40" s="6"/>
      <c r="D40" s="12"/>
      <c r="E40" s="13"/>
      <c r="F40" s="83" t="s">
        <v>10</v>
      </c>
      <c r="G40" s="84"/>
      <c r="H40" s="14" t="s">
        <v>11</v>
      </c>
      <c r="I40" s="14" t="s">
        <v>12</v>
      </c>
      <c r="J40" s="14" t="s">
        <v>13</v>
      </c>
      <c r="K40" s="14" t="s">
        <v>14</v>
      </c>
      <c r="L40" s="15" t="s">
        <v>15</v>
      </c>
      <c r="M40" s="85" t="s">
        <v>16</v>
      </c>
      <c r="N40" s="84"/>
      <c r="O40" s="84"/>
      <c r="P40" s="85" t="s">
        <v>17</v>
      </c>
      <c r="Q40" s="84"/>
      <c r="R40" s="86"/>
      <c r="X40" s="1" t="str">
        <f t="shared" si="7"/>
        <v>01北海道</v>
      </c>
    </row>
    <row r="41" spans="1:24" ht="32.25" thickBot="1" x14ac:dyDescent="0.2">
      <c r="A41" s="6">
        <f t="shared" si="6"/>
        <v>3</v>
      </c>
      <c r="B41" s="6"/>
      <c r="D41" s="16"/>
      <c r="E41" s="17"/>
      <c r="F41" s="18" t="s">
        <v>18</v>
      </c>
      <c r="G41" s="19" t="s">
        <v>19</v>
      </c>
      <c r="H41" s="20" t="s">
        <v>20</v>
      </c>
      <c r="I41" s="20" t="s">
        <v>21</v>
      </c>
      <c r="J41" s="20" t="s">
        <v>22</v>
      </c>
      <c r="K41" s="20" t="s">
        <v>23</v>
      </c>
      <c r="L41" s="20" t="s">
        <v>24</v>
      </c>
      <c r="M41" s="21" t="s">
        <v>25</v>
      </c>
      <c r="N41" s="22" t="s">
        <v>26</v>
      </c>
      <c r="O41" s="23" t="s">
        <v>27</v>
      </c>
      <c r="P41" s="24" t="s">
        <v>28</v>
      </c>
      <c r="Q41" s="22" t="s">
        <v>29</v>
      </c>
      <c r="R41" s="25" t="s">
        <v>30</v>
      </c>
      <c r="X41" s="1" t="str">
        <f t="shared" si="7"/>
        <v>01北海道</v>
      </c>
    </row>
    <row r="42" spans="1:24" ht="14.25" thickTop="1" x14ac:dyDescent="0.15">
      <c r="A42" s="6">
        <f t="shared" si="6"/>
        <v>3</v>
      </c>
      <c r="B42" s="6">
        <f>B37</f>
        <v>103</v>
      </c>
      <c r="D42" s="26"/>
      <c r="E42" s="27" t="s">
        <v>31</v>
      </c>
      <c r="F42" s="28">
        <f>SUM(F43:F46)</f>
        <v>993</v>
      </c>
      <c r="G42" s="29">
        <f>IFERROR(F42/Q42,"-")</f>
        <v>1.8220183486238533</v>
      </c>
      <c r="H42" s="30">
        <f t="shared" ref="H42:M42" si="8">SUM(H43:H46)</f>
        <v>898</v>
      </c>
      <c r="I42" s="30">
        <f t="shared" si="8"/>
        <v>859</v>
      </c>
      <c r="J42" s="30">
        <f t="shared" si="8"/>
        <v>619</v>
      </c>
      <c r="K42" s="30">
        <f t="shared" si="8"/>
        <v>649</v>
      </c>
      <c r="L42" s="30">
        <f t="shared" si="8"/>
        <v>643</v>
      </c>
      <c r="M42" s="31">
        <f t="shared" si="8"/>
        <v>697</v>
      </c>
      <c r="N42" s="32">
        <f>IFERROR(M42/F42,"-")</f>
        <v>0.70191339375629402</v>
      </c>
      <c r="O42" s="33">
        <f>M42-F42</f>
        <v>-296</v>
      </c>
      <c r="P42" s="31">
        <f>SUM(P43:P46)</f>
        <v>591</v>
      </c>
      <c r="Q42" s="34">
        <f>SUM(Q43:Q46)</f>
        <v>545</v>
      </c>
      <c r="R42" s="35">
        <f>IFERROR(P42/Q42,"-")</f>
        <v>1.0844036697247705</v>
      </c>
      <c r="X42" s="1" t="str">
        <f t="shared" si="7"/>
        <v>01北海道</v>
      </c>
    </row>
    <row r="43" spans="1:24" x14ac:dyDescent="0.15">
      <c r="A43" s="6">
        <f t="shared" si="6"/>
        <v>3</v>
      </c>
      <c r="B43" s="6">
        <f>B42</f>
        <v>103</v>
      </c>
      <c r="D43" s="36"/>
      <c r="E43" s="37" t="s">
        <v>32</v>
      </c>
      <c r="F43" s="38">
        <v>0</v>
      </c>
      <c r="G43" s="39">
        <f>IFERROR(F43/Q43,"-")</f>
        <v>0</v>
      </c>
      <c r="H43" s="40">
        <v>0</v>
      </c>
      <c r="I43" s="40">
        <v>0</v>
      </c>
      <c r="J43" s="40">
        <v>0</v>
      </c>
      <c r="K43" s="40">
        <v>0</v>
      </c>
      <c r="L43" s="40">
        <v>0</v>
      </c>
      <c r="M43" s="41">
        <v>0</v>
      </c>
      <c r="N43" s="42" t="str">
        <f>IFERROR(M43/F43,"-")</f>
        <v>-</v>
      </c>
      <c r="O43" s="43">
        <f>M43-F43</f>
        <v>0</v>
      </c>
      <c r="P43" s="41">
        <v>0</v>
      </c>
      <c r="Q43" s="44">
        <v>18</v>
      </c>
      <c r="R43" s="45">
        <f>IFERROR(P43/Q43,"-")</f>
        <v>0</v>
      </c>
      <c r="X43" s="1" t="str">
        <f t="shared" si="7"/>
        <v>01北海道</v>
      </c>
    </row>
    <row r="44" spans="1:24" x14ac:dyDescent="0.15">
      <c r="A44" s="6">
        <f t="shared" si="6"/>
        <v>3</v>
      </c>
      <c r="B44" s="6">
        <f t="shared" si="6"/>
        <v>103</v>
      </c>
      <c r="D44" s="36"/>
      <c r="E44" s="46" t="s">
        <v>33</v>
      </c>
      <c r="F44" s="47">
        <v>370</v>
      </c>
      <c r="G44" s="48">
        <f>IFERROR(F44/Q44,"-")</f>
        <v>3.592233009708738</v>
      </c>
      <c r="H44" s="49">
        <v>385</v>
      </c>
      <c r="I44" s="49">
        <v>337</v>
      </c>
      <c r="J44" s="49">
        <v>267</v>
      </c>
      <c r="K44" s="49">
        <v>108</v>
      </c>
      <c r="L44" s="49">
        <v>207</v>
      </c>
      <c r="M44" s="50">
        <v>108</v>
      </c>
      <c r="N44" s="51">
        <f>IFERROR(M44/F44,"-")</f>
        <v>0.29189189189189191</v>
      </c>
      <c r="O44" s="52">
        <f>M44-F44</f>
        <v>-262</v>
      </c>
      <c r="P44" s="50">
        <v>95</v>
      </c>
      <c r="Q44" s="53">
        <v>103</v>
      </c>
      <c r="R44" s="54">
        <f>IFERROR(P44/Q44,"-")</f>
        <v>0.92233009708737868</v>
      </c>
      <c r="X44" s="1" t="str">
        <f t="shared" si="7"/>
        <v>01北海道</v>
      </c>
    </row>
    <row r="45" spans="1:24" x14ac:dyDescent="0.15">
      <c r="A45" s="6">
        <f t="shared" si="6"/>
        <v>3</v>
      </c>
      <c r="B45" s="6">
        <f t="shared" si="6"/>
        <v>103</v>
      </c>
      <c r="D45" s="36"/>
      <c r="E45" s="46" t="s">
        <v>34</v>
      </c>
      <c r="F45" s="47">
        <v>52</v>
      </c>
      <c r="G45" s="48">
        <f>IFERROR(F45/Q45,"-")</f>
        <v>0.26530612244897961</v>
      </c>
      <c r="H45" s="49">
        <v>40</v>
      </c>
      <c r="I45" s="49">
        <v>68</v>
      </c>
      <c r="J45" s="49">
        <v>138</v>
      </c>
      <c r="K45" s="49">
        <v>321</v>
      </c>
      <c r="L45" s="49">
        <v>222</v>
      </c>
      <c r="M45" s="50">
        <v>375</v>
      </c>
      <c r="N45" s="51">
        <f>IFERROR(M45/F45,"-")</f>
        <v>7.2115384615384617</v>
      </c>
      <c r="O45" s="52">
        <f>M45-F45</f>
        <v>323</v>
      </c>
      <c r="P45" s="50">
        <v>282</v>
      </c>
      <c r="Q45" s="53">
        <v>196</v>
      </c>
      <c r="R45" s="54">
        <f>IFERROR(P45/Q45,"-")</f>
        <v>1.4387755102040816</v>
      </c>
      <c r="X45" s="1" t="str">
        <f t="shared" si="7"/>
        <v>01北海道</v>
      </c>
    </row>
    <row r="46" spans="1:24" ht="14.25" thickBot="1" x14ac:dyDescent="0.2">
      <c r="A46" s="6">
        <f t="shared" si="6"/>
        <v>3</v>
      </c>
      <c r="B46" s="6">
        <f t="shared" si="6"/>
        <v>103</v>
      </c>
      <c r="D46" s="55"/>
      <c r="E46" s="56" t="s">
        <v>35</v>
      </c>
      <c r="F46" s="57">
        <v>571</v>
      </c>
      <c r="G46" s="58">
        <f>IFERROR(F46/Q46,"-")</f>
        <v>2.5043859649122808</v>
      </c>
      <c r="H46" s="59">
        <v>473</v>
      </c>
      <c r="I46" s="59">
        <v>454</v>
      </c>
      <c r="J46" s="59">
        <v>214</v>
      </c>
      <c r="K46" s="59">
        <v>220</v>
      </c>
      <c r="L46" s="59">
        <v>214</v>
      </c>
      <c r="M46" s="60">
        <v>214</v>
      </c>
      <c r="N46" s="61">
        <f>IFERROR(M46/F46,"-")</f>
        <v>0.37478108581436076</v>
      </c>
      <c r="O46" s="62">
        <f>M46-F46</f>
        <v>-357</v>
      </c>
      <c r="P46" s="60">
        <v>214</v>
      </c>
      <c r="Q46" s="63">
        <v>228</v>
      </c>
      <c r="R46" s="64">
        <f>IFERROR(P46/Q46,"-")</f>
        <v>0.93859649122807021</v>
      </c>
      <c r="X46" s="1" t="str">
        <f t="shared" si="7"/>
        <v>01北海道</v>
      </c>
    </row>
    <row r="47" spans="1:24" s="5" customFormat="1" x14ac:dyDescent="0.15">
      <c r="A47" s="65">
        <f t="shared" si="6"/>
        <v>3</v>
      </c>
      <c r="B47" s="65">
        <f t="shared" si="6"/>
        <v>103</v>
      </c>
      <c r="D47" s="66"/>
      <c r="E47" s="67" t="s">
        <v>36</v>
      </c>
      <c r="F47" s="68">
        <v>1</v>
      </c>
      <c r="G47" s="69"/>
      <c r="H47" s="68">
        <v>1</v>
      </c>
      <c r="I47" s="68">
        <v>1</v>
      </c>
      <c r="J47" s="68">
        <v>1</v>
      </c>
      <c r="K47" s="68">
        <v>1</v>
      </c>
      <c r="L47" s="68">
        <v>1</v>
      </c>
      <c r="M47" s="68">
        <v>1</v>
      </c>
      <c r="N47" s="70"/>
      <c r="O47" s="70"/>
      <c r="P47" s="71"/>
      <c r="Q47" s="71"/>
      <c r="R47" s="70"/>
      <c r="X47" s="5" t="str">
        <f t="shared" si="7"/>
        <v>01北海道</v>
      </c>
    </row>
    <row r="48" spans="1:24" x14ac:dyDescent="0.15">
      <c r="A48" s="6">
        <f>(ROW()+12)/15</f>
        <v>4</v>
      </c>
      <c r="B48" s="6"/>
      <c r="C48" s="87">
        <f>(ROW()+12)/15</f>
        <v>4</v>
      </c>
      <c r="D48" s="87"/>
      <c r="S48" s="1" t="str">
        <f>"（"&amp;H50&amp;"　"&amp;H51&amp;"構想区域）"</f>
        <v>（北海道　札幌構想区域）</v>
      </c>
      <c r="X48" s="1" t="str">
        <f>TEXT(F50,"0?")&amp;H50</f>
        <v>01北海道</v>
      </c>
    </row>
    <row r="49" spans="1:24" ht="14.25" thickBot="1" x14ac:dyDescent="0.2">
      <c r="A49" s="6">
        <f>A48</f>
        <v>4</v>
      </c>
      <c r="B49" s="6"/>
      <c r="C49" s="1" t="s">
        <v>3</v>
      </c>
      <c r="X49" s="1" t="str">
        <f>X48</f>
        <v>01北海道</v>
      </c>
    </row>
    <row r="50" spans="1:24" x14ac:dyDescent="0.15">
      <c r="A50" s="6">
        <f t="shared" ref="A50:B62" si="9">A49</f>
        <v>4</v>
      </c>
      <c r="B50" s="6">
        <v>104</v>
      </c>
      <c r="D50" s="88" t="s">
        <v>4</v>
      </c>
      <c r="E50" s="89"/>
      <c r="F50" s="90">
        <f>QUOTIENT(F51,100)</f>
        <v>1</v>
      </c>
      <c r="G50" s="91"/>
      <c r="H50" s="92" t="s">
        <v>37</v>
      </c>
      <c r="I50" s="93"/>
      <c r="O50" s="7"/>
      <c r="X50" s="1" t="str">
        <f t="shared" ref="X50:X62" si="10">X49</f>
        <v>01北海道</v>
      </c>
    </row>
    <row r="51" spans="1:24" x14ac:dyDescent="0.15">
      <c r="A51" s="6">
        <f t="shared" si="9"/>
        <v>4</v>
      </c>
      <c r="B51" s="6">
        <f>B50</f>
        <v>104</v>
      </c>
      <c r="D51" s="94" t="s">
        <v>5</v>
      </c>
      <c r="E51" s="95"/>
      <c r="F51" s="96">
        <f>B51</f>
        <v>104</v>
      </c>
      <c r="G51" s="97"/>
      <c r="H51" s="98" t="s">
        <v>41</v>
      </c>
      <c r="I51" s="99"/>
      <c r="O51" s="7"/>
      <c r="X51" s="1" t="str">
        <f t="shared" si="10"/>
        <v>01北海道</v>
      </c>
    </row>
    <row r="52" spans="1:24" x14ac:dyDescent="0.15">
      <c r="A52" s="6">
        <f t="shared" si="9"/>
        <v>4</v>
      </c>
      <c r="B52" s="6">
        <f>B51</f>
        <v>104</v>
      </c>
      <c r="D52" s="72" t="s">
        <v>6</v>
      </c>
      <c r="E52" s="73"/>
      <c r="F52" s="74">
        <v>239.67320000000001</v>
      </c>
      <c r="G52" s="75"/>
      <c r="H52" s="75"/>
      <c r="I52" s="76"/>
      <c r="J52" s="8"/>
      <c r="K52" s="8"/>
      <c r="L52" s="8"/>
      <c r="N52" s="8"/>
      <c r="O52" s="9"/>
      <c r="P52" s="10" t="s">
        <v>7</v>
      </c>
      <c r="X52" s="1" t="str">
        <f t="shared" si="10"/>
        <v>01北海道</v>
      </c>
    </row>
    <row r="53" spans="1:24" ht="14.25" thickBot="1" x14ac:dyDescent="0.2">
      <c r="A53" s="6">
        <f t="shared" si="9"/>
        <v>4</v>
      </c>
      <c r="B53" s="6">
        <f>B52</f>
        <v>104</v>
      </c>
      <c r="D53" s="77" t="s">
        <v>8</v>
      </c>
      <c r="E53" s="78"/>
      <c r="F53" s="79">
        <v>3540.16</v>
      </c>
      <c r="G53" s="80"/>
      <c r="H53" s="80"/>
      <c r="I53" s="81"/>
      <c r="J53" s="11"/>
      <c r="K53" s="11"/>
      <c r="L53" s="11"/>
      <c r="N53" s="11"/>
      <c r="P53" s="82">
        <v>0.13199999999999998</v>
      </c>
      <c r="Q53" s="82"/>
      <c r="X53" s="1" t="str">
        <f t="shared" si="10"/>
        <v>01北海道</v>
      </c>
    </row>
    <row r="54" spans="1:24" ht="14.25" thickBot="1" x14ac:dyDescent="0.2">
      <c r="A54" s="6">
        <f t="shared" si="9"/>
        <v>4</v>
      </c>
      <c r="B54" s="6"/>
      <c r="C54" s="1" t="s">
        <v>9</v>
      </c>
      <c r="X54" s="1" t="str">
        <f t="shared" si="10"/>
        <v>01北海道</v>
      </c>
    </row>
    <row r="55" spans="1:24" ht="13.5" customHeight="1" x14ac:dyDescent="0.15">
      <c r="A55" s="6">
        <f t="shared" si="9"/>
        <v>4</v>
      </c>
      <c r="B55" s="6"/>
      <c r="D55" s="12"/>
      <c r="E55" s="13"/>
      <c r="F55" s="83" t="s">
        <v>10</v>
      </c>
      <c r="G55" s="84"/>
      <c r="H55" s="14" t="s">
        <v>11</v>
      </c>
      <c r="I55" s="14" t="s">
        <v>12</v>
      </c>
      <c r="J55" s="14" t="s">
        <v>13</v>
      </c>
      <c r="K55" s="14" t="s">
        <v>14</v>
      </c>
      <c r="L55" s="15" t="s">
        <v>15</v>
      </c>
      <c r="M55" s="85" t="s">
        <v>16</v>
      </c>
      <c r="N55" s="84"/>
      <c r="O55" s="84"/>
      <c r="P55" s="85" t="s">
        <v>17</v>
      </c>
      <c r="Q55" s="84"/>
      <c r="R55" s="86"/>
      <c r="X55" s="1" t="str">
        <f t="shared" si="10"/>
        <v>01北海道</v>
      </c>
    </row>
    <row r="56" spans="1:24" ht="32.25" thickBot="1" x14ac:dyDescent="0.2">
      <c r="A56" s="6">
        <f t="shared" si="9"/>
        <v>4</v>
      </c>
      <c r="B56" s="6"/>
      <c r="D56" s="16"/>
      <c r="E56" s="17"/>
      <c r="F56" s="18" t="s">
        <v>18</v>
      </c>
      <c r="G56" s="19" t="s">
        <v>19</v>
      </c>
      <c r="H56" s="20" t="s">
        <v>20</v>
      </c>
      <c r="I56" s="20" t="s">
        <v>21</v>
      </c>
      <c r="J56" s="20" t="s">
        <v>22</v>
      </c>
      <c r="K56" s="20" t="s">
        <v>23</v>
      </c>
      <c r="L56" s="20" t="s">
        <v>24</v>
      </c>
      <c r="M56" s="21" t="s">
        <v>25</v>
      </c>
      <c r="N56" s="22" t="s">
        <v>26</v>
      </c>
      <c r="O56" s="23" t="s">
        <v>27</v>
      </c>
      <c r="P56" s="24" t="s">
        <v>28</v>
      </c>
      <c r="Q56" s="22" t="s">
        <v>29</v>
      </c>
      <c r="R56" s="25" t="s">
        <v>30</v>
      </c>
      <c r="X56" s="1" t="str">
        <f t="shared" si="10"/>
        <v>01北海道</v>
      </c>
    </row>
    <row r="57" spans="1:24" ht="14.25" thickTop="1" x14ac:dyDescent="0.15">
      <c r="A57" s="6">
        <f t="shared" si="9"/>
        <v>4</v>
      </c>
      <c r="B57" s="6">
        <f>B52</f>
        <v>104</v>
      </c>
      <c r="D57" s="26"/>
      <c r="E57" s="27" t="s">
        <v>31</v>
      </c>
      <c r="F57" s="28">
        <f>SUM(F58:F61)</f>
        <v>34004</v>
      </c>
      <c r="G57" s="29">
        <f>IFERROR(F57/Q57,"-")</f>
        <v>0.9502039903873023</v>
      </c>
      <c r="H57" s="30">
        <f t="shared" ref="H57:M57" si="11">SUM(H58:H61)</f>
        <v>34681</v>
      </c>
      <c r="I57" s="30">
        <f t="shared" si="11"/>
        <v>34101</v>
      </c>
      <c r="J57" s="30">
        <f t="shared" si="11"/>
        <v>32786</v>
      </c>
      <c r="K57" s="30">
        <f t="shared" si="11"/>
        <v>33126</v>
      </c>
      <c r="L57" s="30">
        <f t="shared" si="11"/>
        <v>33215</v>
      </c>
      <c r="M57" s="31">
        <f t="shared" si="11"/>
        <v>33223</v>
      </c>
      <c r="N57" s="32">
        <f>IFERROR(M57/F57,"-")</f>
        <v>0.97703211386895661</v>
      </c>
      <c r="O57" s="33">
        <f>M57-F57</f>
        <v>-781</v>
      </c>
      <c r="P57" s="31">
        <f>SUM(P58:P61)</f>
        <v>32473</v>
      </c>
      <c r="Q57" s="34">
        <f>SUM(Q58:Q61)</f>
        <v>35786</v>
      </c>
      <c r="R57" s="35">
        <f>IFERROR(P57/Q57,"-")</f>
        <v>0.90742189683116303</v>
      </c>
      <c r="X57" s="1" t="str">
        <f t="shared" si="10"/>
        <v>01北海道</v>
      </c>
    </row>
    <row r="58" spans="1:24" x14ac:dyDescent="0.15">
      <c r="A58" s="6">
        <f t="shared" si="9"/>
        <v>4</v>
      </c>
      <c r="B58" s="6">
        <f>B57</f>
        <v>104</v>
      </c>
      <c r="D58" s="36"/>
      <c r="E58" s="37" t="s">
        <v>32</v>
      </c>
      <c r="F58" s="38">
        <v>4276</v>
      </c>
      <c r="G58" s="39">
        <f>IFERROR(F58/Q58,"-")</f>
        <v>1.0927676974188603</v>
      </c>
      <c r="H58" s="40">
        <v>2572</v>
      </c>
      <c r="I58" s="40">
        <v>3376</v>
      </c>
      <c r="J58" s="40">
        <v>2691</v>
      </c>
      <c r="K58" s="40">
        <v>2448</v>
      </c>
      <c r="L58" s="40">
        <v>2590</v>
      </c>
      <c r="M58" s="41">
        <v>2914</v>
      </c>
      <c r="N58" s="42">
        <f>IFERROR(M58/F58,"-")</f>
        <v>0.68147801683816656</v>
      </c>
      <c r="O58" s="43">
        <f>M58-F58</f>
        <v>-1362</v>
      </c>
      <c r="P58" s="41">
        <v>3086</v>
      </c>
      <c r="Q58" s="44">
        <v>3913</v>
      </c>
      <c r="R58" s="45">
        <f>IFERROR(P58/Q58,"-")</f>
        <v>0.78865320725785837</v>
      </c>
      <c r="X58" s="1" t="str">
        <f t="shared" si="10"/>
        <v>01北海道</v>
      </c>
    </row>
    <row r="59" spans="1:24" x14ac:dyDescent="0.15">
      <c r="A59" s="6">
        <f t="shared" si="9"/>
        <v>4</v>
      </c>
      <c r="B59" s="6">
        <f t="shared" si="9"/>
        <v>104</v>
      </c>
      <c r="D59" s="36"/>
      <c r="E59" s="46" t="s">
        <v>33</v>
      </c>
      <c r="F59" s="47">
        <v>15598</v>
      </c>
      <c r="G59" s="48">
        <f>IFERROR(F59/Q59,"-")</f>
        <v>1.42434480869327</v>
      </c>
      <c r="H59" s="49">
        <v>16996</v>
      </c>
      <c r="I59" s="49">
        <v>16020</v>
      </c>
      <c r="J59" s="49">
        <v>15925</v>
      </c>
      <c r="K59" s="49">
        <v>16243</v>
      </c>
      <c r="L59" s="49">
        <v>15830</v>
      </c>
      <c r="M59" s="50">
        <v>15548</v>
      </c>
      <c r="N59" s="51">
        <f>IFERROR(M59/F59,"-")</f>
        <v>0.99679446082831136</v>
      </c>
      <c r="O59" s="52">
        <f>M59-F59</f>
        <v>-50</v>
      </c>
      <c r="P59" s="50">
        <v>15174</v>
      </c>
      <c r="Q59" s="53">
        <v>10951</v>
      </c>
      <c r="R59" s="54">
        <f>IFERROR(P59/Q59,"-")</f>
        <v>1.3856268833896448</v>
      </c>
      <c r="X59" s="1" t="str">
        <f t="shared" si="10"/>
        <v>01北海道</v>
      </c>
    </row>
    <row r="60" spans="1:24" x14ac:dyDescent="0.15">
      <c r="A60" s="6">
        <f t="shared" si="9"/>
        <v>4</v>
      </c>
      <c r="B60" s="6">
        <f t="shared" si="9"/>
        <v>104</v>
      </c>
      <c r="D60" s="36"/>
      <c r="E60" s="46" t="s">
        <v>34</v>
      </c>
      <c r="F60" s="47">
        <v>2237</v>
      </c>
      <c r="G60" s="48">
        <f>IFERROR(F60/Q60,"-")</f>
        <v>0.25070043707273337</v>
      </c>
      <c r="H60" s="49">
        <v>2902</v>
      </c>
      <c r="I60" s="49">
        <v>3130</v>
      </c>
      <c r="J60" s="49">
        <v>3060</v>
      </c>
      <c r="K60" s="49">
        <v>3223</v>
      </c>
      <c r="L60" s="49">
        <v>3228</v>
      </c>
      <c r="M60" s="50">
        <v>3348</v>
      </c>
      <c r="N60" s="51">
        <f>IFERROR(M60/F60,"-")</f>
        <v>1.4966472954850245</v>
      </c>
      <c r="O60" s="52">
        <f>M60-F60</f>
        <v>1111</v>
      </c>
      <c r="P60" s="50">
        <v>3350</v>
      </c>
      <c r="Q60" s="53">
        <v>8923</v>
      </c>
      <c r="R60" s="54">
        <f>IFERROR(P60/Q60,"-")</f>
        <v>0.37543427098509469</v>
      </c>
      <c r="X60" s="1" t="str">
        <f t="shared" si="10"/>
        <v>01北海道</v>
      </c>
    </row>
    <row r="61" spans="1:24" ht="14.25" thickBot="1" x14ac:dyDescent="0.2">
      <c r="A61" s="6">
        <f t="shared" si="9"/>
        <v>4</v>
      </c>
      <c r="B61" s="6">
        <f t="shared" si="9"/>
        <v>104</v>
      </c>
      <c r="D61" s="55"/>
      <c r="E61" s="56" t="s">
        <v>35</v>
      </c>
      <c r="F61" s="57">
        <v>11893</v>
      </c>
      <c r="G61" s="58">
        <f>IFERROR(F61/Q61,"-")</f>
        <v>0.99116593049420787</v>
      </c>
      <c r="H61" s="59">
        <v>12211</v>
      </c>
      <c r="I61" s="59">
        <v>11575</v>
      </c>
      <c r="J61" s="59">
        <v>11110</v>
      </c>
      <c r="K61" s="59">
        <v>11212</v>
      </c>
      <c r="L61" s="59">
        <v>11567</v>
      </c>
      <c r="M61" s="60">
        <v>11413</v>
      </c>
      <c r="N61" s="61">
        <f>IFERROR(M61/F61,"-")</f>
        <v>0.95964012444294966</v>
      </c>
      <c r="O61" s="62">
        <f>M61-F61</f>
        <v>-480</v>
      </c>
      <c r="P61" s="60">
        <v>10863</v>
      </c>
      <c r="Q61" s="63">
        <v>11999</v>
      </c>
      <c r="R61" s="64">
        <f>IFERROR(P61/Q61,"-")</f>
        <v>0.90532544378698221</v>
      </c>
      <c r="X61" s="1" t="str">
        <f t="shared" si="10"/>
        <v>01北海道</v>
      </c>
    </row>
    <row r="62" spans="1:24" s="5" customFormat="1" x14ac:dyDescent="0.15">
      <c r="A62" s="65">
        <f t="shared" si="9"/>
        <v>4</v>
      </c>
      <c r="B62" s="65">
        <f t="shared" si="9"/>
        <v>104</v>
      </c>
      <c r="D62" s="66"/>
      <c r="E62" s="67" t="s">
        <v>36</v>
      </c>
      <c r="F62" s="68">
        <v>0.96730245231607626</v>
      </c>
      <c r="G62" s="69"/>
      <c r="H62" s="68">
        <v>0.97860962566844922</v>
      </c>
      <c r="I62" s="68">
        <v>0.97506925207756234</v>
      </c>
      <c r="J62" s="68">
        <v>0.94957983193277307</v>
      </c>
      <c r="K62" s="68">
        <v>0.97443181818181823</v>
      </c>
      <c r="L62" s="68">
        <v>0.95335276967930027</v>
      </c>
      <c r="M62" s="68">
        <v>0.95321637426900585</v>
      </c>
      <c r="N62" s="70"/>
      <c r="O62" s="70"/>
      <c r="P62" s="71"/>
      <c r="Q62" s="71"/>
      <c r="R62" s="70"/>
      <c r="X62" s="5" t="str">
        <f t="shared" si="10"/>
        <v>01北海道</v>
      </c>
    </row>
    <row r="63" spans="1:24" x14ac:dyDescent="0.15">
      <c r="A63" s="6">
        <f>(ROW()+12)/15</f>
        <v>5</v>
      </c>
      <c r="B63" s="6"/>
      <c r="C63" s="87">
        <f>(ROW()+12)/15</f>
        <v>5</v>
      </c>
      <c r="D63" s="87"/>
      <c r="S63" s="1" t="str">
        <f>"（"&amp;H65&amp;"　"&amp;H66&amp;"構想区域）"</f>
        <v>（北海道　後志構想区域）</v>
      </c>
      <c r="X63" s="1" t="str">
        <f>TEXT(F65,"0?")&amp;H65</f>
        <v>01北海道</v>
      </c>
    </row>
    <row r="64" spans="1:24" ht="14.25" thickBot="1" x14ac:dyDescent="0.2">
      <c r="A64" s="6">
        <f>A63</f>
        <v>5</v>
      </c>
      <c r="B64" s="6"/>
      <c r="C64" s="1" t="s">
        <v>3</v>
      </c>
      <c r="X64" s="1" t="str">
        <f>X63</f>
        <v>01北海道</v>
      </c>
    </row>
    <row r="65" spans="1:24" x14ac:dyDescent="0.15">
      <c r="A65" s="6">
        <f t="shared" ref="A65:B77" si="12">A64</f>
        <v>5</v>
      </c>
      <c r="B65" s="6">
        <v>105</v>
      </c>
      <c r="D65" s="88" t="s">
        <v>4</v>
      </c>
      <c r="E65" s="89"/>
      <c r="F65" s="90">
        <f>QUOTIENT(F66,100)</f>
        <v>1</v>
      </c>
      <c r="G65" s="91"/>
      <c r="H65" s="92" t="s">
        <v>37</v>
      </c>
      <c r="I65" s="93"/>
      <c r="O65" s="7"/>
      <c r="X65" s="1" t="str">
        <f t="shared" ref="X65:X77" si="13">X64</f>
        <v>01北海道</v>
      </c>
    </row>
    <row r="66" spans="1:24" x14ac:dyDescent="0.15">
      <c r="A66" s="6">
        <f t="shared" si="12"/>
        <v>5</v>
      </c>
      <c r="B66" s="6">
        <f>B65</f>
        <v>105</v>
      </c>
      <c r="D66" s="94" t="s">
        <v>5</v>
      </c>
      <c r="E66" s="95"/>
      <c r="F66" s="96">
        <f>B66</f>
        <v>105</v>
      </c>
      <c r="G66" s="97"/>
      <c r="H66" s="98" t="s">
        <v>42</v>
      </c>
      <c r="I66" s="99"/>
      <c r="O66" s="7"/>
      <c r="X66" s="1" t="str">
        <f t="shared" si="13"/>
        <v>01北海道</v>
      </c>
    </row>
    <row r="67" spans="1:24" x14ac:dyDescent="0.15">
      <c r="A67" s="6">
        <f t="shared" si="12"/>
        <v>5</v>
      </c>
      <c r="B67" s="6">
        <f>B66</f>
        <v>105</v>
      </c>
      <c r="D67" s="72" t="s">
        <v>6</v>
      </c>
      <c r="E67" s="73"/>
      <c r="F67" s="74">
        <v>19.8888</v>
      </c>
      <c r="G67" s="75"/>
      <c r="H67" s="75"/>
      <c r="I67" s="76"/>
      <c r="J67" s="8"/>
      <c r="K67" s="8"/>
      <c r="L67" s="8"/>
      <c r="N67" s="8"/>
      <c r="O67" s="9"/>
      <c r="P67" s="10" t="s">
        <v>7</v>
      </c>
      <c r="X67" s="1" t="str">
        <f t="shared" si="13"/>
        <v>01北海道</v>
      </c>
    </row>
    <row r="68" spans="1:24" ht="14.25" thickBot="1" x14ac:dyDescent="0.2">
      <c r="A68" s="6">
        <f t="shared" si="12"/>
        <v>5</v>
      </c>
      <c r="B68" s="6">
        <f>B67</f>
        <v>105</v>
      </c>
      <c r="D68" s="77" t="s">
        <v>8</v>
      </c>
      <c r="E68" s="78"/>
      <c r="F68" s="79">
        <v>4305.88</v>
      </c>
      <c r="G68" s="80"/>
      <c r="H68" s="80"/>
      <c r="I68" s="81"/>
      <c r="J68" s="11"/>
      <c r="K68" s="11"/>
      <c r="L68" s="11"/>
      <c r="N68" s="11"/>
      <c r="P68" s="82">
        <v>-0.27200000000000002</v>
      </c>
      <c r="Q68" s="82"/>
      <c r="X68" s="1" t="str">
        <f t="shared" si="13"/>
        <v>01北海道</v>
      </c>
    </row>
    <row r="69" spans="1:24" ht="14.25" thickBot="1" x14ac:dyDescent="0.2">
      <c r="A69" s="6">
        <f t="shared" si="12"/>
        <v>5</v>
      </c>
      <c r="B69" s="6"/>
      <c r="C69" s="1" t="s">
        <v>9</v>
      </c>
      <c r="X69" s="1" t="str">
        <f t="shared" si="13"/>
        <v>01北海道</v>
      </c>
    </row>
    <row r="70" spans="1:24" ht="13.5" customHeight="1" x14ac:dyDescent="0.15">
      <c r="A70" s="6">
        <f t="shared" si="12"/>
        <v>5</v>
      </c>
      <c r="B70" s="6"/>
      <c r="D70" s="12"/>
      <c r="E70" s="13"/>
      <c r="F70" s="83" t="s">
        <v>10</v>
      </c>
      <c r="G70" s="84"/>
      <c r="H70" s="14" t="s">
        <v>11</v>
      </c>
      <c r="I70" s="14" t="s">
        <v>12</v>
      </c>
      <c r="J70" s="14" t="s">
        <v>13</v>
      </c>
      <c r="K70" s="14" t="s">
        <v>14</v>
      </c>
      <c r="L70" s="15" t="s">
        <v>15</v>
      </c>
      <c r="M70" s="85" t="s">
        <v>16</v>
      </c>
      <c r="N70" s="84"/>
      <c r="O70" s="84"/>
      <c r="P70" s="85" t="s">
        <v>17</v>
      </c>
      <c r="Q70" s="84"/>
      <c r="R70" s="86"/>
      <c r="X70" s="1" t="str">
        <f t="shared" si="13"/>
        <v>01北海道</v>
      </c>
    </row>
    <row r="71" spans="1:24" ht="32.25" thickBot="1" x14ac:dyDescent="0.2">
      <c r="A71" s="6">
        <f t="shared" si="12"/>
        <v>5</v>
      </c>
      <c r="B71" s="6"/>
      <c r="D71" s="16"/>
      <c r="E71" s="17"/>
      <c r="F71" s="18" t="s">
        <v>18</v>
      </c>
      <c r="G71" s="19" t="s">
        <v>19</v>
      </c>
      <c r="H71" s="20" t="s">
        <v>20</v>
      </c>
      <c r="I71" s="20" t="s">
        <v>21</v>
      </c>
      <c r="J71" s="20" t="s">
        <v>22</v>
      </c>
      <c r="K71" s="20" t="s">
        <v>23</v>
      </c>
      <c r="L71" s="20" t="s">
        <v>24</v>
      </c>
      <c r="M71" s="21" t="s">
        <v>25</v>
      </c>
      <c r="N71" s="22" t="s">
        <v>26</v>
      </c>
      <c r="O71" s="23" t="s">
        <v>27</v>
      </c>
      <c r="P71" s="24" t="s">
        <v>28</v>
      </c>
      <c r="Q71" s="22" t="s">
        <v>29</v>
      </c>
      <c r="R71" s="25" t="s">
        <v>30</v>
      </c>
      <c r="X71" s="1" t="str">
        <f t="shared" si="13"/>
        <v>01北海道</v>
      </c>
    </row>
    <row r="72" spans="1:24" ht="14.25" thickTop="1" x14ac:dyDescent="0.15">
      <c r="A72" s="6">
        <f t="shared" si="12"/>
        <v>5</v>
      </c>
      <c r="B72" s="6">
        <f>B67</f>
        <v>105</v>
      </c>
      <c r="D72" s="26"/>
      <c r="E72" s="27" t="s">
        <v>31</v>
      </c>
      <c r="F72" s="28">
        <f>SUM(F73:F76)</f>
        <v>3241</v>
      </c>
      <c r="G72" s="29">
        <f>IFERROR(F72/Q72,"-")</f>
        <v>1.1091718001368926</v>
      </c>
      <c r="H72" s="30">
        <f t="shared" ref="H72:M72" si="14">SUM(H73:H76)</f>
        <v>2879</v>
      </c>
      <c r="I72" s="30">
        <f t="shared" si="14"/>
        <v>2743</v>
      </c>
      <c r="J72" s="30">
        <f t="shared" si="14"/>
        <v>2742</v>
      </c>
      <c r="K72" s="30">
        <f t="shared" si="14"/>
        <v>2681</v>
      </c>
      <c r="L72" s="30">
        <f t="shared" si="14"/>
        <v>2725</v>
      </c>
      <c r="M72" s="31">
        <f t="shared" si="14"/>
        <v>2639</v>
      </c>
      <c r="N72" s="32">
        <f>IFERROR(M72/F72,"-")</f>
        <v>0.81425485961123112</v>
      </c>
      <c r="O72" s="33">
        <f>M72-F72</f>
        <v>-602</v>
      </c>
      <c r="P72" s="31">
        <f>SUM(P73:P76)</f>
        <v>2661</v>
      </c>
      <c r="Q72" s="34">
        <f>SUM(Q73:Q76)</f>
        <v>2922</v>
      </c>
      <c r="R72" s="35">
        <f>IFERROR(P72/Q72,"-")</f>
        <v>0.91067761806981518</v>
      </c>
      <c r="X72" s="1" t="str">
        <f t="shared" si="13"/>
        <v>01北海道</v>
      </c>
    </row>
    <row r="73" spans="1:24" x14ac:dyDescent="0.15">
      <c r="A73" s="6">
        <f t="shared" si="12"/>
        <v>5</v>
      </c>
      <c r="B73" s="6">
        <f>B72</f>
        <v>105</v>
      </c>
      <c r="D73" s="36"/>
      <c r="E73" s="37" t="s">
        <v>32</v>
      </c>
      <c r="F73" s="38">
        <v>102</v>
      </c>
      <c r="G73" s="39">
        <f>IFERROR(F73/Q73,"-")</f>
        <v>0.62195121951219512</v>
      </c>
      <c r="H73" s="40">
        <v>102</v>
      </c>
      <c r="I73" s="40">
        <v>149</v>
      </c>
      <c r="J73" s="40">
        <v>102</v>
      </c>
      <c r="K73" s="40">
        <v>102</v>
      </c>
      <c r="L73" s="40">
        <v>310</v>
      </c>
      <c r="M73" s="41">
        <v>102</v>
      </c>
      <c r="N73" s="42">
        <f>IFERROR(M73/F73,"-")</f>
        <v>1</v>
      </c>
      <c r="O73" s="43">
        <f>M73-F73</f>
        <v>0</v>
      </c>
      <c r="P73" s="41">
        <v>102</v>
      </c>
      <c r="Q73" s="44">
        <v>164</v>
      </c>
      <c r="R73" s="45">
        <f>IFERROR(P73/Q73,"-")</f>
        <v>0.62195121951219512</v>
      </c>
      <c r="X73" s="1" t="str">
        <f t="shared" si="13"/>
        <v>01北海道</v>
      </c>
    </row>
    <row r="74" spans="1:24" x14ac:dyDescent="0.15">
      <c r="A74" s="6">
        <f t="shared" si="12"/>
        <v>5</v>
      </c>
      <c r="B74" s="6">
        <f t="shared" si="12"/>
        <v>105</v>
      </c>
      <c r="D74" s="36"/>
      <c r="E74" s="46" t="s">
        <v>33</v>
      </c>
      <c r="F74" s="47">
        <v>1531</v>
      </c>
      <c r="G74" s="48">
        <f>IFERROR(F74/Q74,"-")</f>
        <v>2.3996865203761755</v>
      </c>
      <c r="H74" s="49">
        <v>1413</v>
      </c>
      <c r="I74" s="49">
        <v>1296</v>
      </c>
      <c r="J74" s="49">
        <v>1437</v>
      </c>
      <c r="K74" s="49">
        <v>1306</v>
      </c>
      <c r="L74" s="49">
        <v>1096</v>
      </c>
      <c r="M74" s="50">
        <v>1222</v>
      </c>
      <c r="N74" s="51">
        <f>IFERROR(M74/F74,"-")</f>
        <v>0.79817112998040496</v>
      </c>
      <c r="O74" s="52">
        <f>M74-F74</f>
        <v>-309</v>
      </c>
      <c r="P74" s="50">
        <v>1103</v>
      </c>
      <c r="Q74" s="53">
        <v>638</v>
      </c>
      <c r="R74" s="54">
        <f>IFERROR(P74/Q74,"-")</f>
        <v>1.7288401253918495</v>
      </c>
      <c r="X74" s="1" t="str">
        <f t="shared" si="13"/>
        <v>01北海道</v>
      </c>
    </row>
    <row r="75" spans="1:24" x14ac:dyDescent="0.15">
      <c r="A75" s="6">
        <f t="shared" si="12"/>
        <v>5</v>
      </c>
      <c r="B75" s="6">
        <f t="shared" si="12"/>
        <v>105</v>
      </c>
      <c r="D75" s="36"/>
      <c r="E75" s="46" t="s">
        <v>34</v>
      </c>
      <c r="F75" s="47">
        <v>280</v>
      </c>
      <c r="G75" s="48">
        <f>IFERROR(F75/Q75,"-")</f>
        <v>0.32710280373831774</v>
      </c>
      <c r="H75" s="49">
        <v>387</v>
      </c>
      <c r="I75" s="49">
        <v>368</v>
      </c>
      <c r="J75" s="49">
        <v>409</v>
      </c>
      <c r="K75" s="49">
        <v>383</v>
      </c>
      <c r="L75" s="49">
        <v>383</v>
      </c>
      <c r="M75" s="50">
        <v>436</v>
      </c>
      <c r="N75" s="51">
        <f>IFERROR(M75/F75,"-")</f>
        <v>1.5571428571428572</v>
      </c>
      <c r="O75" s="52">
        <f>M75-F75</f>
        <v>156</v>
      </c>
      <c r="P75" s="50">
        <v>542</v>
      </c>
      <c r="Q75" s="53">
        <v>856</v>
      </c>
      <c r="R75" s="54">
        <f>IFERROR(P75/Q75,"-")</f>
        <v>0.63317757009345799</v>
      </c>
      <c r="X75" s="1" t="str">
        <f t="shared" si="13"/>
        <v>01北海道</v>
      </c>
    </row>
    <row r="76" spans="1:24" ht="14.25" thickBot="1" x14ac:dyDescent="0.2">
      <c r="A76" s="6">
        <f t="shared" si="12"/>
        <v>5</v>
      </c>
      <c r="B76" s="6">
        <f t="shared" si="12"/>
        <v>105</v>
      </c>
      <c r="D76" s="55"/>
      <c r="E76" s="56" t="s">
        <v>35</v>
      </c>
      <c r="F76" s="57">
        <v>1328</v>
      </c>
      <c r="G76" s="58">
        <f>IFERROR(F76/Q76,"-")</f>
        <v>1.0506329113924051</v>
      </c>
      <c r="H76" s="59">
        <v>977</v>
      </c>
      <c r="I76" s="59">
        <v>930</v>
      </c>
      <c r="J76" s="59">
        <v>794</v>
      </c>
      <c r="K76" s="59">
        <v>890</v>
      </c>
      <c r="L76" s="59">
        <v>936</v>
      </c>
      <c r="M76" s="60">
        <v>879</v>
      </c>
      <c r="N76" s="61">
        <f>IFERROR(M76/F76,"-")</f>
        <v>0.6618975903614458</v>
      </c>
      <c r="O76" s="62">
        <f>M76-F76</f>
        <v>-449</v>
      </c>
      <c r="P76" s="60">
        <v>914</v>
      </c>
      <c r="Q76" s="63">
        <v>1264</v>
      </c>
      <c r="R76" s="64">
        <f>IFERROR(P76/Q76,"-")</f>
        <v>0.72310126582278478</v>
      </c>
      <c r="X76" s="1" t="str">
        <f t="shared" si="13"/>
        <v>01北海道</v>
      </c>
    </row>
    <row r="77" spans="1:24" s="5" customFormat="1" x14ac:dyDescent="0.15">
      <c r="A77" s="65">
        <f t="shared" si="12"/>
        <v>5</v>
      </c>
      <c r="B77" s="65">
        <f t="shared" si="12"/>
        <v>105</v>
      </c>
      <c r="D77" s="66"/>
      <c r="E77" s="67" t="s">
        <v>36</v>
      </c>
      <c r="F77" s="68">
        <v>0.93333333333333335</v>
      </c>
      <c r="G77" s="69"/>
      <c r="H77" s="68">
        <v>0.97777777777777775</v>
      </c>
      <c r="I77" s="68">
        <v>1</v>
      </c>
      <c r="J77" s="68">
        <v>1</v>
      </c>
      <c r="K77" s="68">
        <v>0.94444444444444442</v>
      </c>
      <c r="L77" s="68">
        <v>0.94117647058823528</v>
      </c>
      <c r="M77" s="68">
        <v>0.94117647058823528</v>
      </c>
      <c r="N77" s="70"/>
      <c r="O77" s="70"/>
      <c r="P77" s="71"/>
      <c r="Q77" s="71"/>
      <c r="R77" s="70"/>
      <c r="X77" s="5" t="str">
        <f t="shared" si="13"/>
        <v>01北海道</v>
      </c>
    </row>
    <row r="78" spans="1:24" x14ac:dyDescent="0.15">
      <c r="A78" s="6">
        <f>(ROW()+12)/15</f>
        <v>6</v>
      </c>
      <c r="B78" s="6"/>
      <c r="C78" s="87">
        <f>(ROW()+12)/15</f>
        <v>6</v>
      </c>
      <c r="D78" s="87"/>
      <c r="S78" s="1" t="str">
        <f>"（"&amp;H80&amp;"　"&amp;H81&amp;"構想区域）"</f>
        <v>（北海道　南空知構想区域）</v>
      </c>
      <c r="X78" s="1" t="str">
        <f>TEXT(F80,"0?")&amp;H80</f>
        <v>01北海道</v>
      </c>
    </row>
    <row r="79" spans="1:24" ht="14.25" thickBot="1" x14ac:dyDescent="0.2">
      <c r="A79" s="6">
        <f>A78</f>
        <v>6</v>
      </c>
      <c r="B79" s="6"/>
      <c r="C79" s="1" t="s">
        <v>3</v>
      </c>
      <c r="X79" s="1" t="str">
        <f>X78</f>
        <v>01北海道</v>
      </c>
    </row>
    <row r="80" spans="1:24" x14ac:dyDescent="0.15">
      <c r="A80" s="6">
        <f t="shared" ref="A80:B92" si="15">A79</f>
        <v>6</v>
      </c>
      <c r="B80" s="6">
        <v>106</v>
      </c>
      <c r="D80" s="88" t="s">
        <v>4</v>
      </c>
      <c r="E80" s="89"/>
      <c r="F80" s="90">
        <f>QUOTIENT(F81,100)</f>
        <v>1</v>
      </c>
      <c r="G80" s="91"/>
      <c r="H80" s="92" t="s">
        <v>37</v>
      </c>
      <c r="I80" s="93"/>
      <c r="O80" s="7"/>
      <c r="X80" s="1" t="str">
        <f t="shared" ref="X80:X92" si="16">X79</f>
        <v>01北海道</v>
      </c>
    </row>
    <row r="81" spans="1:24" x14ac:dyDescent="0.15">
      <c r="A81" s="6">
        <f t="shared" si="15"/>
        <v>6</v>
      </c>
      <c r="B81" s="6">
        <f>B80</f>
        <v>106</v>
      </c>
      <c r="D81" s="94" t="s">
        <v>5</v>
      </c>
      <c r="E81" s="95"/>
      <c r="F81" s="96">
        <f>B81</f>
        <v>106</v>
      </c>
      <c r="G81" s="97"/>
      <c r="H81" s="98" t="s">
        <v>43</v>
      </c>
      <c r="I81" s="99"/>
      <c r="O81" s="7"/>
      <c r="X81" s="1" t="str">
        <f t="shared" si="16"/>
        <v>01北海道</v>
      </c>
    </row>
    <row r="82" spans="1:24" x14ac:dyDescent="0.15">
      <c r="A82" s="6">
        <f t="shared" si="15"/>
        <v>6</v>
      </c>
      <c r="B82" s="6">
        <f>B81</f>
        <v>106</v>
      </c>
      <c r="D82" s="72" t="s">
        <v>6</v>
      </c>
      <c r="E82" s="73"/>
      <c r="F82" s="74">
        <v>15.2486</v>
      </c>
      <c r="G82" s="75"/>
      <c r="H82" s="75"/>
      <c r="I82" s="76"/>
      <c r="J82" s="8"/>
      <c r="K82" s="8"/>
      <c r="L82" s="8"/>
      <c r="N82" s="8"/>
      <c r="O82" s="9"/>
      <c r="P82" s="10" t="s">
        <v>7</v>
      </c>
      <c r="X82" s="1" t="str">
        <f t="shared" si="16"/>
        <v>01北海道</v>
      </c>
    </row>
    <row r="83" spans="1:24" ht="14.25" thickBot="1" x14ac:dyDescent="0.2">
      <c r="A83" s="6">
        <f t="shared" si="15"/>
        <v>6</v>
      </c>
      <c r="B83" s="6">
        <f>B82</f>
        <v>106</v>
      </c>
      <c r="D83" s="77" t="s">
        <v>8</v>
      </c>
      <c r="E83" s="78"/>
      <c r="F83" s="79">
        <v>2562.25</v>
      </c>
      <c r="G83" s="80"/>
      <c r="H83" s="80"/>
      <c r="I83" s="81"/>
      <c r="J83" s="11"/>
      <c r="K83" s="11"/>
      <c r="L83" s="11"/>
      <c r="N83" s="11"/>
      <c r="P83" s="82">
        <v>-0.27400000000000002</v>
      </c>
      <c r="Q83" s="82"/>
      <c r="X83" s="1" t="str">
        <f t="shared" si="16"/>
        <v>01北海道</v>
      </c>
    </row>
    <row r="84" spans="1:24" ht="14.25" thickBot="1" x14ac:dyDescent="0.2">
      <c r="A84" s="6">
        <f t="shared" si="15"/>
        <v>6</v>
      </c>
      <c r="B84" s="6"/>
      <c r="C84" s="1" t="s">
        <v>9</v>
      </c>
      <c r="X84" s="1" t="str">
        <f t="shared" si="16"/>
        <v>01北海道</v>
      </c>
    </row>
    <row r="85" spans="1:24" ht="13.5" customHeight="1" x14ac:dyDescent="0.15">
      <c r="A85" s="6">
        <f t="shared" si="15"/>
        <v>6</v>
      </c>
      <c r="B85" s="6"/>
      <c r="D85" s="12"/>
      <c r="E85" s="13"/>
      <c r="F85" s="83" t="s">
        <v>10</v>
      </c>
      <c r="G85" s="84"/>
      <c r="H85" s="14" t="s">
        <v>11</v>
      </c>
      <c r="I85" s="14" t="s">
        <v>12</v>
      </c>
      <c r="J85" s="14" t="s">
        <v>13</v>
      </c>
      <c r="K85" s="14" t="s">
        <v>14</v>
      </c>
      <c r="L85" s="15" t="s">
        <v>15</v>
      </c>
      <c r="M85" s="85" t="s">
        <v>16</v>
      </c>
      <c r="N85" s="84"/>
      <c r="O85" s="84"/>
      <c r="P85" s="85" t="s">
        <v>17</v>
      </c>
      <c r="Q85" s="84"/>
      <c r="R85" s="86"/>
      <c r="X85" s="1" t="str">
        <f t="shared" si="16"/>
        <v>01北海道</v>
      </c>
    </row>
    <row r="86" spans="1:24" ht="32.25" thickBot="1" x14ac:dyDescent="0.2">
      <c r="A86" s="6">
        <f t="shared" si="15"/>
        <v>6</v>
      </c>
      <c r="B86" s="6"/>
      <c r="D86" s="16"/>
      <c r="E86" s="17"/>
      <c r="F86" s="18" t="s">
        <v>18</v>
      </c>
      <c r="G86" s="19" t="s">
        <v>19</v>
      </c>
      <c r="H86" s="20" t="s">
        <v>20</v>
      </c>
      <c r="I86" s="20" t="s">
        <v>21</v>
      </c>
      <c r="J86" s="20" t="s">
        <v>22</v>
      </c>
      <c r="K86" s="20" t="s">
        <v>23</v>
      </c>
      <c r="L86" s="20" t="s">
        <v>24</v>
      </c>
      <c r="M86" s="21" t="s">
        <v>25</v>
      </c>
      <c r="N86" s="22" t="s">
        <v>26</v>
      </c>
      <c r="O86" s="23" t="s">
        <v>27</v>
      </c>
      <c r="P86" s="24" t="s">
        <v>28</v>
      </c>
      <c r="Q86" s="22" t="s">
        <v>29</v>
      </c>
      <c r="R86" s="25" t="s">
        <v>30</v>
      </c>
      <c r="X86" s="1" t="str">
        <f t="shared" si="16"/>
        <v>01北海道</v>
      </c>
    </row>
    <row r="87" spans="1:24" ht="14.25" thickTop="1" x14ac:dyDescent="0.15">
      <c r="A87" s="6">
        <f t="shared" si="15"/>
        <v>6</v>
      </c>
      <c r="B87" s="6">
        <f>B82</f>
        <v>106</v>
      </c>
      <c r="D87" s="26"/>
      <c r="E87" s="27" t="s">
        <v>31</v>
      </c>
      <c r="F87" s="28">
        <f>SUM(F88:F91)</f>
        <v>2345</v>
      </c>
      <c r="G87" s="29">
        <f>IFERROR(F87/Q87,"-")</f>
        <v>1.2181818181818183</v>
      </c>
      <c r="H87" s="30">
        <f t="shared" ref="H87:M87" si="17">SUM(H88:H91)</f>
        <v>2154</v>
      </c>
      <c r="I87" s="30">
        <f t="shared" si="17"/>
        <v>2117</v>
      </c>
      <c r="J87" s="30">
        <f t="shared" si="17"/>
        <v>2099</v>
      </c>
      <c r="K87" s="30">
        <f t="shared" si="17"/>
        <v>2064</v>
      </c>
      <c r="L87" s="30">
        <f t="shared" si="17"/>
        <v>1879</v>
      </c>
      <c r="M87" s="31">
        <f t="shared" si="17"/>
        <v>1692</v>
      </c>
      <c r="N87" s="32">
        <f>IFERROR(M87/F87,"-")</f>
        <v>0.72153518123667382</v>
      </c>
      <c r="O87" s="33">
        <f>M87-F87</f>
        <v>-653</v>
      </c>
      <c r="P87" s="31">
        <f>SUM(P88:P91)</f>
        <v>1635</v>
      </c>
      <c r="Q87" s="34">
        <f>SUM(Q88:Q91)</f>
        <v>1925</v>
      </c>
      <c r="R87" s="35">
        <f>IFERROR(P87/Q87,"-")</f>
        <v>0.8493506493506493</v>
      </c>
      <c r="X87" s="1" t="str">
        <f t="shared" si="16"/>
        <v>01北海道</v>
      </c>
    </row>
    <row r="88" spans="1:24" x14ac:dyDescent="0.15">
      <c r="A88" s="6">
        <f t="shared" si="15"/>
        <v>6</v>
      </c>
      <c r="B88" s="6">
        <f>B87</f>
        <v>106</v>
      </c>
      <c r="D88" s="36"/>
      <c r="E88" s="37" t="s">
        <v>32</v>
      </c>
      <c r="F88" s="38">
        <v>0</v>
      </c>
      <c r="G88" s="39">
        <f>IFERROR(F88/Q88,"-")</f>
        <v>0</v>
      </c>
      <c r="H88" s="40">
        <v>0</v>
      </c>
      <c r="I88" s="40">
        <v>0</v>
      </c>
      <c r="J88" s="40">
        <v>0</v>
      </c>
      <c r="K88" s="40">
        <v>0</v>
      </c>
      <c r="L88" s="40">
        <v>0</v>
      </c>
      <c r="M88" s="41">
        <v>0</v>
      </c>
      <c r="N88" s="42" t="str">
        <f>IFERROR(M88/F88,"-")</f>
        <v>-</v>
      </c>
      <c r="O88" s="43">
        <f>M88-F88</f>
        <v>0</v>
      </c>
      <c r="P88" s="41">
        <v>0</v>
      </c>
      <c r="Q88" s="44">
        <v>98</v>
      </c>
      <c r="R88" s="45">
        <f>IFERROR(P88/Q88,"-")</f>
        <v>0</v>
      </c>
      <c r="X88" s="1" t="str">
        <f t="shared" si="16"/>
        <v>01北海道</v>
      </c>
    </row>
    <row r="89" spans="1:24" x14ac:dyDescent="0.15">
      <c r="A89" s="6">
        <f t="shared" si="15"/>
        <v>6</v>
      </c>
      <c r="B89" s="6">
        <f t="shared" si="15"/>
        <v>106</v>
      </c>
      <c r="D89" s="36"/>
      <c r="E89" s="46" t="s">
        <v>33</v>
      </c>
      <c r="F89" s="47">
        <v>1270</v>
      </c>
      <c r="G89" s="48">
        <f>IFERROR(F89/Q89,"-")</f>
        <v>2.6793248945147679</v>
      </c>
      <c r="H89" s="49">
        <v>1187</v>
      </c>
      <c r="I89" s="49">
        <v>1148</v>
      </c>
      <c r="J89" s="49">
        <v>1215</v>
      </c>
      <c r="K89" s="49">
        <v>1246</v>
      </c>
      <c r="L89" s="49">
        <v>1162</v>
      </c>
      <c r="M89" s="50">
        <v>1086</v>
      </c>
      <c r="N89" s="51">
        <f>IFERROR(M89/F89,"-")</f>
        <v>0.85511811023622042</v>
      </c>
      <c r="O89" s="52">
        <f>M89-F89</f>
        <v>-184</v>
      </c>
      <c r="P89" s="50">
        <v>1079</v>
      </c>
      <c r="Q89" s="53">
        <v>474</v>
      </c>
      <c r="R89" s="54">
        <f>IFERROR(P89/Q89,"-")</f>
        <v>2.2763713080168775</v>
      </c>
      <c r="X89" s="1" t="str">
        <f t="shared" si="16"/>
        <v>01北海道</v>
      </c>
    </row>
    <row r="90" spans="1:24" x14ac:dyDescent="0.15">
      <c r="A90" s="6">
        <f t="shared" si="15"/>
        <v>6</v>
      </c>
      <c r="B90" s="6">
        <f t="shared" si="15"/>
        <v>106</v>
      </c>
      <c r="D90" s="36"/>
      <c r="E90" s="46" t="s">
        <v>34</v>
      </c>
      <c r="F90" s="47">
        <v>136</v>
      </c>
      <c r="G90" s="48">
        <f>IFERROR(F90/Q90,"-")</f>
        <v>0.19209039548022599</v>
      </c>
      <c r="H90" s="49">
        <v>132</v>
      </c>
      <c r="I90" s="49">
        <v>158</v>
      </c>
      <c r="J90" s="49">
        <v>132</v>
      </c>
      <c r="K90" s="49">
        <v>139</v>
      </c>
      <c r="L90" s="49">
        <v>139</v>
      </c>
      <c r="M90" s="50">
        <v>79</v>
      </c>
      <c r="N90" s="51">
        <f>IFERROR(M90/F90,"-")</f>
        <v>0.58088235294117652</v>
      </c>
      <c r="O90" s="52">
        <f>M90-F90</f>
        <v>-57</v>
      </c>
      <c r="P90" s="50">
        <v>79</v>
      </c>
      <c r="Q90" s="53">
        <v>708</v>
      </c>
      <c r="R90" s="54">
        <f>IFERROR(P90/Q90,"-")</f>
        <v>0.1115819209039548</v>
      </c>
      <c r="X90" s="1" t="str">
        <f t="shared" si="16"/>
        <v>01北海道</v>
      </c>
    </row>
    <row r="91" spans="1:24" ht="14.25" thickBot="1" x14ac:dyDescent="0.2">
      <c r="A91" s="6">
        <f t="shared" si="15"/>
        <v>6</v>
      </c>
      <c r="B91" s="6">
        <f t="shared" si="15"/>
        <v>106</v>
      </c>
      <c r="D91" s="55"/>
      <c r="E91" s="56" t="s">
        <v>35</v>
      </c>
      <c r="F91" s="57">
        <v>939</v>
      </c>
      <c r="G91" s="58">
        <f>IFERROR(F91/Q91,"-")</f>
        <v>1.4558139534883721</v>
      </c>
      <c r="H91" s="59">
        <v>835</v>
      </c>
      <c r="I91" s="59">
        <v>811</v>
      </c>
      <c r="J91" s="59">
        <v>752</v>
      </c>
      <c r="K91" s="59">
        <v>679</v>
      </c>
      <c r="L91" s="59">
        <v>578</v>
      </c>
      <c r="M91" s="60">
        <v>527</v>
      </c>
      <c r="N91" s="61">
        <f>IFERROR(M91/F91,"-")</f>
        <v>0.56123535676251335</v>
      </c>
      <c r="O91" s="62">
        <f>M91-F91</f>
        <v>-412</v>
      </c>
      <c r="P91" s="60">
        <v>477</v>
      </c>
      <c r="Q91" s="63">
        <v>645</v>
      </c>
      <c r="R91" s="64">
        <f>IFERROR(P91/Q91,"-")</f>
        <v>0.73953488372093024</v>
      </c>
      <c r="X91" s="1" t="str">
        <f t="shared" si="16"/>
        <v>01北海道</v>
      </c>
    </row>
    <row r="92" spans="1:24" s="5" customFormat="1" x14ac:dyDescent="0.15">
      <c r="A92" s="65">
        <f t="shared" si="15"/>
        <v>6</v>
      </c>
      <c r="B92" s="65">
        <f t="shared" si="15"/>
        <v>106</v>
      </c>
      <c r="D92" s="66"/>
      <c r="E92" s="67" t="s">
        <v>36</v>
      </c>
      <c r="F92" s="68">
        <v>0.97222222222222221</v>
      </c>
      <c r="G92" s="69"/>
      <c r="H92" s="68">
        <v>0.93548387096774188</v>
      </c>
      <c r="I92" s="68">
        <v>1</v>
      </c>
      <c r="J92" s="68">
        <v>0.9642857142857143</v>
      </c>
      <c r="K92" s="68">
        <v>1</v>
      </c>
      <c r="L92" s="68">
        <v>1</v>
      </c>
      <c r="M92" s="68">
        <v>0.81481481481481477</v>
      </c>
      <c r="N92" s="70"/>
      <c r="O92" s="70"/>
      <c r="P92" s="71"/>
      <c r="Q92" s="71"/>
      <c r="R92" s="70"/>
      <c r="X92" s="5" t="str">
        <f t="shared" si="16"/>
        <v>01北海道</v>
      </c>
    </row>
    <row r="93" spans="1:24" x14ac:dyDescent="0.15">
      <c r="A93" s="6">
        <f>(ROW()+12)/15</f>
        <v>7</v>
      </c>
      <c r="B93" s="6"/>
      <c r="C93" s="87">
        <f>(ROW()+12)/15</f>
        <v>7</v>
      </c>
      <c r="D93" s="87"/>
      <c r="S93" s="1" t="str">
        <f>"（"&amp;H95&amp;"　"&amp;H96&amp;"構想区域）"</f>
        <v>（北海道　中空知構想区域）</v>
      </c>
      <c r="X93" s="1" t="str">
        <f>TEXT(F95,"0?")&amp;H95</f>
        <v>01北海道</v>
      </c>
    </row>
    <row r="94" spans="1:24" ht="14.25" thickBot="1" x14ac:dyDescent="0.2">
      <c r="A94" s="6">
        <f>A93</f>
        <v>7</v>
      </c>
      <c r="B94" s="6"/>
      <c r="C94" s="1" t="s">
        <v>3</v>
      </c>
      <c r="X94" s="1" t="str">
        <f>X93</f>
        <v>01北海道</v>
      </c>
    </row>
    <row r="95" spans="1:24" x14ac:dyDescent="0.15">
      <c r="A95" s="6">
        <f t="shared" ref="A95:B107" si="18">A94</f>
        <v>7</v>
      </c>
      <c r="B95" s="6">
        <v>107</v>
      </c>
      <c r="D95" s="88" t="s">
        <v>4</v>
      </c>
      <c r="E95" s="89"/>
      <c r="F95" s="90">
        <f>QUOTIENT(F96,100)</f>
        <v>1</v>
      </c>
      <c r="G95" s="91"/>
      <c r="H95" s="92" t="s">
        <v>37</v>
      </c>
      <c r="I95" s="93"/>
      <c r="O95" s="7"/>
      <c r="X95" s="1" t="str">
        <f t="shared" ref="X95:X107" si="19">X94</f>
        <v>01北海道</v>
      </c>
    </row>
    <row r="96" spans="1:24" x14ac:dyDescent="0.15">
      <c r="A96" s="6">
        <f t="shared" si="18"/>
        <v>7</v>
      </c>
      <c r="B96" s="6">
        <f>B95</f>
        <v>107</v>
      </c>
      <c r="D96" s="94" t="s">
        <v>5</v>
      </c>
      <c r="E96" s="95"/>
      <c r="F96" s="96">
        <f>B96</f>
        <v>107</v>
      </c>
      <c r="G96" s="97"/>
      <c r="H96" s="98" t="s">
        <v>44</v>
      </c>
      <c r="I96" s="99"/>
      <c r="O96" s="7"/>
      <c r="X96" s="1" t="str">
        <f t="shared" si="19"/>
        <v>01北海道</v>
      </c>
    </row>
    <row r="97" spans="1:24" x14ac:dyDescent="0.15">
      <c r="A97" s="6">
        <f t="shared" si="18"/>
        <v>7</v>
      </c>
      <c r="B97" s="6">
        <f>B96</f>
        <v>107</v>
      </c>
      <c r="D97" s="72" t="s">
        <v>6</v>
      </c>
      <c r="E97" s="73"/>
      <c r="F97" s="74">
        <v>9.9784000000000006</v>
      </c>
      <c r="G97" s="75"/>
      <c r="H97" s="75"/>
      <c r="I97" s="76"/>
      <c r="J97" s="8"/>
      <c r="K97" s="8"/>
      <c r="L97" s="8"/>
      <c r="N97" s="8"/>
      <c r="O97" s="9"/>
      <c r="P97" s="10" t="s">
        <v>7</v>
      </c>
      <c r="X97" s="1" t="str">
        <f t="shared" si="19"/>
        <v>01北海道</v>
      </c>
    </row>
    <row r="98" spans="1:24" ht="14.25" thickBot="1" x14ac:dyDescent="0.2">
      <c r="A98" s="6">
        <f t="shared" si="18"/>
        <v>7</v>
      </c>
      <c r="B98" s="6">
        <f>B97</f>
        <v>107</v>
      </c>
      <c r="D98" s="77" t="s">
        <v>8</v>
      </c>
      <c r="E98" s="78"/>
      <c r="F98" s="79">
        <v>2162.0700000000002</v>
      </c>
      <c r="G98" s="80"/>
      <c r="H98" s="80"/>
      <c r="I98" s="81"/>
      <c r="J98" s="11"/>
      <c r="K98" s="11"/>
      <c r="L98" s="11"/>
      <c r="N98" s="11"/>
      <c r="P98" s="82">
        <v>-0.14500000000000002</v>
      </c>
      <c r="Q98" s="82"/>
      <c r="X98" s="1" t="str">
        <f t="shared" si="19"/>
        <v>01北海道</v>
      </c>
    </row>
    <row r="99" spans="1:24" ht="14.25" thickBot="1" x14ac:dyDescent="0.2">
      <c r="A99" s="6">
        <f t="shared" si="18"/>
        <v>7</v>
      </c>
      <c r="B99" s="6"/>
      <c r="C99" s="1" t="s">
        <v>9</v>
      </c>
      <c r="X99" s="1" t="str">
        <f t="shared" si="19"/>
        <v>01北海道</v>
      </c>
    </row>
    <row r="100" spans="1:24" ht="13.5" customHeight="1" x14ac:dyDescent="0.15">
      <c r="A100" s="6">
        <f t="shared" si="18"/>
        <v>7</v>
      </c>
      <c r="B100" s="6"/>
      <c r="D100" s="12"/>
      <c r="E100" s="13"/>
      <c r="F100" s="83" t="s">
        <v>10</v>
      </c>
      <c r="G100" s="84"/>
      <c r="H100" s="14" t="s">
        <v>11</v>
      </c>
      <c r="I100" s="14" t="s">
        <v>12</v>
      </c>
      <c r="J100" s="14" t="s">
        <v>13</v>
      </c>
      <c r="K100" s="14" t="s">
        <v>14</v>
      </c>
      <c r="L100" s="15" t="s">
        <v>15</v>
      </c>
      <c r="M100" s="85" t="s">
        <v>16</v>
      </c>
      <c r="N100" s="84"/>
      <c r="O100" s="84"/>
      <c r="P100" s="85" t="s">
        <v>17</v>
      </c>
      <c r="Q100" s="84"/>
      <c r="R100" s="86"/>
      <c r="X100" s="1" t="str">
        <f t="shared" si="19"/>
        <v>01北海道</v>
      </c>
    </row>
    <row r="101" spans="1:24" ht="32.25" thickBot="1" x14ac:dyDescent="0.2">
      <c r="A101" s="6">
        <f t="shared" si="18"/>
        <v>7</v>
      </c>
      <c r="B101" s="6"/>
      <c r="D101" s="16"/>
      <c r="E101" s="17"/>
      <c r="F101" s="18" t="s">
        <v>18</v>
      </c>
      <c r="G101" s="19" t="s">
        <v>19</v>
      </c>
      <c r="H101" s="20" t="s">
        <v>20</v>
      </c>
      <c r="I101" s="20" t="s">
        <v>21</v>
      </c>
      <c r="J101" s="20" t="s">
        <v>22</v>
      </c>
      <c r="K101" s="20" t="s">
        <v>23</v>
      </c>
      <c r="L101" s="20" t="s">
        <v>24</v>
      </c>
      <c r="M101" s="21" t="s">
        <v>25</v>
      </c>
      <c r="N101" s="22" t="s">
        <v>26</v>
      </c>
      <c r="O101" s="23" t="s">
        <v>27</v>
      </c>
      <c r="P101" s="24" t="s">
        <v>28</v>
      </c>
      <c r="Q101" s="22" t="s">
        <v>29</v>
      </c>
      <c r="R101" s="25" t="s">
        <v>30</v>
      </c>
      <c r="X101" s="1" t="str">
        <f t="shared" si="19"/>
        <v>01北海道</v>
      </c>
    </row>
    <row r="102" spans="1:24" ht="14.25" thickTop="1" x14ac:dyDescent="0.15">
      <c r="A102" s="6">
        <f t="shared" si="18"/>
        <v>7</v>
      </c>
      <c r="B102" s="6">
        <f>B97</f>
        <v>107</v>
      </c>
      <c r="D102" s="26"/>
      <c r="E102" s="27" t="s">
        <v>31</v>
      </c>
      <c r="F102" s="28">
        <f>SUM(F103:F106)</f>
        <v>2257</v>
      </c>
      <c r="G102" s="29">
        <f>IFERROR(F102/Q102,"-")</f>
        <v>1.4027346177750155</v>
      </c>
      <c r="H102" s="30">
        <f t="shared" ref="H102:M102" si="20">SUM(H103:H106)</f>
        <v>1890</v>
      </c>
      <c r="I102" s="30">
        <f t="shared" si="20"/>
        <v>1889</v>
      </c>
      <c r="J102" s="30">
        <f t="shared" si="20"/>
        <v>1773</v>
      </c>
      <c r="K102" s="30">
        <f t="shared" si="20"/>
        <v>1821</v>
      </c>
      <c r="L102" s="30">
        <f t="shared" si="20"/>
        <v>1803</v>
      </c>
      <c r="M102" s="31">
        <f t="shared" si="20"/>
        <v>1795</v>
      </c>
      <c r="N102" s="32">
        <f>IFERROR(M102/F102,"-")</f>
        <v>0.79530350022153296</v>
      </c>
      <c r="O102" s="33">
        <f>M102-F102</f>
        <v>-462</v>
      </c>
      <c r="P102" s="31">
        <f>SUM(P103:P106)</f>
        <v>1907</v>
      </c>
      <c r="Q102" s="34">
        <f>SUM(Q103:Q106)</f>
        <v>1609</v>
      </c>
      <c r="R102" s="35">
        <f>IFERROR(P102/Q102,"-")</f>
        <v>1.1852082038533251</v>
      </c>
      <c r="X102" s="1" t="str">
        <f t="shared" si="19"/>
        <v>01北海道</v>
      </c>
    </row>
    <row r="103" spans="1:24" x14ac:dyDescent="0.15">
      <c r="A103" s="6">
        <f t="shared" si="18"/>
        <v>7</v>
      </c>
      <c r="B103" s="6">
        <f>B102</f>
        <v>107</v>
      </c>
      <c r="D103" s="36"/>
      <c r="E103" s="37" t="s">
        <v>32</v>
      </c>
      <c r="F103" s="38">
        <v>26</v>
      </c>
      <c r="G103" s="39">
        <f>IFERROR(F103/Q103,"-")</f>
        <v>0.20967741935483872</v>
      </c>
      <c r="H103" s="40">
        <v>26</v>
      </c>
      <c r="I103" s="40">
        <v>26</v>
      </c>
      <c r="J103" s="40">
        <v>34</v>
      </c>
      <c r="K103" s="40">
        <v>34</v>
      </c>
      <c r="L103" s="40">
        <v>34</v>
      </c>
      <c r="M103" s="41">
        <v>34</v>
      </c>
      <c r="N103" s="42">
        <f>IFERROR(M103/F103,"-")</f>
        <v>1.3076923076923077</v>
      </c>
      <c r="O103" s="43">
        <f>M103-F103</f>
        <v>8</v>
      </c>
      <c r="P103" s="41">
        <v>34</v>
      </c>
      <c r="Q103" s="44">
        <v>124</v>
      </c>
      <c r="R103" s="45">
        <f>IFERROR(P103/Q103,"-")</f>
        <v>0.27419354838709675</v>
      </c>
      <c r="X103" s="1" t="str">
        <f t="shared" si="19"/>
        <v>01北海道</v>
      </c>
    </row>
    <row r="104" spans="1:24" x14ac:dyDescent="0.15">
      <c r="A104" s="6">
        <f t="shared" si="18"/>
        <v>7</v>
      </c>
      <c r="B104" s="6">
        <f t="shared" si="18"/>
        <v>107</v>
      </c>
      <c r="D104" s="36"/>
      <c r="E104" s="46" t="s">
        <v>33</v>
      </c>
      <c r="F104" s="47">
        <v>898</v>
      </c>
      <c r="G104" s="48">
        <f>IFERROR(F104/Q104,"-")</f>
        <v>2.1179245283018866</v>
      </c>
      <c r="H104" s="49">
        <v>772</v>
      </c>
      <c r="I104" s="49">
        <v>720</v>
      </c>
      <c r="J104" s="49">
        <v>706</v>
      </c>
      <c r="K104" s="49">
        <v>695</v>
      </c>
      <c r="L104" s="49">
        <v>669</v>
      </c>
      <c r="M104" s="50">
        <v>669</v>
      </c>
      <c r="N104" s="51">
        <f>IFERROR(M104/F104,"-")</f>
        <v>0.74498886414253895</v>
      </c>
      <c r="O104" s="52">
        <f>M104-F104</f>
        <v>-229</v>
      </c>
      <c r="P104" s="50">
        <v>713</v>
      </c>
      <c r="Q104" s="53">
        <v>424</v>
      </c>
      <c r="R104" s="54">
        <f>IFERROR(P104/Q104,"-")</f>
        <v>1.6816037735849056</v>
      </c>
      <c r="X104" s="1" t="str">
        <f t="shared" si="19"/>
        <v>01北海道</v>
      </c>
    </row>
    <row r="105" spans="1:24" x14ac:dyDescent="0.15">
      <c r="A105" s="6">
        <f t="shared" si="18"/>
        <v>7</v>
      </c>
      <c r="B105" s="6">
        <f t="shared" si="18"/>
        <v>107</v>
      </c>
      <c r="D105" s="36"/>
      <c r="E105" s="46" t="s">
        <v>34</v>
      </c>
      <c r="F105" s="47">
        <v>123</v>
      </c>
      <c r="G105" s="48">
        <f>IFERROR(F105/Q105,"-")</f>
        <v>0.28275862068965518</v>
      </c>
      <c r="H105" s="49">
        <v>168</v>
      </c>
      <c r="I105" s="49">
        <v>176</v>
      </c>
      <c r="J105" s="49">
        <v>168</v>
      </c>
      <c r="K105" s="49">
        <v>168</v>
      </c>
      <c r="L105" s="49">
        <v>168</v>
      </c>
      <c r="M105" s="50">
        <v>168</v>
      </c>
      <c r="N105" s="51">
        <f>IFERROR(M105/F105,"-")</f>
        <v>1.3658536585365855</v>
      </c>
      <c r="O105" s="52">
        <f>M105-F105</f>
        <v>45</v>
      </c>
      <c r="P105" s="50">
        <v>228</v>
      </c>
      <c r="Q105" s="53">
        <v>435</v>
      </c>
      <c r="R105" s="54">
        <f>IFERROR(P105/Q105,"-")</f>
        <v>0.52413793103448281</v>
      </c>
      <c r="X105" s="1" t="str">
        <f t="shared" si="19"/>
        <v>01北海道</v>
      </c>
    </row>
    <row r="106" spans="1:24" ht="14.25" thickBot="1" x14ac:dyDescent="0.2">
      <c r="A106" s="6">
        <f t="shared" si="18"/>
        <v>7</v>
      </c>
      <c r="B106" s="6">
        <f t="shared" si="18"/>
        <v>107</v>
      </c>
      <c r="D106" s="55"/>
      <c r="E106" s="56" t="s">
        <v>35</v>
      </c>
      <c r="F106" s="57">
        <v>1210</v>
      </c>
      <c r="G106" s="58">
        <f>IFERROR(F106/Q106,"-")</f>
        <v>1.9329073482428114</v>
      </c>
      <c r="H106" s="59">
        <v>924</v>
      </c>
      <c r="I106" s="59">
        <v>967</v>
      </c>
      <c r="J106" s="59">
        <v>865</v>
      </c>
      <c r="K106" s="59">
        <v>924</v>
      </c>
      <c r="L106" s="59">
        <v>932</v>
      </c>
      <c r="M106" s="60">
        <v>924</v>
      </c>
      <c r="N106" s="61">
        <f>IFERROR(M106/F106,"-")</f>
        <v>0.76363636363636367</v>
      </c>
      <c r="O106" s="62">
        <f>M106-F106</f>
        <v>-286</v>
      </c>
      <c r="P106" s="60">
        <v>932</v>
      </c>
      <c r="Q106" s="63">
        <v>626</v>
      </c>
      <c r="R106" s="64">
        <f>IFERROR(P106/Q106,"-")</f>
        <v>1.4888178913738019</v>
      </c>
      <c r="X106" s="1" t="str">
        <f t="shared" si="19"/>
        <v>01北海道</v>
      </c>
    </row>
    <row r="107" spans="1:24" s="5" customFormat="1" x14ac:dyDescent="0.15">
      <c r="A107" s="65">
        <f t="shared" si="18"/>
        <v>7</v>
      </c>
      <c r="B107" s="65">
        <f t="shared" si="18"/>
        <v>107</v>
      </c>
      <c r="D107" s="66"/>
      <c r="E107" s="67" t="s">
        <v>36</v>
      </c>
      <c r="F107" s="68">
        <v>0.95454545454545459</v>
      </c>
      <c r="G107" s="69"/>
      <c r="H107" s="68">
        <v>1</v>
      </c>
      <c r="I107" s="68">
        <v>1</v>
      </c>
      <c r="J107" s="68">
        <v>1</v>
      </c>
      <c r="K107" s="68">
        <v>1</v>
      </c>
      <c r="L107" s="68">
        <v>0.94117647058823528</v>
      </c>
      <c r="M107" s="68">
        <v>0.94117647058823528</v>
      </c>
      <c r="N107" s="70"/>
      <c r="O107" s="70"/>
      <c r="P107" s="71"/>
      <c r="Q107" s="71"/>
      <c r="R107" s="70"/>
      <c r="X107" s="5" t="str">
        <f t="shared" si="19"/>
        <v>01北海道</v>
      </c>
    </row>
    <row r="108" spans="1:24" x14ac:dyDescent="0.15">
      <c r="A108" s="6">
        <f>(ROW()+12)/15</f>
        <v>8</v>
      </c>
      <c r="B108" s="6"/>
      <c r="C108" s="87">
        <f>(ROW()+12)/15</f>
        <v>8</v>
      </c>
      <c r="D108" s="87"/>
      <c r="S108" s="1" t="str">
        <f>"（"&amp;H110&amp;"　"&amp;H111&amp;"構想区域）"</f>
        <v>（北海道　北空知構想区域）</v>
      </c>
      <c r="X108" s="1" t="str">
        <f>TEXT(F110,"0?")&amp;H110</f>
        <v>01北海道</v>
      </c>
    </row>
    <row r="109" spans="1:24" ht="14.25" thickBot="1" x14ac:dyDescent="0.2">
      <c r="A109" s="6">
        <f>A108</f>
        <v>8</v>
      </c>
      <c r="B109" s="6"/>
      <c r="C109" s="1" t="s">
        <v>3</v>
      </c>
      <c r="X109" s="1" t="str">
        <f>X108</f>
        <v>01北海道</v>
      </c>
    </row>
    <row r="110" spans="1:24" x14ac:dyDescent="0.15">
      <c r="A110" s="6">
        <f t="shared" ref="A110:B122" si="21">A109</f>
        <v>8</v>
      </c>
      <c r="B110" s="6">
        <v>108</v>
      </c>
      <c r="D110" s="88" t="s">
        <v>4</v>
      </c>
      <c r="E110" s="89"/>
      <c r="F110" s="90">
        <f>QUOTIENT(F111,100)</f>
        <v>1</v>
      </c>
      <c r="G110" s="91"/>
      <c r="H110" s="92" t="s">
        <v>37</v>
      </c>
      <c r="I110" s="93"/>
      <c r="O110" s="7"/>
      <c r="X110" s="1" t="str">
        <f t="shared" ref="X110:X122" si="22">X109</f>
        <v>01北海道</v>
      </c>
    </row>
    <row r="111" spans="1:24" x14ac:dyDescent="0.15">
      <c r="A111" s="6">
        <f t="shared" si="21"/>
        <v>8</v>
      </c>
      <c r="B111" s="6">
        <f>B110</f>
        <v>108</v>
      </c>
      <c r="D111" s="94" t="s">
        <v>5</v>
      </c>
      <c r="E111" s="95"/>
      <c r="F111" s="96">
        <f>B111</f>
        <v>108</v>
      </c>
      <c r="G111" s="97"/>
      <c r="H111" s="98" t="s">
        <v>45</v>
      </c>
      <c r="I111" s="99"/>
      <c r="O111" s="7"/>
      <c r="X111" s="1" t="str">
        <f t="shared" si="22"/>
        <v>01北海道</v>
      </c>
    </row>
    <row r="112" spans="1:24" x14ac:dyDescent="0.15">
      <c r="A112" s="6">
        <f t="shared" si="21"/>
        <v>8</v>
      </c>
      <c r="B112" s="6">
        <f>B111</f>
        <v>108</v>
      </c>
      <c r="D112" s="72" t="s">
        <v>6</v>
      </c>
      <c r="E112" s="73"/>
      <c r="F112" s="74">
        <v>2.9693999999999998</v>
      </c>
      <c r="G112" s="75"/>
      <c r="H112" s="75"/>
      <c r="I112" s="76"/>
      <c r="J112" s="8"/>
      <c r="K112" s="8"/>
      <c r="L112" s="8"/>
      <c r="N112" s="8"/>
      <c r="O112" s="9"/>
      <c r="P112" s="10" t="s">
        <v>7</v>
      </c>
      <c r="X112" s="1" t="str">
        <f t="shared" si="22"/>
        <v>01北海道</v>
      </c>
    </row>
    <row r="113" spans="1:24" ht="14.25" thickBot="1" x14ac:dyDescent="0.2">
      <c r="A113" s="6">
        <f t="shared" si="21"/>
        <v>8</v>
      </c>
      <c r="B113" s="6">
        <f>B112</f>
        <v>108</v>
      </c>
      <c r="D113" s="77" t="s">
        <v>8</v>
      </c>
      <c r="E113" s="78"/>
      <c r="F113" s="79">
        <v>1067.29</v>
      </c>
      <c r="G113" s="80"/>
      <c r="H113" s="80"/>
      <c r="I113" s="81"/>
      <c r="J113" s="11"/>
      <c r="K113" s="11"/>
      <c r="L113" s="11"/>
      <c r="N113" s="11"/>
      <c r="P113" s="82">
        <v>-0.27200000000000002</v>
      </c>
      <c r="Q113" s="82"/>
      <c r="X113" s="1" t="str">
        <f t="shared" si="22"/>
        <v>01北海道</v>
      </c>
    </row>
    <row r="114" spans="1:24" ht="14.25" thickBot="1" x14ac:dyDescent="0.2">
      <c r="A114" s="6">
        <f t="shared" si="21"/>
        <v>8</v>
      </c>
      <c r="B114" s="6"/>
      <c r="C114" s="1" t="s">
        <v>9</v>
      </c>
      <c r="X114" s="1" t="str">
        <f t="shared" si="22"/>
        <v>01北海道</v>
      </c>
    </row>
    <row r="115" spans="1:24" ht="13.5" customHeight="1" x14ac:dyDescent="0.15">
      <c r="A115" s="6">
        <f t="shared" si="21"/>
        <v>8</v>
      </c>
      <c r="B115" s="6"/>
      <c r="D115" s="12"/>
      <c r="E115" s="13"/>
      <c r="F115" s="83" t="s">
        <v>10</v>
      </c>
      <c r="G115" s="84"/>
      <c r="H115" s="14" t="s">
        <v>11</v>
      </c>
      <c r="I115" s="14" t="s">
        <v>12</v>
      </c>
      <c r="J115" s="14" t="s">
        <v>13</v>
      </c>
      <c r="K115" s="14" t="s">
        <v>14</v>
      </c>
      <c r="L115" s="15" t="s">
        <v>15</v>
      </c>
      <c r="M115" s="85" t="s">
        <v>16</v>
      </c>
      <c r="N115" s="84"/>
      <c r="O115" s="84"/>
      <c r="P115" s="85" t="s">
        <v>17</v>
      </c>
      <c r="Q115" s="84"/>
      <c r="R115" s="86"/>
      <c r="X115" s="1" t="str">
        <f t="shared" si="22"/>
        <v>01北海道</v>
      </c>
    </row>
    <row r="116" spans="1:24" ht="32.25" thickBot="1" x14ac:dyDescent="0.2">
      <c r="A116" s="6">
        <f t="shared" si="21"/>
        <v>8</v>
      </c>
      <c r="B116" s="6"/>
      <c r="D116" s="16"/>
      <c r="E116" s="17"/>
      <c r="F116" s="18" t="s">
        <v>18</v>
      </c>
      <c r="G116" s="19" t="s">
        <v>19</v>
      </c>
      <c r="H116" s="20" t="s">
        <v>20</v>
      </c>
      <c r="I116" s="20" t="s">
        <v>21</v>
      </c>
      <c r="J116" s="20" t="s">
        <v>22</v>
      </c>
      <c r="K116" s="20" t="s">
        <v>23</v>
      </c>
      <c r="L116" s="20" t="s">
        <v>24</v>
      </c>
      <c r="M116" s="21" t="s">
        <v>25</v>
      </c>
      <c r="N116" s="22" t="s">
        <v>26</v>
      </c>
      <c r="O116" s="23" t="s">
        <v>27</v>
      </c>
      <c r="P116" s="24" t="s">
        <v>28</v>
      </c>
      <c r="Q116" s="22" t="s">
        <v>29</v>
      </c>
      <c r="R116" s="25" t="s">
        <v>30</v>
      </c>
      <c r="X116" s="1" t="str">
        <f t="shared" si="22"/>
        <v>01北海道</v>
      </c>
    </row>
    <row r="117" spans="1:24" ht="14.25" thickTop="1" x14ac:dyDescent="0.15">
      <c r="A117" s="6">
        <f t="shared" si="21"/>
        <v>8</v>
      </c>
      <c r="B117" s="6">
        <f>B112</f>
        <v>108</v>
      </c>
      <c r="D117" s="26"/>
      <c r="E117" s="27" t="s">
        <v>31</v>
      </c>
      <c r="F117" s="28">
        <f>SUM(F118:F121)</f>
        <v>598</v>
      </c>
      <c r="G117" s="29">
        <f>IFERROR(F117/Q117,"-")</f>
        <v>1.1455938697318007</v>
      </c>
      <c r="H117" s="30">
        <f t="shared" ref="H117:M117" si="23">SUM(H118:H121)</f>
        <v>598</v>
      </c>
      <c r="I117" s="30">
        <f t="shared" si="23"/>
        <v>598</v>
      </c>
      <c r="J117" s="30">
        <f t="shared" si="23"/>
        <v>598</v>
      </c>
      <c r="K117" s="30">
        <f t="shared" si="23"/>
        <v>598</v>
      </c>
      <c r="L117" s="30">
        <f t="shared" si="23"/>
        <v>598</v>
      </c>
      <c r="M117" s="31">
        <f t="shared" si="23"/>
        <v>598</v>
      </c>
      <c r="N117" s="32">
        <f>IFERROR(M117/F117,"-")</f>
        <v>1</v>
      </c>
      <c r="O117" s="33">
        <f>M117-F117</f>
        <v>0</v>
      </c>
      <c r="P117" s="31">
        <f>SUM(P118:P121)</f>
        <v>543</v>
      </c>
      <c r="Q117" s="34">
        <f>SUM(Q118:Q121)</f>
        <v>522</v>
      </c>
      <c r="R117" s="35">
        <f>IFERROR(P117/Q117,"-")</f>
        <v>1.0402298850574712</v>
      </c>
      <c r="X117" s="1" t="str">
        <f t="shared" si="22"/>
        <v>01北海道</v>
      </c>
    </row>
    <row r="118" spans="1:24" x14ac:dyDescent="0.15">
      <c r="A118" s="6">
        <f t="shared" si="21"/>
        <v>8</v>
      </c>
      <c r="B118" s="6">
        <f>B117</f>
        <v>108</v>
      </c>
      <c r="D118" s="36"/>
      <c r="E118" s="37" t="s">
        <v>32</v>
      </c>
      <c r="F118" s="38">
        <v>0</v>
      </c>
      <c r="G118" s="39">
        <f>IFERROR(F118/Q118,"-")</f>
        <v>0</v>
      </c>
      <c r="H118" s="40">
        <v>0</v>
      </c>
      <c r="I118" s="40">
        <v>0</v>
      </c>
      <c r="J118" s="40">
        <v>0</v>
      </c>
      <c r="K118" s="40">
        <v>0</v>
      </c>
      <c r="L118" s="40">
        <v>0</v>
      </c>
      <c r="M118" s="41">
        <v>0</v>
      </c>
      <c r="N118" s="42" t="str">
        <f>IFERROR(M118/F118,"-")</f>
        <v>-</v>
      </c>
      <c r="O118" s="43">
        <f>M118-F118</f>
        <v>0</v>
      </c>
      <c r="P118" s="41">
        <v>0</v>
      </c>
      <c r="Q118" s="44">
        <v>17</v>
      </c>
      <c r="R118" s="45">
        <f>IFERROR(P118/Q118,"-")</f>
        <v>0</v>
      </c>
      <c r="X118" s="1" t="str">
        <f t="shared" si="22"/>
        <v>01北海道</v>
      </c>
    </row>
    <row r="119" spans="1:24" x14ac:dyDescent="0.15">
      <c r="A119" s="6">
        <f t="shared" si="21"/>
        <v>8</v>
      </c>
      <c r="B119" s="6">
        <f t="shared" si="21"/>
        <v>108</v>
      </c>
      <c r="D119" s="36"/>
      <c r="E119" s="46" t="s">
        <v>33</v>
      </c>
      <c r="F119" s="47">
        <v>191</v>
      </c>
      <c r="G119" s="48">
        <f>IFERROR(F119/Q119,"-")</f>
        <v>1.91</v>
      </c>
      <c r="H119" s="49">
        <v>149</v>
      </c>
      <c r="I119" s="49">
        <v>149</v>
      </c>
      <c r="J119" s="49">
        <v>149</v>
      </c>
      <c r="K119" s="49">
        <v>149</v>
      </c>
      <c r="L119" s="49">
        <v>149</v>
      </c>
      <c r="M119" s="50">
        <v>149</v>
      </c>
      <c r="N119" s="51">
        <f>IFERROR(M119/F119,"-")</f>
        <v>0.78010471204188481</v>
      </c>
      <c r="O119" s="52">
        <f>M119-F119</f>
        <v>-42</v>
      </c>
      <c r="P119" s="50">
        <v>149</v>
      </c>
      <c r="Q119" s="53">
        <v>100</v>
      </c>
      <c r="R119" s="54">
        <f>IFERROR(P119/Q119,"-")</f>
        <v>1.49</v>
      </c>
      <c r="X119" s="1" t="str">
        <f t="shared" si="22"/>
        <v>01北海道</v>
      </c>
    </row>
    <row r="120" spans="1:24" x14ac:dyDescent="0.15">
      <c r="A120" s="6">
        <f t="shared" si="21"/>
        <v>8</v>
      </c>
      <c r="B120" s="6">
        <f t="shared" si="21"/>
        <v>108</v>
      </c>
      <c r="D120" s="36"/>
      <c r="E120" s="46" t="s">
        <v>34</v>
      </c>
      <c r="F120" s="47">
        <v>0</v>
      </c>
      <c r="G120" s="48">
        <f>IFERROR(F120/Q120,"-")</f>
        <v>0</v>
      </c>
      <c r="H120" s="49">
        <v>42</v>
      </c>
      <c r="I120" s="49">
        <v>42</v>
      </c>
      <c r="J120" s="49">
        <v>42</v>
      </c>
      <c r="K120" s="49">
        <v>42</v>
      </c>
      <c r="L120" s="49">
        <v>42</v>
      </c>
      <c r="M120" s="50">
        <v>42</v>
      </c>
      <c r="N120" s="51" t="str">
        <f>IFERROR(M120/F120,"-")</f>
        <v>-</v>
      </c>
      <c r="O120" s="52">
        <f>M120-F120</f>
        <v>42</v>
      </c>
      <c r="P120" s="50">
        <v>42</v>
      </c>
      <c r="Q120" s="53">
        <v>153</v>
      </c>
      <c r="R120" s="54">
        <f>IFERROR(P120/Q120,"-")</f>
        <v>0.27450980392156865</v>
      </c>
      <c r="X120" s="1" t="str">
        <f t="shared" si="22"/>
        <v>01北海道</v>
      </c>
    </row>
    <row r="121" spans="1:24" ht="14.25" thickBot="1" x14ac:dyDescent="0.2">
      <c r="A121" s="6">
        <f t="shared" si="21"/>
        <v>8</v>
      </c>
      <c r="B121" s="6">
        <f t="shared" si="21"/>
        <v>108</v>
      </c>
      <c r="D121" s="55"/>
      <c r="E121" s="56" t="s">
        <v>35</v>
      </c>
      <c r="F121" s="57">
        <v>407</v>
      </c>
      <c r="G121" s="58">
        <f>IFERROR(F121/Q121,"-")</f>
        <v>1.6150793650793651</v>
      </c>
      <c r="H121" s="59">
        <v>407</v>
      </c>
      <c r="I121" s="59">
        <v>407</v>
      </c>
      <c r="J121" s="59">
        <v>407</v>
      </c>
      <c r="K121" s="59">
        <v>407</v>
      </c>
      <c r="L121" s="59">
        <v>407</v>
      </c>
      <c r="M121" s="60">
        <v>407</v>
      </c>
      <c r="N121" s="61">
        <f>IFERROR(M121/F121,"-")</f>
        <v>1</v>
      </c>
      <c r="O121" s="62">
        <f>M121-F121</f>
        <v>0</v>
      </c>
      <c r="P121" s="60">
        <v>352</v>
      </c>
      <c r="Q121" s="63">
        <v>252</v>
      </c>
      <c r="R121" s="64">
        <f>IFERROR(P121/Q121,"-")</f>
        <v>1.3968253968253967</v>
      </c>
      <c r="X121" s="1" t="str">
        <f t="shared" si="22"/>
        <v>01北海道</v>
      </c>
    </row>
    <row r="122" spans="1:24" s="5" customFormat="1" x14ac:dyDescent="0.15">
      <c r="A122" s="65">
        <f t="shared" si="21"/>
        <v>8</v>
      </c>
      <c r="B122" s="65">
        <f t="shared" si="21"/>
        <v>108</v>
      </c>
      <c r="D122" s="66"/>
      <c r="E122" s="67" t="s">
        <v>36</v>
      </c>
      <c r="F122" s="68">
        <v>1</v>
      </c>
      <c r="G122" s="69"/>
      <c r="H122" s="68">
        <v>1</v>
      </c>
      <c r="I122" s="68">
        <v>1</v>
      </c>
      <c r="J122" s="68">
        <v>1</v>
      </c>
      <c r="K122" s="68">
        <v>1</v>
      </c>
      <c r="L122" s="68">
        <v>1</v>
      </c>
      <c r="M122" s="68">
        <v>1</v>
      </c>
      <c r="N122" s="70"/>
      <c r="O122" s="70"/>
      <c r="P122" s="71"/>
      <c r="Q122" s="71"/>
      <c r="R122" s="70"/>
      <c r="X122" s="5" t="str">
        <f t="shared" si="22"/>
        <v>01北海道</v>
      </c>
    </row>
    <row r="123" spans="1:24" x14ac:dyDescent="0.15">
      <c r="A123" s="6">
        <f>(ROW()+12)/15</f>
        <v>9</v>
      </c>
      <c r="B123" s="6"/>
      <c r="C123" s="87">
        <f>(ROW()+12)/15</f>
        <v>9</v>
      </c>
      <c r="D123" s="87"/>
      <c r="S123" s="1" t="str">
        <f>"（"&amp;H125&amp;"　"&amp;H126&amp;"構想区域）"</f>
        <v>（北海道　西胆振構想区域）</v>
      </c>
      <c r="X123" s="1" t="str">
        <f>TEXT(F125,"0?")&amp;H125</f>
        <v>01北海道</v>
      </c>
    </row>
    <row r="124" spans="1:24" ht="14.25" thickBot="1" x14ac:dyDescent="0.2">
      <c r="A124" s="6">
        <f>A123</f>
        <v>9</v>
      </c>
      <c r="B124" s="6"/>
      <c r="C124" s="1" t="s">
        <v>3</v>
      </c>
      <c r="X124" s="1" t="str">
        <f>X123</f>
        <v>01北海道</v>
      </c>
    </row>
    <row r="125" spans="1:24" x14ac:dyDescent="0.15">
      <c r="A125" s="6">
        <f t="shared" ref="A125:B137" si="24">A124</f>
        <v>9</v>
      </c>
      <c r="B125" s="6">
        <v>109</v>
      </c>
      <c r="D125" s="88" t="s">
        <v>4</v>
      </c>
      <c r="E125" s="89"/>
      <c r="F125" s="90">
        <f>QUOTIENT(F126,100)</f>
        <v>1</v>
      </c>
      <c r="G125" s="91"/>
      <c r="H125" s="92" t="s">
        <v>37</v>
      </c>
      <c r="I125" s="93"/>
      <c r="O125" s="7"/>
      <c r="X125" s="1" t="str">
        <f t="shared" ref="X125:X137" si="25">X124</f>
        <v>01北海道</v>
      </c>
    </row>
    <row r="126" spans="1:24" x14ac:dyDescent="0.15">
      <c r="A126" s="6">
        <f t="shared" si="24"/>
        <v>9</v>
      </c>
      <c r="B126" s="6">
        <f>B125</f>
        <v>109</v>
      </c>
      <c r="D126" s="94" t="s">
        <v>5</v>
      </c>
      <c r="E126" s="95"/>
      <c r="F126" s="96">
        <f>B126</f>
        <v>109</v>
      </c>
      <c r="G126" s="97"/>
      <c r="H126" s="98" t="s">
        <v>46</v>
      </c>
      <c r="I126" s="99"/>
      <c r="O126" s="7"/>
      <c r="X126" s="1" t="str">
        <f t="shared" si="25"/>
        <v>01北海道</v>
      </c>
    </row>
    <row r="127" spans="1:24" x14ac:dyDescent="0.15">
      <c r="A127" s="6">
        <f t="shared" si="24"/>
        <v>9</v>
      </c>
      <c r="B127" s="6">
        <f>B126</f>
        <v>109</v>
      </c>
      <c r="D127" s="72" t="s">
        <v>6</v>
      </c>
      <c r="E127" s="73"/>
      <c r="F127" s="74">
        <v>17.660599999999999</v>
      </c>
      <c r="G127" s="75"/>
      <c r="H127" s="75"/>
      <c r="I127" s="76"/>
      <c r="J127" s="8"/>
      <c r="K127" s="8"/>
      <c r="L127" s="8"/>
      <c r="N127" s="8"/>
      <c r="O127" s="9"/>
      <c r="P127" s="10" t="s">
        <v>7</v>
      </c>
      <c r="X127" s="1" t="str">
        <f t="shared" si="25"/>
        <v>01北海道</v>
      </c>
    </row>
    <row r="128" spans="1:24" ht="14.25" thickBot="1" x14ac:dyDescent="0.2">
      <c r="A128" s="6">
        <f t="shared" si="24"/>
        <v>9</v>
      </c>
      <c r="B128" s="6">
        <f>B127</f>
        <v>109</v>
      </c>
      <c r="D128" s="77" t="s">
        <v>8</v>
      </c>
      <c r="E128" s="78"/>
      <c r="F128" s="79">
        <v>1356.69</v>
      </c>
      <c r="G128" s="80"/>
      <c r="H128" s="80"/>
      <c r="I128" s="81"/>
      <c r="J128" s="11"/>
      <c r="K128" s="11"/>
      <c r="L128" s="11"/>
      <c r="N128" s="11"/>
      <c r="P128" s="82">
        <v>-3.599999999999999E-2</v>
      </c>
      <c r="Q128" s="82"/>
      <c r="X128" s="1" t="str">
        <f t="shared" si="25"/>
        <v>01北海道</v>
      </c>
    </row>
    <row r="129" spans="1:24" ht="14.25" thickBot="1" x14ac:dyDescent="0.2">
      <c r="A129" s="6">
        <f t="shared" si="24"/>
        <v>9</v>
      </c>
      <c r="B129" s="6"/>
      <c r="C129" s="1" t="s">
        <v>9</v>
      </c>
      <c r="X129" s="1" t="str">
        <f t="shared" si="25"/>
        <v>01北海道</v>
      </c>
    </row>
    <row r="130" spans="1:24" ht="13.5" customHeight="1" x14ac:dyDescent="0.15">
      <c r="A130" s="6">
        <f t="shared" si="24"/>
        <v>9</v>
      </c>
      <c r="B130" s="6"/>
      <c r="D130" s="12"/>
      <c r="E130" s="13"/>
      <c r="F130" s="83" t="s">
        <v>10</v>
      </c>
      <c r="G130" s="84"/>
      <c r="H130" s="14" t="s">
        <v>11</v>
      </c>
      <c r="I130" s="14" t="s">
        <v>12</v>
      </c>
      <c r="J130" s="14" t="s">
        <v>13</v>
      </c>
      <c r="K130" s="14" t="s">
        <v>14</v>
      </c>
      <c r="L130" s="15" t="s">
        <v>15</v>
      </c>
      <c r="M130" s="85" t="s">
        <v>16</v>
      </c>
      <c r="N130" s="84"/>
      <c r="O130" s="84"/>
      <c r="P130" s="85" t="s">
        <v>17</v>
      </c>
      <c r="Q130" s="84"/>
      <c r="R130" s="86"/>
      <c r="X130" s="1" t="str">
        <f t="shared" si="25"/>
        <v>01北海道</v>
      </c>
    </row>
    <row r="131" spans="1:24" ht="32.25" thickBot="1" x14ac:dyDescent="0.2">
      <c r="A131" s="6">
        <f t="shared" si="24"/>
        <v>9</v>
      </c>
      <c r="B131" s="6"/>
      <c r="D131" s="16"/>
      <c r="E131" s="17"/>
      <c r="F131" s="18" t="s">
        <v>18</v>
      </c>
      <c r="G131" s="19" t="s">
        <v>19</v>
      </c>
      <c r="H131" s="20" t="s">
        <v>20</v>
      </c>
      <c r="I131" s="20" t="s">
        <v>21</v>
      </c>
      <c r="J131" s="20" t="s">
        <v>22</v>
      </c>
      <c r="K131" s="20" t="s">
        <v>23</v>
      </c>
      <c r="L131" s="20" t="s">
        <v>24</v>
      </c>
      <c r="M131" s="21" t="s">
        <v>25</v>
      </c>
      <c r="N131" s="22" t="s">
        <v>26</v>
      </c>
      <c r="O131" s="23" t="s">
        <v>27</v>
      </c>
      <c r="P131" s="24" t="s">
        <v>28</v>
      </c>
      <c r="Q131" s="22" t="s">
        <v>29</v>
      </c>
      <c r="R131" s="25" t="s">
        <v>30</v>
      </c>
      <c r="X131" s="1" t="str">
        <f t="shared" si="25"/>
        <v>01北海道</v>
      </c>
    </row>
    <row r="132" spans="1:24" ht="14.25" thickTop="1" x14ac:dyDescent="0.15">
      <c r="A132" s="6">
        <f t="shared" si="24"/>
        <v>9</v>
      </c>
      <c r="B132" s="6">
        <f>B127</f>
        <v>109</v>
      </c>
      <c r="D132" s="26"/>
      <c r="E132" s="27" t="s">
        <v>31</v>
      </c>
      <c r="F132" s="28">
        <f>SUM(F133:F136)</f>
        <v>3636</v>
      </c>
      <c r="G132" s="29">
        <f>IFERROR(F132/Q132,"-")</f>
        <v>1.286624203821656</v>
      </c>
      <c r="H132" s="30">
        <f t="shared" ref="H132:M132" si="26">SUM(H133:H136)</f>
        <v>3430</v>
      </c>
      <c r="I132" s="30">
        <f t="shared" si="26"/>
        <v>3567</v>
      </c>
      <c r="J132" s="30">
        <f t="shared" si="26"/>
        <v>3517</v>
      </c>
      <c r="K132" s="30">
        <f t="shared" si="26"/>
        <v>3133</v>
      </c>
      <c r="L132" s="30">
        <f t="shared" si="26"/>
        <v>3069</v>
      </c>
      <c r="M132" s="31">
        <f t="shared" si="26"/>
        <v>2917</v>
      </c>
      <c r="N132" s="32">
        <f>IFERROR(M132/F132,"-")</f>
        <v>0.80225522552255224</v>
      </c>
      <c r="O132" s="33">
        <f>M132-F132</f>
        <v>-719</v>
      </c>
      <c r="P132" s="31">
        <f>SUM(P133:P136)</f>
        <v>2884</v>
      </c>
      <c r="Q132" s="34">
        <f>SUM(Q133:Q136)</f>
        <v>2826</v>
      </c>
      <c r="R132" s="35">
        <f>IFERROR(P132/Q132,"-")</f>
        <v>1.0205237084217975</v>
      </c>
      <c r="X132" s="1" t="str">
        <f t="shared" si="25"/>
        <v>01北海道</v>
      </c>
    </row>
    <row r="133" spans="1:24" x14ac:dyDescent="0.15">
      <c r="A133" s="6">
        <f t="shared" si="24"/>
        <v>9</v>
      </c>
      <c r="B133" s="6">
        <f>B132</f>
        <v>109</v>
      </c>
      <c r="D133" s="36"/>
      <c r="E133" s="37" t="s">
        <v>32</v>
      </c>
      <c r="F133" s="38">
        <v>93</v>
      </c>
      <c r="G133" s="39">
        <f>IFERROR(F133/Q133,"-")</f>
        <v>0.33333333333333331</v>
      </c>
      <c r="H133" s="40">
        <v>60</v>
      </c>
      <c r="I133" s="40">
        <v>60</v>
      </c>
      <c r="J133" s="40">
        <v>60</v>
      </c>
      <c r="K133" s="40">
        <v>60</v>
      </c>
      <c r="L133" s="40">
        <v>60</v>
      </c>
      <c r="M133" s="41">
        <v>42</v>
      </c>
      <c r="N133" s="42">
        <f>IFERROR(M133/F133,"-")</f>
        <v>0.45161290322580644</v>
      </c>
      <c r="O133" s="43">
        <f>M133-F133</f>
        <v>-51</v>
      </c>
      <c r="P133" s="41">
        <v>98</v>
      </c>
      <c r="Q133" s="44">
        <v>279</v>
      </c>
      <c r="R133" s="45">
        <f>IFERROR(P133/Q133,"-")</f>
        <v>0.35125448028673834</v>
      </c>
      <c r="X133" s="1" t="str">
        <f t="shared" si="25"/>
        <v>01北海道</v>
      </c>
    </row>
    <row r="134" spans="1:24" x14ac:dyDescent="0.15">
      <c r="A134" s="6">
        <f t="shared" si="24"/>
        <v>9</v>
      </c>
      <c r="B134" s="6">
        <f t="shared" si="24"/>
        <v>109</v>
      </c>
      <c r="D134" s="36"/>
      <c r="E134" s="46" t="s">
        <v>33</v>
      </c>
      <c r="F134" s="47">
        <v>1393</v>
      </c>
      <c r="G134" s="48">
        <f>IFERROR(F134/Q134,"-")</f>
        <v>1.74125</v>
      </c>
      <c r="H134" s="49">
        <v>1327</v>
      </c>
      <c r="I134" s="49">
        <v>1309</v>
      </c>
      <c r="J134" s="49">
        <v>1311</v>
      </c>
      <c r="K134" s="49">
        <v>1288</v>
      </c>
      <c r="L134" s="49">
        <v>1249</v>
      </c>
      <c r="M134" s="50">
        <v>1208</v>
      </c>
      <c r="N134" s="51">
        <f>IFERROR(M134/F134,"-")</f>
        <v>0.86719310839913855</v>
      </c>
      <c r="O134" s="52">
        <f>M134-F134</f>
        <v>-185</v>
      </c>
      <c r="P134" s="50">
        <v>1197</v>
      </c>
      <c r="Q134" s="53">
        <v>800</v>
      </c>
      <c r="R134" s="54">
        <f>IFERROR(P134/Q134,"-")</f>
        <v>1.4962500000000001</v>
      </c>
      <c r="X134" s="1" t="str">
        <f t="shared" si="25"/>
        <v>01北海道</v>
      </c>
    </row>
    <row r="135" spans="1:24" x14ac:dyDescent="0.15">
      <c r="A135" s="6">
        <f t="shared" si="24"/>
        <v>9</v>
      </c>
      <c r="B135" s="6">
        <f t="shared" si="24"/>
        <v>109</v>
      </c>
      <c r="D135" s="36"/>
      <c r="E135" s="46" t="s">
        <v>34</v>
      </c>
      <c r="F135" s="47">
        <v>574</v>
      </c>
      <c r="G135" s="48">
        <f>IFERROR(F135/Q135,"-")</f>
        <v>0.9258064516129032</v>
      </c>
      <c r="H135" s="49">
        <v>605</v>
      </c>
      <c r="I135" s="49">
        <v>605</v>
      </c>
      <c r="J135" s="49">
        <v>606</v>
      </c>
      <c r="K135" s="49">
        <v>312</v>
      </c>
      <c r="L135" s="49">
        <v>316</v>
      </c>
      <c r="M135" s="50">
        <v>355</v>
      </c>
      <c r="N135" s="51">
        <f>IFERROR(M135/F135,"-")</f>
        <v>0.61846689895470386</v>
      </c>
      <c r="O135" s="52">
        <f>M135-F135</f>
        <v>-219</v>
      </c>
      <c r="P135" s="50">
        <v>277</v>
      </c>
      <c r="Q135" s="53">
        <v>620</v>
      </c>
      <c r="R135" s="54">
        <f>IFERROR(P135/Q135,"-")</f>
        <v>0.4467741935483871</v>
      </c>
      <c r="X135" s="1" t="str">
        <f t="shared" si="25"/>
        <v>01北海道</v>
      </c>
    </row>
    <row r="136" spans="1:24" ht="14.25" thickBot="1" x14ac:dyDescent="0.2">
      <c r="A136" s="6">
        <f t="shared" si="24"/>
        <v>9</v>
      </c>
      <c r="B136" s="6">
        <f t="shared" si="24"/>
        <v>109</v>
      </c>
      <c r="D136" s="55"/>
      <c r="E136" s="56" t="s">
        <v>35</v>
      </c>
      <c r="F136" s="57">
        <v>1576</v>
      </c>
      <c r="G136" s="58">
        <f>IFERROR(F136/Q136,"-")</f>
        <v>1.3984028393966281</v>
      </c>
      <c r="H136" s="59">
        <v>1438</v>
      </c>
      <c r="I136" s="59">
        <v>1593</v>
      </c>
      <c r="J136" s="59">
        <v>1540</v>
      </c>
      <c r="K136" s="59">
        <v>1473</v>
      </c>
      <c r="L136" s="59">
        <v>1444</v>
      </c>
      <c r="M136" s="60">
        <v>1312</v>
      </c>
      <c r="N136" s="61">
        <f>IFERROR(M136/F136,"-")</f>
        <v>0.8324873096446701</v>
      </c>
      <c r="O136" s="62">
        <f>M136-F136</f>
        <v>-264</v>
      </c>
      <c r="P136" s="60">
        <v>1312</v>
      </c>
      <c r="Q136" s="63">
        <v>1127</v>
      </c>
      <c r="R136" s="64">
        <f>IFERROR(P136/Q136,"-")</f>
        <v>1.1641526175687666</v>
      </c>
      <c r="X136" s="1" t="str">
        <f t="shared" si="25"/>
        <v>01北海道</v>
      </c>
    </row>
    <row r="137" spans="1:24" s="5" customFormat="1" x14ac:dyDescent="0.15">
      <c r="A137" s="65">
        <f t="shared" si="24"/>
        <v>9</v>
      </c>
      <c r="B137" s="65">
        <f t="shared" si="24"/>
        <v>109</v>
      </c>
      <c r="D137" s="66"/>
      <c r="E137" s="67" t="s">
        <v>36</v>
      </c>
      <c r="F137" s="68">
        <v>0.96153846153846156</v>
      </c>
      <c r="G137" s="69"/>
      <c r="H137" s="68">
        <v>0.96</v>
      </c>
      <c r="I137" s="68">
        <v>1</v>
      </c>
      <c r="J137" s="68">
        <v>1</v>
      </c>
      <c r="K137" s="68">
        <v>0.91666666666666663</v>
      </c>
      <c r="L137" s="68">
        <v>0.91666666666666663</v>
      </c>
      <c r="M137" s="68">
        <v>0.95652173913043481</v>
      </c>
      <c r="N137" s="70"/>
      <c r="O137" s="70"/>
      <c r="P137" s="71"/>
      <c r="Q137" s="71"/>
      <c r="R137" s="70"/>
      <c r="X137" s="5" t="str">
        <f t="shared" si="25"/>
        <v>01北海道</v>
      </c>
    </row>
    <row r="138" spans="1:24" x14ac:dyDescent="0.15">
      <c r="A138" s="6">
        <f>(ROW()+12)/15</f>
        <v>10</v>
      </c>
      <c r="B138" s="6"/>
      <c r="C138" s="87">
        <f>(ROW()+12)/15</f>
        <v>10</v>
      </c>
      <c r="D138" s="87"/>
      <c r="S138" s="1" t="str">
        <f>"（"&amp;H140&amp;"　"&amp;H141&amp;"構想区域）"</f>
        <v>（北海道　東胆振構想区域）</v>
      </c>
      <c r="X138" s="1" t="str">
        <f>TEXT(F140,"0?")&amp;H140</f>
        <v>01北海道</v>
      </c>
    </row>
    <row r="139" spans="1:24" ht="14.25" thickBot="1" x14ac:dyDescent="0.2">
      <c r="A139" s="6">
        <f>A138</f>
        <v>10</v>
      </c>
      <c r="B139" s="6"/>
      <c r="C139" s="1" t="s">
        <v>3</v>
      </c>
      <c r="X139" s="1" t="str">
        <f>X138</f>
        <v>01北海道</v>
      </c>
    </row>
    <row r="140" spans="1:24" x14ac:dyDescent="0.15">
      <c r="A140" s="6">
        <f t="shared" ref="A140:B152" si="27">A139</f>
        <v>10</v>
      </c>
      <c r="B140" s="6">
        <v>110</v>
      </c>
      <c r="D140" s="88" t="s">
        <v>4</v>
      </c>
      <c r="E140" s="89"/>
      <c r="F140" s="90">
        <f>QUOTIENT(F141,100)</f>
        <v>1</v>
      </c>
      <c r="G140" s="91"/>
      <c r="H140" s="92" t="s">
        <v>37</v>
      </c>
      <c r="I140" s="93"/>
      <c r="O140" s="7"/>
      <c r="X140" s="1" t="str">
        <f t="shared" ref="X140:X152" si="28">X139</f>
        <v>01北海道</v>
      </c>
    </row>
    <row r="141" spans="1:24" x14ac:dyDescent="0.15">
      <c r="A141" s="6">
        <f t="shared" si="27"/>
        <v>10</v>
      </c>
      <c r="B141" s="6">
        <f>B140</f>
        <v>110</v>
      </c>
      <c r="D141" s="94" t="s">
        <v>5</v>
      </c>
      <c r="E141" s="95"/>
      <c r="F141" s="96">
        <f>B141</f>
        <v>110</v>
      </c>
      <c r="G141" s="97"/>
      <c r="H141" s="98" t="s">
        <v>47</v>
      </c>
      <c r="I141" s="99"/>
      <c r="O141" s="7"/>
      <c r="X141" s="1" t="str">
        <f t="shared" si="28"/>
        <v>01北海道</v>
      </c>
    </row>
    <row r="142" spans="1:24" x14ac:dyDescent="0.15">
      <c r="A142" s="6">
        <f t="shared" si="27"/>
        <v>10</v>
      </c>
      <c r="B142" s="6">
        <f>B141</f>
        <v>110</v>
      </c>
      <c r="D142" s="72" t="s">
        <v>6</v>
      </c>
      <c r="E142" s="73"/>
      <c r="F142" s="74">
        <v>20.5748</v>
      </c>
      <c r="G142" s="75"/>
      <c r="H142" s="75"/>
      <c r="I142" s="76"/>
      <c r="J142" s="8"/>
      <c r="K142" s="8"/>
      <c r="L142" s="8"/>
      <c r="N142" s="8"/>
      <c r="O142" s="9"/>
      <c r="P142" s="10" t="s">
        <v>7</v>
      </c>
      <c r="X142" s="1" t="str">
        <f t="shared" si="28"/>
        <v>01北海道</v>
      </c>
    </row>
    <row r="143" spans="1:24" ht="14.25" thickBot="1" x14ac:dyDescent="0.2">
      <c r="A143" s="6">
        <f t="shared" si="27"/>
        <v>10</v>
      </c>
      <c r="B143" s="6">
        <f>B142</f>
        <v>110</v>
      </c>
      <c r="D143" s="77" t="s">
        <v>8</v>
      </c>
      <c r="E143" s="78"/>
      <c r="F143" s="79">
        <v>2340.34</v>
      </c>
      <c r="G143" s="80"/>
      <c r="H143" s="80"/>
      <c r="I143" s="81"/>
      <c r="J143" s="11"/>
      <c r="K143" s="11"/>
      <c r="L143" s="11"/>
      <c r="N143" s="11"/>
      <c r="P143" s="82">
        <v>-9.7000000000000031E-2</v>
      </c>
      <c r="Q143" s="82"/>
      <c r="X143" s="1" t="str">
        <f t="shared" si="28"/>
        <v>01北海道</v>
      </c>
    </row>
    <row r="144" spans="1:24" ht="14.25" thickBot="1" x14ac:dyDescent="0.2">
      <c r="A144" s="6">
        <f t="shared" si="27"/>
        <v>10</v>
      </c>
      <c r="B144" s="6"/>
      <c r="C144" s="1" t="s">
        <v>9</v>
      </c>
      <c r="X144" s="1" t="str">
        <f t="shared" si="28"/>
        <v>01北海道</v>
      </c>
    </row>
    <row r="145" spans="1:24" ht="13.5" customHeight="1" x14ac:dyDescent="0.15">
      <c r="A145" s="6">
        <f t="shared" si="27"/>
        <v>10</v>
      </c>
      <c r="B145" s="6"/>
      <c r="D145" s="12"/>
      <c r="E145" s="13"/>
      <c r="F145" s="83" t="s">
        <v>10</v>
      </c>
      <c r="G145" s="84"/>
      <c r="H145" s="14" t="s">
        <v>11</v>
      </c>
      <c r="I145" s="14" t="s">
        <v>12</v>
      </c>
      <c r="J145" s="14" t="s">
        <v>13</v>
      </c>
      <c r="K145" s="14" t="s">
        <v>14</v>
      </c>
      <c r="L145" s="15" t="s">
        <v>15</v>
      </c>
      <c r="M145" s="85" t="s">
        <v>16</v>
      </c>
      <c r="N145" s="84"/>
      <c r="O145" s="84"/>
      <c r="P145" s="85" t="s">
        <v>17</v>
      </c>
      <c r="Q145" s="84"/>
      <c r="R145" s="86"/>
      <c r="X145" s="1" t="str">
        <f t="shared" si="28"/>
        <v>01北海道</v>
      </c>
    </row>
    <row r="146" spans="1:24" ht="32.25" thickBot="1" x14ac:dyDescent="0.2">
      <c r="A146" s="6">
        <f t="shared" si="27"/>
        <v>10</v>
      </c>
      <c r="B146" s="6"/>
      <c r="D146" s="16"/>
      <c r="E146" s="17"/>
      <c r="F146" s="18" t="s">
        <v>18</v>
      </c>
      <c r="G146" s="19" t="s">
        <v>19</v>
      </c>
      <c r="H146" s="20" t="s">
        <v>20</v>
      </c>
      <c r="I146" s="20" t="s">
        <v>21</v>
      </c>
      <c r="J146" s="20" t="s">
        <v>22</v>
      </c>
      <c r="K146" s="20" t="s">
        <v>23</v>
      </c>
      <c r="L146" s="20" t="s">
        <v>24</v>
      </c>
      <c r="M146" s="21" t="s">
        <v>25</v>
      </c>
      <c r="N146" s="22" t="s">
        <v>26</v>
      </c>
      <c r="O146" s="23" t="s">
        <v>27</v>
      </c>
      <c r="P146" s="24" t="s">
        <v>28</v>
      </c>
      <c r="Q146" s="22" t="s">
        <v>29</v>
      </c>
      <c r="R146" s="25" t="s">
        <v>30</v>
      </c>
      <c r="X146" s="1" t="str">
        <f t="shared" si="28"/>
        <v>01北海道</v>
      </c>
    </row>
    <row r="147" spans="1:24" ht="14.25" thickTop="1" x14ac:dyDescent="0.15">
      <c r="A147" s="6">
        <f t="shared" si="27"/>
        <v>10</v>
      </c>
      <c r="B147" s="6">
        <f>B142</f>
        <v>110</v>
      </c>
      <c r="D147" s="26"/>
      <c r="E147" s="27" t="s">
        <v>31</v>
      </c>
      <c r="F147" s="28">
        <f>SUM(F148:F151)</f>
        <v>2226</v>
      </c>
      <c r="G147" s="29">
        <f>IFERROR(F147/Q147,"-")</f>
        <v>0.90414297319252646</v>
      </c>
      <c r="H147" s="30">
        <f t="shared" ref="H147:M147" si="29">SUM(H148:H151)</f>
        <v>2215</v>
      </c>
      <c r="I147" s="30">
        <f t="shared" si="29"/>
        <v>2177</v>
      </c>
      <c r="J147" s="30">
        <f t="shared" si="29"/>
        <v>2131</v>
      </c>
      <c r="K147" s="30">
        <f t="shared" si="29"/>
        <v>2145</v>
      </c>
      <c r="L147" s="30">
        <f t="shared" si="29"/>
        <v>2010</v>
      </c>
      <c r="M147" s="31">
        <f t="shared" si="29"/>
        <v>1931</v>
      </c>
      <c r="N147" s="32">
        <f>IFERROR(M147/F147,"-")</f>
        <v>0.86747529200359386</v>
      </c>
      <c r="O147" s="33">
        <f>M147-F147</f>
        <v>-295</v>
      </c>
      <c r="P147" s="31">
        <f>SUM(P148:P151)</f>
        <v>1945</v>
      </c>
      <c r="Q147" s="34">
        <f>SUM(Q148:Q151)</f>
        <v>2462</v>
      </c>
      <c r="R147" s="35">
        <f>IFERROR(P147/Q147,"-")</f>
        <v>0.79000812347684812</v>
      </c>
      <c r="X147" s="1" t="str">
        <f t="shared" si="28"/>
        <v>01北海道</v>
      </c>
    </row>
    <row r="148" spans="1:24" x14ac:dyDescent="0.15">
      <c r="A148" s="6">
        <f t="shared" si="27"/>
        <v>10</v>
      </c>
      <c r="B148" s="6">
        <f>B147</f>
        <v>110</v>
      </c>
      <c r="D148" s="36"/>
      <c r="E148" s="37" t="s">
        <v>32</v>
      </c>
      <c r="F148" s="38">
        <v>24</v>
      </c>
      <c r="G148" s="39">
        <f>IFERROR(F148/Q148,"-")</f>
        <v>0.10300429184549356</v>
      </c>
      <c r="H148" s="40">
        <v>33</v>
      </c>
      <c r="I148" s="40">
        <v>33</v>
      </c>
      <c r="J148" s="40">
        <v>33</v>
      </c>
      <c r="K148" s="40">
        <v>33</v>
      </c>
      <c r="L148" s="40">
        <v>33</v>
      </c>
      <c r="M148" s="41">
        <v>33</v>
      </c>
      <c r="N148" s="42">
        <f>IFERROR(M148/F148,"-")</f>
        <v>1.375</v>
      </c>
      <c r="O148" s="43">
        <f>M148-F148</f>
        <v>9</v>
      </c>
      <c r="P148" s="41">
        <v>51</v>
      </c>
      <c r="Q148" s="44">
        <v>233</v>
      </c>
      <c r="R148" s="45">
        <f>IFERROR(P148/Q148,"-")</f>
        <v>0.21888412017167383</v>
      </c>
      <c r="X148" s="1" t="str">
        <f t="shared" si="28"/>
        <v>01北海道</v>
      </c>
    </row>
    <row r="149" spans="1:24" x14ac:dyDescent="0.15">
      <c r="A149" s="6">
        <f t="shared" si="27"/>
        <v>10</v>
      </c>
      <c r="B149" s="6">
        <f t="shared" si="27"/>
        <v>110</v>
      </c>
      <c r="D149" s="36"/>
      <c r="E149" s="46" t="s">
        <v>33</v>
      </c>
      <c r="F149" s="47">
        <v>1407</v>
      </c>
      <c r="G149" s="48">
        <f>IFERROR(F149/Q149,"-")</f>
        <v>1.8710106382978724</v>
      </c>
      <c r="H149" s="49">
        <v>1374</v>
      </c>
      <c r="I149" s="49">
        <v>1336</v>
      </c>
      <c r="J149" s="49">
        <v>1321</v>
      </c>
      <c r="K149" s="49">
        <v>1329</v>
      </c>
      <c r="L149" s="49">
        <v>1265</v>
      </c>
      <c r="M149" s="50">
        <v>1226</v>
      </c>
      <c r="N149" s="51">
        <f>IFERROR(M149/F149,"-")</f>
        <v>0.87135749822316988</v>
      </c>
      <c r="O149" s="52">
        <f>M149-F149</f>
        <v>-181</v>
      </c>
      <c r="P149" s="50">
        <v>1268</v>
      </c>
      <c r="Q149" s="53">
        <v>752</v>
      </c>
      <c r="R149" s="54">
        <f>IFERROR(P149/Q149,"-")</f>
        <v>1.6861702127659575</v>
      </c>
      <c r="X149" s="1" t="str">
        <f t="shared" si="28"/>
        <v>01北海道</v>
      </c>
    </row>
    <row r="150" spans="1:24" x14ac:dyDescent="0.15">
      <c r="A150" s="6">
        <f t="shared" si="27"/>
        <v>10</v>
      </c>
      <c r="B150" s="6">
        <f t="shared" si="27"/>
        <v>110</v>
      </c>
      <c r="D150" s="36"/>
      <c r="E150" s="46" t="s">
        <v>34</v>
      </c>
      <c r="F150" s="47">
        <v>240</v>
      </c>
      <c r="G150" s="48">
        <f>IFERROR(F150/Q150,"-")</f>
        <v>0.3</v>
      </c>
      <c r="H150" s="49">
        <v>279</v>
      </c>
      <c r="I150" s="49">
        <v>279</v>
      </c>
      <c r="J150" s="49">
        <v>275</v>
      </c>
      <c r="K150" s="49">
        <v>275</v>
      </c>
      <c r="L150" s="49">
        <v>298</v>
      </c>
      <c r="M150" s="50">
        <v>279</v>
      </c>
      <c r="N150" s="51">
        <f>IFERROR(M150/F150,"-")</f>
        <v>1.1625000000000001</v>
      </c>
      <c r="O150" s="52">
        <f>M150-F150</f>
        <v>39</v>
      </c>
      <c r="P150" s="50">
        <v>233</v>
      </c>
      <c r="Q150" s="53">
        <v>800</v>
      </c>
      <c r="R150" s="54">
        <f>IFERROR(P150/Q150,"-")</f>
        <v>0.29125000000000001</v>
      </c>
      <c r="X150" s="1" t="str">
        <f t="shared" si="28"/>
        <v>01北海道</v>
      </c>
    </row>
    <row r="151" spans="1:24" ht="14.25" thickBot="1" x14ac:dyDescent="0.2">
      <c r="A151" s="6">
        <f t="shared" si="27"/>
        <v>10</v>
      </c>
      <c r="B151" s="6">
        <f t="shared" si="27"/>
        <v>110</v>
      </c>
      <c r="D151" s="55"/>
      <c r="E151" s="56" t="s">
        <v>35</v>
      </c>
      <c r="F151" s="57">
        <v>555</v>
      </c>
      <c r="G151" s="58">
        <f>IFERROR(F151/Q151,"-")</f>
        <v>0.8197932053175776</v>
      </c>
      <c r="H151" s="59">
        <v>529</v>
      </c>
      <c r="I151" s="59">
        <v>529</v>
      </c>
      <c r="J151" s="59">
        <v>502</v>
      </c>
      <c r="K151" s="59">
        <v>508</v>
      </c>
      <c r="L151" s="59">
        <v>414</v>
      </c>
      <c r="M151" s="60">
        <v>393</v>
      </c>
      <c r="N151" s="61">
        <f>IFERROR(M151/F151,"-")</f>
        <v>0.70810810810810809</v>
      </c>
      <c r="O151" s="62">
        <f>M151-F151</f>
        <v>-162</v>
      </c>
      <c r="P151" s="60">
        <v>393</v>
      </c>
      <c r="Q151" s="63">
        <v>677</v>
      </c>
      <c r="R151" s="64">
        <f>IFERROR(P151/Q151,"-")</f>
        <v>0.58050221565731164</v>
      </c>
      <c r="X151" s="1" t="str">
        <f t="shared" si="28"/>
        <v>01北海道</v>
      </c>
    </row>
    <row r="152" spans="1:24" s="5" customFormat="1" x14ac:dyDescent="0.15">
      <c r="A152" s="65">
        <f t="shared" si="27"/>
        <v>10</v>
      </c>
      <c r="B152" s="65">
        <f t="shared" si="27"/>
        <v>110</v>
      </c>
      <c r="D152" s="66"/>
      <c r="E152" s="67" t="s">
        <v>36</v>
      </c>
      <c r="F152" s="68">
        <v>0.8928571428571429</v>
      </c>
      <c r="G152" s="69"/>
      <c r="H152" s="68">
        <v>1</v>
      </c>
      <c r="I152" s="68">
        <v>1</v>
      </c>
      <c r="J152" s="68">
        <v>0.89655172413793105</v>
      </c>
      <c r="K152" s="68">
        <v>0.8571428571428571</v>
      </c>
      <c r="L152" s="68">
        <v>0.93103448275862066</v>
      </c>
      <c r="M152" s="68">
        <v>0.8928571428571429</v>
      </c>
      <c r="N152" s="70"/>
      <c r="O152" s="70"/>
      <c r="P152" s="71"/>
      <c r="Q152" s="71"/>
      <c r="R152" s="70"/>
      <c r="X152" s="5" t="str">
        <f t="shared" si="28"/>
        <v>01北海道</v>
      </c>
    </row>
    <row r="153" spans="1:24" x14ac:dyDescent="0.15">
      <c r="A153" s="6">
        <f>(ROW()+12)/15</f>
        <v>11</v>
      </c>
      <c r="B153" s="6"/>
      <c r="C153" s="87">
        <f>(ROW()+12)/15</f>
        <v>11</v>
      </c>
      <c r="D153" s="87"/>
      <c r="S153" s="1" t="str">
        <f>"（"&amp;H155&amp;"　"&amp;H156&amp;"構想区域）"</f>
        <v>（北海道　日高構想区域）</v>
      </c>
      <c r="X153" s="1" t="str">
        <f>TEXT(F155,"0?")&amp;H155</f>
        <v>01北海道</v>
      </c>
    </row>
    <row r="154" spans="1:24" ht="14.25" thickBot="1" x14ac:dyDescent="0.2">
      <c r="A154" s="6">
        <f>A153</f>
        <v>11</v>
      </c>
      <c r="B154" s="6"/>
      <c r="C154" s="1" t="s">
        <v>3</v>
      </c>
      <c r="X154" s="1" t="str">
        <f>X153</f>
        <v>01北海道</v>
      </c>
    </row>
    <row r="155" spans="1:24" x14ac:dyDescent="0.15">
      <c r="A155" s="6">
        <f t="shared" ref="A155:B167" si="30">A154</f>
        <v>11</v>
      </c>
      <c r="B155" s="6">
        <v>111</v>
      </c>
      <c r="D155" s="88" t="s">
        <v>4</v>
      </c>
      <c r="E155" s="89"/>
      <c r="F155" s="90">
        <f>QUOTIENT(F156,100)</f>
        <v>1</v>
      </c>
      <c r="G155" s="91"/>
      <c r="H155" s="92" t="s">
        <v>37</v>
      </c>
      <c r="I155" s="93"/>
      <c r="O155" s="7"/>
      <c r="X155" s="1" t="str">
        <f t="shared" ref="X155:X167" si="31">X154</f>
        <v>01北海道</v>
      </c>
    </row>
    <row r="156" spans="1:24" x14ac:dyDescent="0.15">
      <c r="A156" s="6">
        <f t="shared" si="30"/>
        <v>11</v>
      </c>
      <c r="B156" s="6">
        <f>B155</f>
        <v>111</v>
      </c>
      <c r="D156" s="94" t="s">
        <v>5</v>
      </c>
      <c r="E156" s="95"/>
      <c r="F156" s="96">
        <f>B156</f>
        <v>111</v>
      </c>
      <c r="G156" s="97"/>
      <c r="H156" s="98" t="s">
        <v>48</v>
      </c>
      <c r="I156" s="99"/>
      <c r="O156" s="7"/>
      <c r="X156" s="1" t="str">
        <f t="shared" si="31"/>
        <v>01北海道</v>
      </c>
    </row>
    <row r="157" spans="1:24" x14ac:dyDescent="0.15">
      <c r="A157" s="6">
        <f t="shared" si="30"/>
        <v>11</v>
      </c>
      <c r="B157" s="6">
        <f>B156</f>
        <v>111</v>
      </c>
      <c r="D157" s="72" t="s">
        <v>6</v>
      </c>
      <c r="E157" s="73"/>
      <c r="F157" s="74">
        <v>6.3372000000000002</v>
      </c>
      <c r="G157" s="75"/>
      <c r="H157" s="75"/>
      <c r="I157" s="76"/>
      <c r="J157" s="8"/>
      <c r="K157" s="8"/>
      <c r="L157" s="8"/>
      <c r="N157" s="8"/>
      <c r="O157" s="9"/>
      <c r="P157" s="10" t="s">
        <v>7</v>
      </c>
      <c r="X157" s="1" t="str">
        <f t="shared" si="31"/>
        <v>01北海道</v>
      </c>
    </row>
    <row r="158" spans="1:24" ht="14.25" thickBot="1" x14ac:dyDescent="0.2">
      <c r="A158" s="6">
        <f t="shared" si="30"/>
        <v>11</v>
      </c>
      <c r="B158" s="6">
        <f>B157</f>
        <v>111</v>
      </c>
      <c r="D158" s="77" t="s">
        <v>8</v>
      </c>
      <c r="E158" s="78"/>
      <c r="F158" s="79">
        <v>4811.12</v>
      </c>
      <c r="G158" s="80"/>
      <c r="H158" s="80"/>
      <c r="I158" s="81"/>
      <c r="J158" s="11"/>
      <c r="K158" s="11"/>
      <c r="L158" s="11"/>
      <c r="N158" s="11"/>
      <c r="P158" s="82">
        <v>-0.53799999999999992</v>
      </c>
      <c r="Q158" s="82"/>
      <c r="X158" s="1" t="str">
        <f t="shared" si="31"/>
        <v>01北海道</v>
      </c>
    </row>
    <row r="159" spans="1:24" ht="14.25" thickBot="1" x14ac:dyDescent="0.2">
      <c r="A159" s="6">
        <f t="shared" si="30"/>
        <v>11</v>
      </c>
      <c r="B159" s="6"/>
      <c r="C159" s="1" t="s">
        <v>9</v>
      </c>
      <c r="X159" s="1" t="str">
        <f t="shared" si="31"/>
        <v>01北海道</v>
      </c>
    </row>
    <row r="160" spans="1:24" ht="13.5" customHeight="1" x14ac:dyDescent="0.15">
      <c r="A160" s="6">
        <f t="shared" si="30"/>
        <v>11</v>
      </c>
      <c r="B160" s="6"/>
      <c r="D160" s="12"/>
      <c r="E160" s="13"/>
      <c r="F160" s="83" t="s">
        <v>10</v>
      </c>
      <c r="G160" s="84"/>
      <c r="H160" s="14" t="s">
        <v>11</v>
      </c>
      <c r="I160" s="14" t="s">
        <v>12</v>
      </c>
      <c r="J160" s="14" t="s">
        <v>13</v>
      </c>
      <c r="K160" s="14" t="s">
        <v>14</v>
      </c>
      <c r="L160" s="15" t="s">
        <v>15</v>
      </c>
      <c r="M160" s="85" t="s">
        <v>16</v>
      </c>
      <c r="N160" s="84"/>
      <c r="O160" s="84"/>
      <c r="P160" s="85" t="s">
        <v>17</v>
      </c>
      <c r="Q160" s="84"/>
      <c r="R160" s="86"/>
      <c r="X160" s="1" t="str">
        <f t="shared" si="31"/>
        <v>01北海道</v>
      </c>
    </row>
    <row r="161" spans="1:24" ht="32.25" thickBot="1" x14ac:dyDescent="0.2">
      <c r="A161" s="6">
        <f t="shared" si="30"/>
        <v>11</v>
      </c>
      <c r="B161" s="6"/>
      <c r="D161" s="16"/>
      <c r="E161" s="17"/>
      <c r="F161" s="18" t="s">
        <v>18</v>
      </c>
      <c r="G161" s="19" t="s">
        <v>19</v>
      </c>
      <c r="H161" s="20" t="s">
        <v>20</v>
      </c>
      <c r="I161" s="20" t="s">
        <v>21</v>
      </c>
      <c r="J161" s="20" t="s">
        <v>22</v>
      </c>
      <c r="K161" s="20" t="s">
        <v>23</v>
      </c>
      <c r="L161" s="20" t="s">
        <v>24</v>
      </c>
      <c r="M161" s="21" t="s">
        <v>25</v>
      </c>
      <c r="N161" s="22" t="s">
        <v>26</v>
      </c>
      <c r="O161" s="23" t="s">
        <v>27</v>
      </c>
      <c r="P161" s="24" t="s">
        <v>28</v>
      </c>
      <c r="Q161" s="22" t="s">
        <v>29</v>
      </c>
      <c r="R161" s="25" t="s">
        <v>30</v>
      </c>
      <c r="X161" s="1" t="str">
        <f t="shared" si="31"/>
        <v>01北海道</v>
      </c>
    </row>
    <row r="162" spans="1:24" ht="14.25" thickTop="1" x14ac:dyDescent="0.15">
      <c r="A162" s="6">
        <f t="shared" si="30"/>
        <v>11</v>
      </c>
      <c r="B162" s="6">
        <f>B157</f>
        <v>111</v>
      </c>
      <c r="D162" s="26"/>
      <c r="E162" s="27" t="s">
        <v>31</v>
      </c>
      <c r="F162" s="28">
        <f>SUM(F163:F166)</f>
        <v>590</v>
      </c>
      <c r="G162" s="29">
        <f>IFERROR(F162/Q162,"-")</f>
        <v>0.92621664050235475</v>
      </c>
      <c r="H162" s="30">
        <f t="shared" ref="H162:M162" si="32">SUM(H163:H166)</f>
        <v>567</v>
      </c>
      <c r="I162" s="30">
        <f t="shared" si="32"/>
        <v>579</v>
      </c>
      <c r="J162" s="30">
        <f t="shared" si="32"/>
        <v>579</v>
      </c>
      <c r="K162" s="30">
        <f t="shared" si="32"/>
        <v>595</v>
      </c>
      <c r="L162" s="30">
        <f t="shared" si="32"/>
        <v>623</v>
      </c>
      <c r="M162" s="31">
        <f t="shared" si="32"/>
        <v>603</v>
      </c>
      <c r="N162" s="32">
        <f>IFERROR(M162/F162,"-")</f>
        <v>1.0220338983050847</v>
      </c>
      <c r="O162" s="33">
        <f>M162-F162</f>
        <v>13</v>
      </c>
      <c r="P162" s="31">
        <f>SUM(P163:P166)</f>
        <v>534</v>
      </c>
      <c r="Q162" s="34">
        <f>SUM(Q163:Q166)</f>
        <v>637</v>
      </c>
      <c r="R162" s="35">
        <f>IFERROR(P162/Q162,"-")</f>
        <v>0.83830455259026693</v>
      </c>
      <c r="X162" s="1" t="str">
        <f t="shared" si="31"/>
        <v>01北海道</v>
      </c>
    </row>
    <row r="163" spans="1:24" x14ac:dyDescent="0.15">
      <c r="A163" s="6">
        <f t="shared" si="30"/>
        <v>11</v>
      </c>
      <c r="B163" s="6">
        <f>B162</f>
        <v>111</v>
      </c>
      <c r="D163" s="36"/>
      <c r="E163" s="37" t="s">
        <v>32</v>
      </c>
      <c r="F163" s="38">
        <v>0</v>
      </c>
      <c r="G163" s="39">
        <f>IFERROR(F163/Q163,"-")</f>
        <v>0</v>
      </c>
      <c r="H163" s="40">
        <v>0</v>
      </c>
      <c r="I163" s="40">
        <v>0</v>
      </c>
      <c r="J163" s="40">
        <v>0</v>
      </c>
      <c r="K163" s="40">
        <v>0</v>
      </c>
      <c r="L163" s="40">
        <v>0</v>
      </c>
      <c r="M163" s="41">
        <v>0</v>
      </c>
      <c r="N163" s="42" t="str">
        <f>IFERROR(M163/F163,"-")</f>
        <v>-</v>
      </c>
      <c r="O163" s="43">
        <f>M163-F163</f>
        <v>0</v>
      </c>
      <c r="P163" s="41">
        <v>0</v>
      </c>
      <c r="Q163" s="44">
        <v>20</v>
      </c>
      <c r="R163" s="45">
        <f>IFERROR(P163/Q163,"-")</f>
        <v>0</v>
      </c>
      <c r="X163" s="1" t="str">
        <f t="shared" si="31"/>
        <v>01北海道</v>
      </c>
    </row>
    <row r="164" spans="1:24" x14ac:dyDescent="0.15">
      <c r="A164" s="6">
        <f t="shared" si="30"/>
        <v>11</v>
      </c>
      <c r="B164" s="6">
        <f t="shared" si="30"/>
        <v>111</v>
      </c>
      <c r="D164" s="36"/>
      <c r="E164" s="46" t="s">
        <v>33</v>
      </c>
      <c r="F164" s="47">
        <v>273</v>
      </c>
      <c r="G164" s="48">
        <f>IFERROR(F164/Q164,"-")</f>
        <v>2.650485436893204</v>
      </c>
      <c r="H164" s="49">
        <v>307</v>
      </c>
      <c r="I164" s="49">
        <v>253</v>
      </c>
      <c r="J164" s="49">
        <v>287</v>
      </c>
      <c r="K164" s="49">
        <v>291</v>
      </c>
      <c r="L164" s="49">
        <v>307</v>
      </c>
      <c r="M164" s="50">
        <v>287</v>
      </c>
      <c r="N164" s="51">
        <f>IFERROR(M164/F164,"-")</f>
        <v>1.0512820512820513</v>
      </c>
      <c r="O164" s="52">
        <f>M164-F164</f>
        <v>14</v>
      </c>
      <c r="P164" s="50">
        <v>262</v>
      </c>
      <c r="Q164" s="53">
        <v>103</v>
      </c>
      <c r="R164" s="54">
        <f>IFERROR(P164/Q164,"-")</f>
        <v>2.5436893203883497</v>
      </c>
      <c r="X164" s="1" t="str">
        <f t="shared" si="31"/>
        <v>01北海道</v>
      </c>
    </row>
    <row r="165" spans="1:24" x14ac:dyDescent="0.15">
      <c r="A165" s="6">
        <f t="shared" si="30"/>
        <v>11</v>
      </c>
      <c r="B165" s="6">
        <f t="shared" si="30"/>
        <v>111</v>
      </c>
      <c r="D165" s="36"/>
      <c r="E165" s="46" t="s">
        <v>34</v>
      </c>
      <c r="F165" s="47">
        <v>34</v>
      </c>
      <c r="G165" s="48">
        <f>IFERROR(F165/Q165,"-")</f>
        <v>0.13127413127413126</v>
      </c>
      <c r="H165" s="49">
        <v>0</v>
      </c>
      <c r="I165" s="49">
        <v>0</v>
      </c>
      <c r="J165" s="49">
        <v>0</v>
      </c>
      <c r="K165" s="49">
        <v>12</v>
      </c>
      <c r="L165" s="49">
        <v>0</v>
      </c>
      <c r="M165" s="50">
        <v>0</v>
      </c>
      <c r="N165" s="51">
        <f>IFERROR(M165/F165,"-")</f>
        <v>0</v>
      </c>
      <c r="O165" s="52">
        <f>M165-F165</f>
        <v>-34</v>
      </c>
      <c r="P165" s="50">
        <v>0</v>
      </c>
      <c r="Q165" s="53">
        <v>259</v>
      </c>
      <c r="R165" s="54">
        <f>IFERROR(P165/Q165,"-")</f>
        <v>0</v>
      </c>
      <c r="X165" s="1" t="str">
        <f t="shared" si="31"/>
        <v>01北海道</v>
      </c>
    </row>
    <row r="166" spans="1:24" ht="14.25" thickBot="1" x14ac:dyDescent="0.2">
      <c r="A166" s="6">
        <f t="shared" si="30"/>
        <v>11</v>
      </c>
      <c r="B166" s="6">
        <f t="shared" si="30"/>
        <v>111</v>
      </c>
      <c r="D166" s="55"/>
      <c r="E166" s="56" t="s">
        <v>35</v>
      </c>
      <c r="F166" s="57">
        <v>283</v>
      </c>
      <c r="G166" s="58">
        <f>IFERROR(F166/Q166,"-")</f>
        <v>1.1098039215686275</v>
      </c>
      <c r="H166" s="59">
        <v>260</v>
      </c>
      <c r="I166" s="59">
        <v>326</v>
      </c>
      <c r="J166" s="59">
        <v>292</v>
      </c>
      <c r="K166" s="59">
        <v>292</v>
      </c>
      <c r="L166" s="59">
        <v>316</v>
      </c>
      <c r="M166" s="60">
        <v>316</v>
      </c>
      <c r="N166" s="61">
        <f>IFERROR(M166/F166,"-")</f>
        <v>1.11660777385159</v>
      </c>
      <c r="O166" s="62">
        <f>M166-F166</f>
        <v>33</v>
      </c>
      <c r="P166" s="60">
        <v>272</v>
      </c>
      <c r="Q166" s="63">
        <v>255</v>
      </c>
      <c r="R166" s="64">
        <f>IFERROR(P166/Q166,"-")</f>
        <v>1.0666666666666667</v>
      </c>
      <c r="X166" s="1" t="str">
        <f t="shared" si="31"/>
        <v>01北海道</v>
      </c>
    </row>
    <row r="167" spans="1:24" s="5" customFormat="1" x14ac:dyDescent="0.15">
      <c r="A167" s="65">
        <f t="shared" si="30"/>
        <v>11</v>
      </c>
      <c r="B167" s="65">
        <f t="shared" si="30"/>
        <v>111</v>
      </c>
      <c r="D167" s="66"/>
      <c r="E167" s="67" t="s">
        <v>36</v>
      </c>
      <c r="F167" s="68">
        <v>1</v>
      </c>
      <c r="G167" s="69"/>
      <c r="H167" s="68">
        <v>1</v>
      </c>
      <c r="I167" s="68">
        <v>1</v>
      </c>
      <c r="J167" s="68">
        <v>1</v>
      </c>
      <c r="K167" s="68">
        <v>1</v>
      </c>
      <c r="L167" s="68">
        <v>1</v>
      </c>
      <c r="M167" s="68">
        <v>1</v>
      </c>
      <c r="N167" s="70"/>
      <c r="O167" s="70"/>
      <c r="P167" s="71"/>
      <c r="Q167" s="71"/>
      <c r="R167" s="70"/>
      <c r="X167" s="5" t="str">
        <f t="shared" si="31"/>
        <v>01北海道</v>
      </c>
    </row>
    <row r="168" spans="1:24" x14ac:dyDescent="0.15">
      <c r="A168" s="6">
        <f>(ROW()+12)/15</f>
        <v>12</v>
      </c>
      <c r="B168" s="6"/>
      <c r="C168" s="87">
        <f>(ROW()+12)/15</f>
        <v>12</v>
      </c>
      <c r="D168" s="87"/>
      <c r="S168" s="1" t="str">
        <f>"（"&amp;H170&amp;"　"&amp;H171&amp;"構想区域）"</f>
        <v>（北海道　上川中部構想区域）</v>
      </c>
      <c r="X168" s="1" t="str">
        <f>TEXT(F170,"0?")&amp;H170</f>
        <v>01北海道</v>
      </c>
    </row>
    <row r="169" spans="1:24" ht="14.25" thickBot="1" x14ac:dyDescent="0.2">
      <c r="A169" s="6">
        <f>A168</f>
        <v>12</v>
      </c>
      <c r="B169" s="6"/>
      <c r="C169" s="1" t="s">
        <v>3</v>
      </c>
      <c r="X169" s="1" t="str">
        <f>X168</f>
        <v>01北海道</v>
      </c>
    </row>
    <row r="170" spans="1:24" x14ac:dyDescent="0.15">
      <c r="A170" s="6">
        <f t="shared" ref="A170:B182" si="33">A169</f>
        <v>12</v>
      </c>
      <c r="B170" s="6">
        <v>112</v>
      </c>
      <c r="D170" s="88" t="s">
        <v>4</v>
      </c>
      <c r="E170" s="89"/>
      <c r="F170" s="90">
        <f>QUOTIENT(F171,100)</f>
        <v>1</v>
      </c>
      <c r="G170" s="91"/>
      <c r="H170" s="92" t="s">
        <v>37</v>
      </c>
      <c r="I170" s="93"/>
      <c r="O170" s="7"/>
      <c r="X170" s="1" t="str">
        <f t="shared" ref="X170:X182" si="34">X169</f>
        <v>01北海道</v>
      </c>
    </row>
    <row r="171" spans="1:24" x14ac:dyDescent="0.15">
      <c r="A171" s="6">
        <f t="shared" si="33"/>
        <v>12</v>
      </c>
      <c r="B171" s="6">
        <f>B170</f>
        <v>112</v>
      </c>
      <c r="D171" s="94" t="s">
        <v>5</v>
      </c>
      <c r="E171" s="95"/>
      <c r="F171" s="96">
        <f>B171</f>
        <v>112</v>
      </c>
      <c r="G171" s="97"/>
      <c r="H171" s="98" t="s">
        <v>49</v>
      </c>
      <c r="I171" s="99"/>
      <c r="O171" s="7"/>
      <c r="X171" s="1" t="str">
        <f t="shared" si="34"/>
        <v>01北海道</v>
      </c>
    </row>
    <row r="172" spans="1:24" x14ac:dyDescent="0.15">
      <c r="A172" s="6">
        <f t="shared" si="33"/>
        <v>12</v>
      </c>
      <c r="B172" s="6">
        <f>B171</f>
        <v>112</v>
      </c>
      <c r="D172" s="72" t="s">
        <v>6</v>
      </c>
      <c r="E172" s="73"/>
      <c r="F172" s="74">
        <v>38.129600000000003</v>
      </c>
      <c r="G172" s="75"/>
      <c r="H172" s="75"/>
      <c r="I172" s="76"/>
      <c r="J172" s="8"/>
      <c r="K172" s="8"/>
      <c r="L172" s="8"/>
      <c r="N172" s="8"/>
      <c r="O172" s="9"/>
      <c r="P172" s="10" t="s">
        <v>7</v>
      </c>
      <c r="X172" s="1" t="str">
        <f t="shared" si="34"/>
        <v>01北海道</v>
      </c>
    </row>
    <row r="173" spans="1:24" ht="14.25" thickBot="1" x14ac:dyDescent="0.2">
      <c r="A173" s="6">
        <f t="shared" si="33"/>
        <v>12</v>
      </c>
      <c r="B173" s="6">
        <f>B172</f>
        <v>112</v>
      </c>
      <c r="D173" s="77" t="s">
        <v>8</v>
      </c>
      <c r="E173" s="78"/>
      <c r="F173" s="79">
        <v>4238.1000000000004</v>
      </c>
      <c r="G173" s="80"/>
      <c r="H173" s="80"/>
      <c r="I173" s="81"/>
      <c r="J173" s="11"/>
      <c r="K173" s="11"/>
      <c r="L173" s="11"/>
      <c r="N173" s="11"/>
      <c r="P173" s="82">
        <v>0.15500000000000003</v>
      </c>
      <c r="Q173" s="82"/>
      <c r="X173" s="1" t="str">
        <f t="shared" si="34"/>
        <v>01北海道</v>
      </c>
    </row>
    <row r="174" spans="1:24" ht="14.25" thickBot="1" x14ac:dyDescent="0.2">
      <c r="A174" s="6">
        <f t="shared" si="33"/>
        <v>12</v>
      </c>
      <c r="B174" s="6"/>
      <c r="C174" s="1" t="s">
        <v>9</v>
      </c>
      <c r="X174" s="1" t="str">
        <f t="shared" si="34"/>
        <v>01北海道</v>
      </c>
    </row>
    <row r="175" spans="1:24" ht="13.5" customHeight="1" x14ac:dyDescent="0.15">
      <c r="A175" s="6">
        <f t="shared" si="33"/>
        <v>12</v>
      </c>
      <c r="B175" s="6"/>
      <c r="D175" s="12"/>
      <c r="E175" s="13"/>
      <c r="F175" s="83" t="s">
        <v>10</v>
      </c>
      <c r="G175" s="84"/>
      <c r="H175" s="14" t="s">
        <v>11</v>
      </c>
      <c r="I175" s="14" t="s">
        <v>12</v>
      </c>
      <c r="J175" s="14" t="s">
        <v>13</v>
      </c>
      <c r="K175" s="14" t="s">
        <v>14</v>
      </c>
      <c r="L175" s="15" t="s">
        <v>15</v>
      </c>
      <c r="M175" s="85" t="s">
        <v>16</v>
      </c>
      <c r="N175" s="84"/>
      <c r="O175" s="84"/>
      <c r="P175" s="85" t="s">
        <v>17</v>
      </c>
      <c r="Q175" s="84"/>
      <c r="R175" s="86"/>
      <c r="X175" s="1" t="str">
        <f t="shared" si="34"/>
        <v>01北海道</v>
      </c>
    </row>
    <row r="176" spans="1:24" ht="32.25" thickBot="1" x14ac:dyDescent="0.2">
      <c r="A176" s="6">
        <f t="shared" si="33"/>
        <v>12</v>
      </c>
      <c r="B176" s="6"/>
      <c r="D176" s="16"/>
      <c r="E176" s="17"/>
      <c r="F176" s="18" t="s">
        <v>18</v>
      </c>
      <c r="G176" s="19" t="s">
        <v>19</v>
      </c>
      <c r="H176" s="20" t="s">
        <v>20</v>
      </c>
      <c r="I176" s="20" t="s">
        <v>21</v>
      </c>
      <c r="J176" s="20" t="s">
        <v>22</v>
      </c>
      <c r="K176" s="20" t="s">
        <v>23</v>
      </c>
      <c r="L176" s="20" t="s">
        <v>24</v>
      </c>
      <c r="M176" s="21" t="s">
        <v>25</v>
      </c>
      <c r="N176" s="22" t="s">
        <v>26</v>
      </c>
      <c r="O176" s="23" t="s">
        <v>27</v>
      </c>
      <c r="P176" s="24" t="s">
        <v>28</v>
      </c>
      <c r="Q176" s="22" t="s">
        <v>29</v>
      </c>
      <c r="R176" s="25" t="s">
        <v>30</v>
      </c>
      <c r="X176" s="1" t="str">
        <f t="shared" si="34"/>
        <v>01北海道</v>
      </c>
    </row>
    <row r="177" spans="1:24" ht="14.25" thickTop="1" x14ac:dyDescent="0.15">
      <c r="A177" s="6">
        <f t="shared" si="33"/>
        <v>12</v>
      </c>
      <c r="B177" s="6">
        <f>B172</f>
        <v>112</v>
      </c>
      <c r="D177" s="26"/>
      <c r="E177" s="27" t="s">
        <v>31</v>
      </c>
      <c r="F177" s="28">
        <f>SUM(F178:F181)</f>
        <v>6491</v>
      </c>
      <c r="G177" s="29">
        <f>IFERROR(F177/Q177,"-")</f>
        <v>1.1539555555555556</v>
      </c>
      <c r="H177" s="30">
        <f t="shared" ref="H177:M177" si="35">SUM(H178:H181)</f>
        <v>6493</v>
      </c>
      <c r="I177" s="30">
        <f t="shared" si="35"/>
        <v>6441</v>
      </c>
      <c r="J177" s="30">
        <f t="shared" si="35"/>
        <v>6053</v>
      </c>
      <c r="K177" s="30">
        <f t="shared" si="35"/>
        <v>6241</v>
      </c>
      <c r="L177" s="30">
        <f t="shared" si="35"/>
        <v>6132</v>
      </c>
      <c r="M177" s="31">
        <f t="shared" si="35"/>
        <v>5886</v>
      </c>
      <c r="N177" s="32">
        <f>IFERROR(M177/F177,"-")</f>
        <v>0.90679402249268215</v>
      </c>
      <c r="O177" s="33">
        <f>M177-F177</f>
        <v>-605</v>
      </c>
      <c r="P177" s="31">
        <f>SUM(P178:P181)</f>
        <v>5795</v>
      </c>
      <c r="Q177" s="34">
        <f>SUM(Q178:Q181)</f>
        <v>5625</v>
      </c>
      <c r="R177" s="35">
        <f>IFERROR(P177/Q177,"-")</f>
        <v>1.0302222222222222</v>
      </c>
      <c r="X177" s="1" t="str">
        <f t="shared" si="34"/>
        <v>01北海道</v>
      </c>
    </row>
    <row r="178" spans="1:24" x14ac:dyDescent="0.15">
      <c r="A178" s="6">
        <f t="shared" si="33"/>
        <v>12</v>
      </c>
      <c r="B178" s="6">
        <f>B177</f>
        <v>112</v>
      </c>
      <c r="D178" s="36"/>
      <c r="E178" s="37" t="s">
        <v>32</v>
      </c>
      <c r="F178" s="38">
        <v>1250</v>
      </c>
      <c r="G178" s="39">
        <f>IFERROR(F178/Q178,"-")</f>
        <v>1.8142235123367199</v>
      </c>
      <c r="H178" s="40">
        <v>1288</v>
      </c>
      <c r="I178" s="40">
        <v>1286</v>
      </c>
      <c r="J178" s="40">
        <v>1327</v>
      </c>
      <c r="K178" s="40">
        <v>1284</v>
      </c>
      <c r="L178" s="40">
        <v>1327</v>
      </c>
      <c r="M178" s="41">
        <v>1305</v>
      </c>
      <c r="N178" s="42">
        <f>IFERROR(M178/F178,"-")</f>
        <v>1.044</v>
      </c>
      <c r="O178" s="43">
        <f>M178-F178</f>
        <v>55</v>
      </c>
      <c r="P178" s="41">
        <v>1372</v>
      </c>
      <c r="Q178" s="44">
        <v>689</v>
      </c>
      <c r="R178" s="45">
        <f>IFERROR(P178/Q178,"-")</f>
        <v>1.9912917271407837</v>
      </c>
      <c r="X178" s="1" t="str">
        <f t="shared" si="34"/>
        <v>01北海道</v>
      </c>
    </row>
    <row r="179" spans="1:24" x14ac:dyDescent="0.15">
      <c r="A179" s="6">
        <f t="shared" si="33"/>
        <v>12</v>
      </c>
      <c r="B179" s="6">
        <f t="shared" si="33"/>
        <v>112</v>
      </c>
      <c r="D179" s="36"/>
      <c r="E179" s="46" t="s">
        <v>33</v>
      </c>
      <c r="F179" s="47">
        <v>3037</v>
      </c>
      <c r="G179" s="48">
        <f>IFERROR(F179/Q179,"-")</f>
        <v>1.6919220055710307</v>
      </c>
      <c r="H179" s="49">
        <v>2577</v>
      </c>
      <c r="I179" s="49">
        <v>2342</v>
      </c>
      <c r="J179" s="49">
        <v>2275</v>
      </c>
      <c r="K179" s="49">
        <v>2493</v>
      </c>
      <c r="L179" s="49">
        <v>2349</v>
      </c>
      <c r="M179" s="50">
        <v>2322</v>
      </c>
      <c r="N179" s="51">
        <f>IFERROR(M179/F179,"-")</f>
        <v>0.76457029963780043</v>
      </c>
      <c r="O179" s="52">
        <f>M179-F179</f>
        <v>-715</v>
      </c>
      <c r="P179" s="50">
        <v>2239</v>
      </c>
      <c r="Q179" s="53">
        <v>1795</v>
      </c>
      <c r="R179" s="54">
        <f>IFERROR(P179/Q179,"-")</f>
        <v>1.2473537604456824</v>
      </c>
      <c r="X179" s="1" t="str">
        <f t="shared" si="34"/>
        <v>01北海道</v>
      </c>
    </row>
    <row r="180" spans="1:24" x14ac:dyDescent="0.15">
      <c r="A180" s="6">
        <f t="shared" si="33"/>
        <v>12</v>
      </c>
      <c r="B180" s="6">
        <f t="shared" si="33"/>
        <v>112</v>
      </c>
      <c r="D180" s="36"/>
      <c r="E180" s="46" t="s">
        <v>34</v>
      </c>
      <c r="F180" s="47">
        <v>481</v>
      </c>
      <c r="G180" s="48">
        <f>IFERROR(F180/Q180,"-")</f>
        <v>0.29820210787352758</v>
      </c>
      <c r="H180" s="49">
        <v>638</v>
      </c>
      <c r="I180" s="49">
        <v>869</v>
      </c>
      <c r="J180" s="49">
        <v>684</v>
      </c>
      <c r="K180" s="49">
        <v>705</v>
      </c>
      <c r="L180" s="49">
        <v>775</v>
      </c>
      <c r="M180" s="50">
        <v>815</v>
      </c>
      <c r="N180" s="51">
        <f>IFERROR(M180/F180,"-")</f>
        <v>1.6943866943866943</v>
      </c>
      <c r="O180" s="52">
        <f>M180-F180</f>
        <v>334</v>
      </c>
      <c r="P180" s="50">
        <v>811</v>
      </c>
      <c r="Q180" s="53">
        <v>1613</v>
      </c>
      <c r="R180" s="54">
        <f>IFERROR(P180/Q180,"-")</f>
        <v>0.5027898326100434</v>
      </c>
      <c r="X180" s="1" t="str">
        <f t="shared" si="34"/>
        <v>01北海道</v>
      </c>
    </row>
    <row r="181" spans="1:24" ht="14.25" thickBot="1" x14ac:dyDescent="0.2">
      <c r="A181" s="6">
        <f t="shared" si="33"/>
        <v>12</v>
      </c>
      <c r="B181" s="6">
        <f t="shared" si="33"/>
        <v>112</v>
      </c>
      <c r="D181" s="55"/>
      <c r="E181" s="56" t="s">
        <v>35</v>
      </c>
      <c r="F181" s="57">
        <v>1723</v>
      </c>
      <c r="G181" s="58">
        <f>IFERROR(F181/Q181,"-")</f>
        <v>1.1276178010471205</v>
      </c>
      <c r="H181" s="59">
        <v>1990</v>
      </c>
      <c r="I181" s="59">
        <v>1944</v>
      </c>
      <c r="J181" s="59">
        <v>1767</v>
      </c>
      <c r="K181" s="59">
        <v>1759</v>
      </c>
      <c r="L181" s="59">
        <v>1681</v>
      </c>
      <c r="M181" s="60">
        <v>1444</v>
      </c>
      <c r="N181" s="61">
        <f>IFERROR(M181/F181,"-")</f>
        <v>0.83807312826465463</v>
      </c>
      <c r="O181" s="62">
        <f>M181-F181</f>
        <v>-279</v>
      </c>
      <c r="P181" s="60">
        <v>1373</v>
      </c>
      <c r="Q181" s="63">
        <v>1528</v>
      </c>
      <c r="R181" s="64">
        <f>IFERROR(P181/Q181,"-")</f>
        <v>0.89856020942408377</v>
      </c>
      <c r="X181" s="1" t="str">
        <f t="shared" si="34"/>
        <v>01北海道</v>
      </c>
    </row>
    <row r="182" spans="1:24" s="5" customFormat="1" x14ac:dyDescent="0.15">
      <c r="A182" s="65">
        <f t="shared" si="33"/>
        <v>12</v>
      </c>
      <c r="B182" s="65">
        <f t="shared" si="33"/>
        <v>112</v>
      </c>
      <c r="D182" s="66"/>
      <c r="E182" s="67" t="s">
        <v>36</v>
      </c>
      <c r="F182" s="68">
        <v>0.97402597402597402</v>
      </c>
      <c r="G182" s="69"/>
      <c r="H182" s="68">
        <v>0.98648648648648651</v>
      </c>
      <c r="I182" s="68">
        <v>0.98571428571428577</v>
      </c>
      <c r="J182" s="68">
        <v>0.98461538461538467</v>
      </c>
      <c r="K182" s="68">
        <v>0.98412698412698407</v>
      </c>
      <c r="L182" s="68">
        <v>0.96721311475409832</v>
      </c>
      <c r="M182" s="68">
        <v>0.95081967213114749</v>
      </c>
      <c r="N182" s="70"/>
      <c r="O182" s="70"/>
      <c r="P182" s="71"/>
      <c r="Q182" s="71"/>
      <c r="R182" s="70"/>
      <c r="X182" s="5" t="str">
        <f t="shared" si="34"/>
        <v>01北海道</v>
      </c>
    </row>
    <row r="183" spans="1:24" x14ac:dyDescent="0.15">
      <c r="A183" s="6">
        <f>(ROW()+12)/15</f>
        <v>13</v>
      </c>
      <c r="B183" s="6"/>
      <c r="C183" s="87">
        <f>(ROW()+12)/15</f>
        <v>13</v>
      </c>
      <c r="D183" s="87"/>
      <c r="S183" s="1" t="str">
        <f>"（"&amp;H185&amp;"　"&amp;H186&amp;"構想区域）"</f>
        <v>（北海道　上川北部構想区域）</v>
      </c>
      <c r="X183" s="1" t="str">
        <f>TEXT(F185,"0?")&amp;H185</f>
        <v>01北海道</v>
      </c>
    </row>
    <row r="184" spans="1:24" ht="14.25" thickBot="1" x14ac:dyDescent="0.2">
      <c r="A184" s="6">
        <f>A183</f>
        <v>13</v>
      </c>
      <c r="B184" s="6"/>
      <c r="C184" s="1" t="s">
        <v>3</v>
      </c>
      <c r="X184" s="1" t="str">
        <f>X183</f>
        <v>01北海道</v>
      </c>
    </row>
    <row r="185" spans="1:24" x14ac:dyDescent="0.15">
      <c r="A185" s="6">
        <f t="shared" ref="A185:B197" si="36">A184</f>
        <v>13</v>
      </c>
      <c r="B185" s="6">
        <v>113</v>
      </c>
      <c r="D185" s="88" t="s">
        <v>4</v>
      </c>
      <c r="E185" s="89"/>
      <c r="F185" s="90">
        <f>QUOTIENT(F186,100)</f>
        <v>1</v>
      </c>
      <c r="G185" s="91"/>
      <c r="H185" s="92" t="s">
        <v>37</v>
      </c>
      <c r="I185" s="93"/>
      <c r="O185" s="7"/>
      <c r="X185" s="1" t="str">
        <f t="shared" ref="X185:X197" si="37">X184</f>
        <v>01北海道</v>
      </c>
    </row>
    <row r="186" spans="1:24" x14ac:dyDescent="0.15">
      <c r="A186" s="6">
        <f t="shared" si="36"/>
        <v>13</v>
      </c>
      <c r="B186" s="6">
        <f>B185</f>
        <v>113</v>
      </c>
      <c r="D186" s="94" t="s">
        <v>5</v>
      </c>
      <c r="E186" s="95"/>
      <c r="F186" s="96">
        <f>B186</f>
        <v>113</v>
      </c>
      <c r="G186" s="97"/>
      <c r="H186" s="98" t="s">
        <v>50</v>
      </c>
      <c r="I186" s="99"/>
      <c r="O186" s="7"/>
      <c r="X186" s="1" t="str">
        <f t="shared" si="37"/>
        <v>01北海道</v>
      </c>
    </row>
    <row r="187" spans="1:24" x14ac:dyDescent="0.15">
      <c r="A187" s="6">
        <f t="shared" si="36"/>
        <v>13</v>
      </c>
      <c r="B187" s="6">
        <f>B186</f>
        <v>113</v>
      </c>
      <c r="D187" s="72" t="s">
        <v>6</v>
      </c>
      <c r="E187" s="73"/>
      <c r="F187" s="74">
        <v>6.0762999999999998</v>
      </c>
      <c r="G187" s="75"/>
      <c r="H187" s="75"/>
      <c r="I187" s="76"/>
      <c r="J187" s="8"/>
      <c r="K187" s="8"/>
      <c r="L187" s="8"/>
      <c r="N187" s="8"/>
      <c r="O187" s="9"/>
      <c r="P187" s="10" t="s">
        <v>7</v>
      </c>
      <c r="X187" s="1" t="str">
        <f t="shared" si="37"/>
        <v>01北海道</v>
      </c>
    </row>
    <row r="188" spans="1:24" ht="14.25" thickBot="1" x14ac:dyDescent="0.2">
      <c r="A188" s="6">
        <f t="shared" si="36"/>
        <v>13</v>
      </c>
      <c r="B188" s="6">
        <f>B187</f>
        <v>113</v>
      </c>
      <c r="D188" s="77" t="s">
        <v>8</v>
      </c>
      <c r="E188" s="78"/>
      <c r="F188" s="79">
        <v>4197.18</v>
      </c>
      <c r="G188" s="80"/>
      <c r="H188" s="80"/>
      <c r="I188" s="81"/>
      <c r="J188" s="11"/>
      <c r="K188" s="11"/>
      <c r="L188" s="11"/>
      <c r="N188" s="11"/>
      <c r="P188" s="82">
        <v>-0.25700000000000001</v>
      </c>
      <c r="Q188" s="82"/>
      <c r="X188" s="1" t="str">
        <f t="shared" si="37"/>
        <v>01北海道</v>
      </c>
    </row>
    <row r="189" spans="1:24" ht="14.25" thickBot="1" x14ac:dyDescent="0.2">
      <c r="A189" s="6">
        <f t="shared" si="36"/>
        <v>13</v>
      </c>
      <c r="B189" s="6"/>
      <c r="C189" s="1" t="s">
        <v>9</v>
      </c>
      <c r="X189" s="1" t="str">
        <f t="shared" si="37"/>
        <v>01北海道</v>
      </c>
    </row>
    <row r="190" spans="1:24" ht="13.5" customHeight="1" x14ac:dyDescent="0.15">
      <c r="A190" s="6">
        <f t="shared" si="36"/>
        <v>13</v>
      </c>
      <c r="B190" s="6"/>
      <c r="D190" s="12"/>
      <c r="E190" s="13"/>
      <c r="F190" s="83" t="s">
        <v>10</v>
      </c>
      <c r="G190" s="84"/>
      <c r="H190" s="14" t="s">
        <v>11</v>
      </c>
      <c r="I190" s="14" t="s">
        <v>12</v>
      </c>
      <c r="J190" s="14" t="s">
        <v>13</v>
      </c>
      <c r="K190" s="14" t="s">
        <v>14</v>
      </c>
      <c r="L190" s="15" t="s">
        <v>15</v>
      </c>
      <c r="M190" s="85" t="s">
        <v>16</v>
      </c>
      <c r="N190" s="84"/>
      <c r="O190" s="84"/>
      <c r="P190" s="85" t="s">
        <v>17</v>
      </c>
      <c r="Q190" s="84"/>
      <c r="R190" s="86"/>
      <c r="X190" s="1" t="str">
        <f t="shared" si="37"/>
        <v>01北海道</v>
      </c>
    </row>
    <row r="191" spans="1:24" ht="32.25" thickBot="1" x14ac:dyDescent="0.2">
      <c r="A191" s="6">
        <f t="shared" si="36"/>
        <v>13</v>
      </c>
      <c r="B191" s="6"/>
      <c r="D191" s="16"/>
      <c r="E191" s="17"/>
      <c r="F191" s="18" t="s">
        <v>18</v>
      </c>
      <c r="G191" s="19" t="s">
        <v>19</v>
      </c>
      <c r="H191" s="20" t="s">
        <v>20</v>
      </c>
      <c r="I191" s="20" t="s">
        <v>21</v>
      </c>
      <c r="J191" s="20" t="s">
        <v>22</v>
      </c>
      <c r="K191" s="20" t="s">
        <v>23</v>
      </c>
      <c r="L191" s="20" t="s">
        <v>24</v>
      </c>
      <c r="M191" s="21" t="s">
        <v>25</v>
      </c>
      <c r="N191" s="22" t="s">
        <v>26</v>
      </c>
      <c r="O191" s="23" t="s">
        <v>27</v>
      </c>
      <c r="P191" s="24" t="s">
        <v>28</v>
      </c>
      <c r="Q191" s="22" t="s">
        <v>29</v>
      </c>
      <c r="R191" s="25" t="s">
        <v>30</v>
      </c>
      <c r="X191" s="1" t="str">
        <f t="shared" si="37"/>
        <v>01北海道</v>
      </c>
    </row>
    <row r="192" spans="1:24" ht="14.25" thickTop="1" x14ac:dyDescent="0.15">
      <c r="A192" s="6">
        <f t="shared" si="36"/>
        <v>13</v>
      </c>
      <c r="B192" s="6">
        <f>B187</f>
        <v>113</v>
      </c>
      <c r="D192" s="26"/>
      <c r="E192" s="27" t="s">
        <v>31</v>
      </c>
      <c r="F192" s="28">
        <f>SUM(F193:F196)</f>
        <v>994</v>
      </c>
      <c r="G192" s="29">
        <f>IFERROR(F192/Q192,"-")</f>
        <v>1.255050505050505</v>
      </c>
      <c r="H192" s="30">
        <f t="shared" ref="H192:M192" si="38">SUM(H193:H196)</f>
        <v>884</v>
      </c>
      <c r="I192" s="30">
        <f t="shared" si="38"/>
        <v>883</v>
      </c>
      <c r="J192" s="30">
        <f t="shared" si="38"/>
        <v>883</v>
      </c>
      <c r="K192" s="30">
        <f t="shared" si="38"/>
        <v>812</v>
      </c>
      <c r="L192" s="30">
        <f t="shared" si="38"/>
        <v>843</v>
      </c>
      <c r="M192" s="31">
        <f t="shared" si="38"/>
        <v>821</v>
      </c>
      <c r="N192" s="32">
        <f>IFERROR(M192/F192,"-")</f>
        <v>0.82595573440643866</v>
      </c>
      <c r="O192" s="33">
        <f>M192-F192</f>
        <v>-173</v>
      </c>
      <c r="P192" s="31">
        <f>SUM(P193:P196)</f>
        <v>823</v>
      </c>
      <c r="Q192" s="34">
        <f>SUM(Q193:Q196)</f>
        <v>792</v>
      </c>
      <c r="R192" s="35">
        <f>IFERROR(P192/Q192,"-")</f>
        <v>1.0391414141414141</v>
      </c>
      <c r="X192" s="1" t="str">
        <f t="shared" si="37"/>
        <v>01北海道</v>
      </c>
    </row>
    <row r="193" spans="1:24" x14ac:dyDescent="0.15">
      <c r="A193" s="6">
        <f t="shared" si="36"/>
        <v>13</v>
      </c>
      <c r="B193" s="6">
        <f>B192</f>
        <v>113</v>
      </c>
      <c r="D193" s="36"/>
      <c r="E193" s="37" t="s">
        <v>32</v>
      </c>
      <c r="F193" s="38">
        <v>11</v>
      </c>
      <c r="G193" s="39">
        <f>IFERROR(F193/Q193,"-")</f>
        <v>0.17460317460317459</v>
      </c>
      <c r="H193" s="40">
        <v>11</v>
      </c>
      <c r="I193" s="40">
        <v>11</v>
      </c>
      <c r="J193" s="40">
        <v>11</v>
      </c>
      <c r="K193" s="40">
        <v>11</v>
      </c>
      <c r="L193" s="40">
        <v>11</v>
      </c>
      <c r="M193" s="41">
        <v>11</v>
      </c>
      <c r="N193" s="42">
        <f>IFERROR(M193/F193,"-")</f>
        <v>1</v>
      </c>
      <c r="O193" s="43">
        <f>M193-F193</f>
        <v>0</v>
      </c>
      <c r="P193" s="41">
        <v>11</v>
      </c>
      <c r="Q193" s="44">
        <v>63</v>
      </c>
      <c r="R193" s="45">
        <f>IFERROR(P193/Q193,"-")</f>
        <v>0.17460317460317459</v>
      </c>
      <c r="X193" s="1" t="str">
        <f t="shared" si="37"/>
        <v>01北海道</v>
      </c>
    </row>
    <row r="194" spans="1:24" x14ac:dyDescent="0.15">
      <c r="A194" s="6">
        <f t="shared" si="36"/>
        <v>13</v>
      </c>
      <c r="B194" s="6">
        <f t="shared" si="36"/>
        <v>113</v>
      </c>
      <c r="D194" s="36"/>
      <c r="E194" s="46" t="s">
        <v>33</v>
      </c>
      <c r="F194" s="47">
        <v>536</v>
      </c>
      <c r="G194" s="48">
        <f>IFERROR(F194/Q194,"-")</f>
        <v>2.3406113537117905</v>
      </c>
      <c r="H194" s="49">
        <v>372</v>
      </c>
      <c r="I194" s="49">
        <v>360</v>
      </c>
      <c r="J194" s="49">
        <v>360</v>
      </c>
      <c r="K194" s="49">
        <v>320</v>
      </c>
      <c r="L194" s="49">
        <v>315</v>
      </c>
      <c r="M194" s="50">
        <v>315</v>
      </c>
      <c r="N194" s="51">
        <f>IFERROR(M194/F194,"-")</f>
        <v>0.58768656716417911</v>
      </c>
      <c r="O194" s="52">
        <f>M194-F194</f>
        <v>-221</v>
      </c>
      <c r="P194" s="50">
        <v>291</v>
      </c>
      <c r="Q194" s="53">
        <v>229</v>
      </c>
      <c r="R194" s="54">
        <f>IFERROR(P194/Q194,"-")</f>
        <v>1.2707423580786026</v>
      </c>
      <c r="X194" s="1" t="str">
        <f t="shared" si="37"/>
        <v>01北海道</v>
      </c>
    </row>
    <row r="195" spans="1:24" x14ac:dyDescent="0.15">
      <c r="A195" s="6">
        <f t="shared" si="36"/>
        <v>13</v>
      </c>
      <c r="B195" s="6">
        <f t="shared" si="36"/>
        <v>113</v>
      </c>
      <c r="D195" s="36"/>
      <c r="E195" s="46" t="s">
        <v>34</v>
      </c>
      <c r="F195" s="47">
        <v>102</v>
      </c>
      <c r="G195" s="48">
        <f>IFERROR(F195/Q195,"-")</f>
        <v>0.4063745019920319</v>
      </c>
      <c r="H195" s="49">
        <v>188</v>
      </c>
      <c r="I195" s="49">
        <v>229</v>
      </c>
      <c r="J195" s="49">
        <v>169</v>
      </c>
      <c r="K195" s="49">
        <v>128</v>
      </c>
      <c r="L195" s="49">
        <v>194</v>
      </c>
      <c r="M195" s="50">
        <v>230</v>
      </c>
      <c r="N195" s="51">
        <f>IFERROR(M195/F195,"-")</f>
        <v>2.2549019607843137</v>
      </c>
      <c r="O195" s="52">
        <f>M195-F195</f>
        <v>128</v>
      </c>
      <c r="P195" s="50">
        <v>177</v>
      </c>
      <c r="Q195" s="53">
        <v>251</v>
      </c>
      <c r="R195" s="54">
        <f>IFERROR(P195/Q195,"-")</f>
        <v>0.70517928286852594</v>
      </c>
      <c r="X195" s="1" t="str">
        <f t="shared" si="37"/>
        <v>01北海道</v>
      </c>
    </row>
    <row r="196" spans="1:24" ht="14.25" thickBot="1" x14ac:dyDescent="0.2">
      <c r="A196" s="6">
        <f t="shared" si="36"/>
        <v>13</v>
      </c>
      <c r="B196" s="6">
        <f t="shared" si="36"/>
        <v>113</v>
      </c>
      <c r="D196" s="55"/>
      <c r="E196" s="56" t="s">
        <v>35</v>
      </c>
      <c r="F196" s="57">
        <v>345</v>
      </c>
      <c r="G196" s="58">
        <f>IFERROR(F196/Q196,"-")</f>
        <v>1.3855421686746987</v>
      </c>
      <c r="H196" s="59">
        <v>313</v>
      </c>
      <c r="I196" s="59">
        <v>283</v>
      </c>
      <c r="J196" s="59">
        <v>343</v>
      </c>
      <c r="K196" s="59">
        <v>353</v>
      </c>
      <c r="L196" s="59">
        <v>323</v>
      </c>
      <c r="M196" s="60">
        <v>265</v>
      </c>
      <c r="N196" s="61">
        <f>IFERROR(M196/F196,"-")</f>
        <v>0.76811594202898548</v>
      </c>
      <c r="O196" s="62">
        <f>M196-F196</f>
        <v>-80</v>
      </c>
      <c r="P196" s="60">
        <v>344</v>
      </c>
      <c r="Q196" s="63">
        <v>249</v>
      </c>
      <c r="R196" s="64">
        <f>IFERROR(P196/Q196,"-")</f>
        <v>1.3815261044176708</v>
      </c>
      <c r="X196" s="1" t="str">
        <f t="shared" si="37"/>
        <v>01北海道</v>
      </c>
    </row>
    <row r="197" spans="1:24" s="5" customFormat="1" x14ac:dyDescent="0.15">
      <c r="A197" s="65">
        <f t="shared" si="36"/>
        <v>13</v>
      </c>
      <c r="B197" s="65">
        <f t="shared" si="36"/>
        <v>113</v>
      </c>
      <c r="D197" s="66"/>
      <c r="E197" s="67" t="s">
        <v>36</v>
      </c>
      <c r="F197" s="68">
        <v>1</v>
      </c>
      <c r="G197" s="69"/>
      <c r="H197" s="68">
        <v>1</v>
      </c>
      <c r="I197" s="68">
        <v>1</v>
      </c>
      <c r="J197" s="68">
        <v>1</v>
      </c>
      <c r="K197" s="68">
        <v>0.88888888888888884</v>
      </c>
      <c r="L197" s="68">
        <v>1</v>
      </c>
      <c r="M197" s="68">
        <v>1</v>
      </c>
      <c r="N197" s="70"/>
      <c r="O197" s="70"/>
      <c r="P197" s="71"/>
      <c r="Q197" s="71"/>
      <c r="R197" s="70"/>
      <c r="X197" s="5" t="str">
        <f t="shared" si="37"/>
        <v>01北海道</v>
      </c>
    </row>
    <row r="198" spans="1:24" x14ac:dyDescent="0.15">
      <c r="A198" s="6">
        <f>(ROW()+12)/15</f>
        <v>14</v>
      </c>
      <c r="B198" s="6"/>
      <c r="C198" s="87">
        <f>(ROW()+12)/15</f>
        <v>14</v>
      </c>
      <c r="D198" s="87"/>
      <c r="S198" s="1" t="str">
        <f>"（"&amp;H200&amp;"　"&amp;H201&amp;"構想区域）"</f>
        <v>（北海道　富良野構想区域）</v>
      </c>
      <c r="X198" s="1" t="str">
        <f>TEXT(F200,"0?")&amp;H200</f>
        <v>01北海道</v>
      </c>
    </row>
    <row r="199" spans="1:24" ht="14.25" thickBot="1" x14ac:dyDescent="0.2">
      <c r="A199" s="6">
        <f>A198</f>
        <v>14</v>
      </c>
      <c r="B199" s="6"/>
      <c r="C199" s="1" t="s">
        <v>3</v>
      </c>
      <c r="X199" s="1" t="str">
        <f>X198</f>
        <v>01北海道</v>
      </c>
    </row>
    <row r="200" spans="1:24" x14ac:dyDescent="0.15">
      <c r="A200" s="6">
        <f t="shared" ref="A200:B212" si="39">A199</f>
        <v>14</v>
      </c>
      <c r="B200" s="6">
        <v>114</v>
      </c>
      <c r="D200" s="88" t="s">
        <v>4</v>
      </c>
      <c r="E200" s="89"/>
      <c r="F200" s="90">
        <f>QUOTIENT(F201,100)</f>
        <v>1</v>
      </c>
      <c r="G200" s="91"/>
      <c r="H200" s="92" t="s">
        <v>37</v>
      </c>
      <c r="I200" s="93"/>
      <c r="O200" s="7"/>
      <c r="X200" s="1" t="str">
        <f t="shared" ref="X200:X212" si="40">X199</f>
        <v>01北海道</v>
      </c>
    </row>
    <row r="201" spans="1:24" x14ac:dyDescent="0.15">
      <c r="A201" s="6">
        <f t="shared" si="39"/>
        <v>14</v>
      </c>
      <c r="B201" s="6">
        <f>B200</f>
        <v>114</v>
      </c>
      <c r="D201" s="94" t="s">
        <v>5</v>
      </c>
      <c r="E201" s="95"/>
      <c r="F201" s="96">
        <f>B201</f>
        <v>114</v>
      </c>
      <c r="G201" s="97"/>
      <c r="H201" s="98" t="s">
        <v>51</v>
      </c>
      <c r="I201" s="99"/>
      <c r="O201" s="7"/>
      <c r="X201" s="1" t="str">
        <f t="shared" si="40"/>
        <v>01北海道</v>
      </c>
    </row>
    <row r="202" spans="1:24" x14ac:dyDescent="0.15">
      <c r="A202" s="6">
        <f t="shared" si="39"/>
        <v>14</v>
      </c>
      <c r="B202" s="6">
        <f>B201</f>
        <v>114</v>
      </c>
      <c r="D202" s="72" t="s">
        <v>6</v>
      </c>
      <c r="E202" s="73"/>
      <c r="F202" s="74">
        <v>3.9893999999999998</v>
      </c>
      <c r="G202" s="75"/>
      <c r="H202" s="75"/>
      <c r="I202" s="76"/>
      <c r="J202" s="8"/>
      <c r="K202" s="8"/>
      <c r="L202" s="8"/>
      <c r="N202" s="8"/>
      <c r="O202" s="9"/>
      <c r="P202" s="10" t="s">
        <v>7</v>
      </c>
      <c r="X202" s="1" t="str">
        <f t="shared" si="40"/>
        <v>01北海道</v>
      </c>
    </row>
    <row r="203" spans="1:24" ht="14.25" thickBot="1" x14ac:dyDescent="0.2">
      <c r="A203" s="6">
        <f t="shared" si="39"/>
        <v>14</v>
      </c>
      <c r="B203" s="6">
        <f>B202</f>
        <v>114</v>
      </c>
      <c r="D203" s="77" t="s">
        <v>8</v>
      </c>
      <c r="E203" s="78"/>
      <c r="F203" s="79">
        <v>2183.41</v>
      </c>
      <c r="G203" s="80"/>
      <c r="H203" s="80"/>
      <c r="I203" s="81"/>
      <c r="J203" s="11"/>
      <c r="K203" s="11"/>
      <c r="L203" s="11"/>
      <c r="N203" s="11"/>
      <c r="P203" s="82">
        <v>-0.23300000000000001</v>
      </c>
      <c r="Q203" s="82"/>
      <c r="X203" s="1" t="str">
        <f t="shared" si="40"/>
        <v>01北海道</v>
      </c>
    </row>
    <row r="204" spans="1:24" ht="14.25" thickBot="1" x14ac:dyDescent="0.2">
      <c r="A204" s="6">
        <f t="shared" si="39"/>
        <v>14</v>
      </c>
      <c r="B204" s="6"/>
      <c r="C204" s="1" t="s">
        <v>9</v>
      </c>
      <c r="X204" s="1" t="str">
        <f t="shared" si="40"/>
        <v>01北海道</v>
      </c>
    </row>
    <row r="205" spans="1:24" ht="13.5" customHeight="1" x14ac:dyDescent="0.15">
      <c r="A205" s="6">
        <f t="shared" si="39"/>
        <v>14</v>
      </c>
      <c r="B205" s="6"/>
      <c r="D205" s="12"/>
      <c r="E205" s="13"/>
      <c r="F205" s="83" t="s">
        <v>10</v>
      </c>
      <c r="G205" s="84"/>
      <c r="H205" s="14" t="s">
        <v>11</v>
      </c>
      <c r="I205" s="14" t="s">
        <v>12</v>
      </c>
      <c r="J205" s="14" t="s">
        <v>13</v>
      </c>
      <c r="K205" s="14" t="s">
        <v>14</v>
      </c>
      <c r="L205" s="15" t="s">
        <v>15</v>
      </c>
      <c r="M205" s="85" t="s">
        <v>16</v>
      </c>
      <c r="N205" s="84"/>
      <c r="O205" s="84"/>
      <c r="P205" s="85" t="s">
        <v>17</v>
      </c>
      <c r="Q205" s="84"/>
      <c r="R205" s="86"/>
      <c r="X205" s="1" t="str">
        <f t="shared" si="40"/>
        <v>01北海道</v>
      </c>
    </row>
    <row r="206" spans="1:24" ht="32.25" thickBot="1" x14ac:dyDescent="0.2">
      <c r="A206" s="6">
        <f t="shared" si="39"/>
        <v>14</v>
      </c>
      <c r="B206" s="6"/>
      <c r="D206" s="16"/>
      <c r="E206" s="17"/>
      <c r="F206" s="18" t="s">
        <v>18</v>
      </c>
      <c r="G206" s="19" t="s">
        <v>19</v>
      </c>
      <c r="H206" s="20" t="s">
        <v>20</v>
      </c>
      <c r="I206" s="20" t="s">
        <v>21</v>
      </c>
      <c r="J206" s="20" t="s">
        <v>22</v>
      </c>
      <c r="K206" s="20" t="s">
        <v>23</v>
      </c>
      <c r="L206" s="20" t="s">
        <v>24</v>
      </c>
      <c r="M206" s="21" t="s">
        <v>25</v>
      </c>
      <c r="N206" s="22" t="s">
        <v>26</v>
      </c>
      <c r="O206" s="23" t="s">
        <v>27</v>
      </c>
      <c r="P206" s="24" t="s">
        <v>28</v>
      </c>
      <c r="Q206" s="22" t="s">
        <v>29</v>
      </c>
      <c r="R206" s="25" t="s">
        <v>30</v>
      </c>
      <c r="X206" s="1" t="str">
        <f t="shared" si="40"/>
        <v>01北海道</v>
      </c>
    </row>
    <row r="207" spans="1:24" ht="14.25" thickTop="1" x14ac:dyDescent="0.15">
      <c r="A207" s="6">
        <f t="shared" si="39"/>
        <v>14</v>
      </c>
      <c r="B207" s="6">
        <f>B202</f>
        <v>114</v>
      </c>
      <c r="D207" s="26"/>
      <c r="E207" s="27" t="s">
        <v>31</v>
      </c>
      <c r="F207" s="28">
        <f>SUM(F208:F211)</f>
        <v>510</v>
      </c>
      <c r="G207" s="29">
        <f>IFERROR(F207/Q207,"-")</f>
        <v>1.0472279260780288</v>
      </c>
      <c r="H207" s="30">
        <f t="shared" ref="H207:M207" si="41">SUM(H208:H211)</f>
        <v>491</v>
      </c>
      <c r="I207" s="30">
        <f t="shared" si="41"/>
        <v>491</v>
      </c>
      <c r="J207" s="30">
        <f t="shared" si="41"/>
        <v>448</v>
      </c>
      <c r="K207" s="30">
        <f t="shared" si="41"/>
        <v>424</v>
      </c>
      <c r="L207" s="30">
        <f t="shared" si="41"/>
        <v>484</v>
      </c>
      <c r="M207" s="31">
        <f t="shared" si="41"/>
        <v>325</v>
      </c>
      <c r="N207" s="32">
        <f>IFERROR(M207/F207,"-")</f>
        <v>0.63725490196078427</v>
      </c>
      <c r="O207" s="33">
        <f>M207-F207</f>
        <v>-185</v>
      </c>
      <c r="P207" s="31">
        <f>SUM(P208:P211)</f>
        <v>231</v>
      </c>
      <c r="Q207" s="34">
        <f>SUM(Q208:Q211)</f>
        <v>487</v>
      </c>
      <c r="R207" s="35">
        <f>IFERROR(P207/Q207,"-")</f>
        <v>0.47433264887063653</v>
      </c>
      <c r="X207" s="1" t="str">
        <f t="shared" si="40"/>
        <v>01北海道</v>
      </c>
    </row>
    <row r="208" spans="1:24" x14ac:dyDescent="0.15">
      <c r="A208" s="6">
        <f t="shared" si="39"/>
        <v>14</v>
      </c>
      <c r="B208" s="6">
        <f>B207</f>
        <v>114</v>
      </c>
      <c r="D208" s="36"/>
      <c r="E208" s="37" t="s">
        <v>32</v>
      </c>
      <c r="F208" s="38">
        <v>0</v>
      </c>
      <c r="G208" s="39">
        <f>IFERROR(F208/Q208,"-")</f>
        <v>0</v>
      </c>
      <c r="H208" s="40">
        <v>0</v>
      </c>
      <c r="I208" s="40">
        <v>0</v>
      </c>
      <c r="J208" s="40">
        <v>0</v>
      </c>
      <c r="K208" s="40">
        <v>0</v>
      </c>
      <c r="L208" s="40">
        <v>0</v>
      </c>
      <c r="M208" s="41">
        <v>0</v>
      </c>
      <c r="N208" s="42" t="str">
        <f>IFERROR(M208/F208,"-")</f>
        <v>-</v>
      </c>
      <c r="O208" s="43">
        <f>M208-F208</f>
        <v>0</v>
      </c>
      <c r="P208" s="41">
        <v>0</v>
      </c>
      <c r="Q208" s="44">
        <v>25</v>
      </c>
      <c r="R208" s="45">
        <f>IFERROR(P208/Q208,"-")</f>
        <v>0</v>
      </c>
      <c r="X208" s="1" t="str">
        <f t="shared" si="40"/>
        <v>01北海道</v>
      </c>
    </row>
    <row r="209" spans="1:24" x14ac:dyDescent="0.15">
      <c r="A209" s="6">
        <f t="shared" si="39"/>
        <v>14</v>
      </c>
      <c r="B209" s="6">
        <f t="shared" si="39"/>
        <v>114</v>
      </c>
      <c r="D209" s="36"/>
      <c r="E209" s="46" t="s">
        <v>33</v>
      </c>
      <c r="F209" s="47">
        <v>335</v>
      </c>
      <c r="G209" s="48">
        <f>IFERROR(F209/Q209,"-")</f>
        <v>2.7916666666666665</v>
      </c>
      <c r="H209" s="49">
        <v>266</v>
      </c>
      <c r="I209" s="49">
        <v>164</v>
      </c>
      <c r="J209" s="49">
        <v>164</v>
      </c>
      <c r="K209" s="49">
        <v>145</v>
      </c>
      <c r="L209" s="49">
        <v>263</v>
      </c>
      <c r="M209" s="50">
        <v>145</v>
      </c>
      <c r="N209" s="51">
        <f>IFERROR(M209/F209,"-")</f>
        <v>0.43283582089552236</v>
      </c>
      <c r="O209" s="52">
        <f>M209-F209</f>
        <v>-190</v>
      </c>
      <c r="P209" s="50">
        <v>145</v>
      </c>
      <c r="Q209" s="53">
        <v>120</v>
      </c>
      <c r="R209" s="54">
        <f>IFERROR(P209/Q209,"-")</f>
        <v>1.2083333333333333</v>
      </c>
      <c r="X209" s="1" t="str">
        <f t="shared" si="40"/>
        <v>01北海道</v>
      </c>
    </row>
    <row r="210" spans="1:24" x14ac:dyDescent="0.15">
      <c r="A210" s="6">
        <f t="shared" si="39"/>
        <v>14</v>
      </c>
      <c r="B210" s="6">
        <f t="shared" si="39"/>
        <v>114</v>
      </c>
      <c r="D210" s="36"/>
      <c r="E210" s="46" t="s">
        <v>34</v>
      </c>
      <c r="F210" s="47">
        <v>0</v>
      </c>
      <c r="G210" s="48">
        <f>IFERROR(F210/Q210,"-")</f>
        <v>0</v>
      </c>
      <c r="H210" s="49">
        <v>50</v>
      </c>
      <c r="I210" s="49">
        <v>152</v>
      </c>
      <c r="J210" s="49">
        <v>152</v>
      </c>
      <c r="K210" s="49">
        <v>147</v>
      </c>
      <c r="L210" s="49">
        <v>89</v>
      </c>
      <c r="M210" s="50">
        <v>89</v>
      </c>
      <c r="N210" s="51" t="str">
        <f>IFERROR(M210/F210,"-")</f>
        <v>-</v>
      </c>
      <c r="O210" s="52">
        <f>M210-F210</f>
        <v>89</v>
      </c>
      <c r="P210" s="50">
        <v>30</v>
      </c>
      <c r="Q210" s="53">
        <v>177</v>
      </c>
      <c r="R210" s="54">
        <f>IFERROR(P210/Q210,"-")</f>
        <v>0.16949152542372881</v>
      </c>
      <c r="X210" s="1" t="str">
        <f t="shared" si="40"/>
        <v>01北海道</v>
      </c>
    </row>
    <row r="211" spans="1:24" ht="14.25" thickBot="1" x14ac:dyDescent="0.2">
      <c r="A211" s="6">
        <f t="shared" si="39"/>
        <v>14</v>
      </c>
      <c r="B211" s="6">
        <f t="shared" si="39"/>
        <v>114</v>
      </c>
      <c r="D211" s="55"/>
      <c r="E211" s="56" t="s">
        <v>35</v>
      </c>
      <c r="F211" s="57">
        <v>175</v>
      </c>
      <c r="G211" s="58">
        <f>IFERROR(F211/Q211,"-")</f>
        <v>1.0606060606060606</v>
      </c>
      <c r="H211" s="59">
        <v>175</v>
      </c>
      <c r="I211" s="59">
        <v>175</v>
      </c>
      <c r="J211" s="59">
        <v>132</v>
      </c>
      <c r="K211" s="59">
        <v>132</v>
      </c>
      <c r="L211" s="59">
        <v>132</v>
      </c>
      <c r="M211" s="60">
        <v>91</v>
      </c>
      <c r="N211" s="61">
        <f>IFERROR(M211/F211,"-")</f>
        <v>0.52</v>
      </c>
      <c r="O211" s="62">
        <f>M211-F211</f>
        <v>-84</v>
      </c>
      <c r="P211" s="60">
        <v>56</v>
      </c>
      <c r="Q211" s="63">
        <v>165</v>
      </c>
      <c r="R211" s="64">
        <f>IFERROR(P211/Q211,"-")</f>
        <v>0.33939393939393941</v>
      </c>
      <c r="X211" s="1" t="str">
        <f t="shared" si="40"/>
        <v>01北海道</v>
      </c>
    </row>
    <row r="212" spans="1:24" s="5" customFormat="1" x14ac:dyDescent="0.15">
      <c r="A212" s="65">
        <f t="shared" si="39"/>
        <v>14</v>
      </c>
      <c r="B212" s="65">
        <f t="shared" si="39"/>
        <v>114</v>
      </c>
      <c r="D212" s="66"/>
      <c r="E212" s="67" t="s">
        <v>36</v>
      </c>
      <c r="F212" s="68">
        <v>1</v>
      </c>
      <c r="G212" s="69"/>
      <c r="H212" s="68">
        <v>1</v>
      </c>
      <c r="I212" s="68">
        <v>1</v>
      </c>
      <c r="J212" s="68">
        <v>1</v>
      </c>
      <c r="K212" s="68">
        <v>0.8</v>
      </c>
      <c r="L212" s="68">
        <v>1</v>
      </c>
      <c r="M212" s="68">
        <v>0.6</v>
      </c>
      <c r="N212" s="70"/>
      <c r="O212" s="70"/>
      <c r="P212" s="71"/>
      <c r="Q212" s="71"/>
      <c r="R212" s="70"/>
      <c r="X212" s="5" t="str">
        <f t="shared" si="40"/>
        <v>01北海道</v>
      </c>
    </row>
    <row r="213" spans="1:24" x14ac:dyDescent="0.15">
      <c r="A213" s="6">
        <f>(ROW()+12)/15</f>
        <v>15</v>
      </c>
      <c r="B213" s="6"/>
      <c r="C213" s="87">
        <f>(ROW()+12)/15</f>
        <v>15</v>
      </c>
      <c r="D213" s="87"/>
      <c r="S213" s="1" t="str">
        <f>"（"&amp;H215&amp;"　"&amp;H216&amp;"構想区域）"</f>
        <v>（北海道　留萌構想区域）</v>
      </c>
      <c r="X213" s="1" t="str">
        <f>TEXT(F215,"0?")&amp;H215</f>
        <v>01北海道</v>
      </c>
    </row>
    <row r="214" spans="1:24" ht="14.25" thickBot="1" x14ac:dyDescent="0.2">
      <c r="A214" s="6">
        <f>A213</f>
        <v>15</v>
      </c>
      <c r="B214" s="6"/>
      <c r="C214" s="1" t="s">
        <v>3</v>
      </c>
      <c r="X214" s="1" t="str">
        <f>X213</f>
        <v>01北海道</v>
      </c>
    </row>
    <row r="215" spans="1:24" x14ac:dyDescent="0.15">
      <c r="A215" s="6">
        <f t="shared" ref="A215:B227" si="42">A214</f>
        <v>15</v>
      </c>
      <c r="B215" s="6">
        <v>115</v>
      </c>
      <c r="D215" s="88" t="s">
        <v>4</v>
      </c>
      <c r="E215" s="89"/>
      <c r="F215" s="90">
        <f>QUOTIENT(F216,100)</f>
        <v>1</v>
      </c>
      <c r="G215" s="91"/>
      <c r="H215" s="92" t="s">
        <v>37</v>
      </c>
      <c r="I215" s="93"/>
      <c r="O215" s="7"/>
      <c r="X215" s="1" t="str">
        <f t="shared" ref="X215:X227" si="43">X214</f>
        <v>01北海道</v>
      </c>
    </row>
    <row r="216" spans="1:24" x14ac:dyDescent="0.15">
      <c r="A216" s="6">
        <f t="shared" si="42"/>
        <v>15</v>
      </c>
      <c r="B216" s="6">
        <f>B215</f>
        <v>115</v>
      </c>
      <c r="D216" s="94" t="s">
        <v>5</v>
      </c>
      <c r="E216" s="95"/>
      <c r="F216" s="96">
        <f>B216</f>
        <v>115</v>
      </c>
      <c r="G216" s="97"/>
      <c r="H216" s="98" t="s">
        <v>52</v>
      </c>
      <c r="I216" s="99"/>
      <c r="O216" s="7"/>
      <c r="X216" s="1" t="str">
        <f t="shared" si="43"/>
        <v>01北海道</v>
      </c>
    </row>
    <row r="217" spans="1:24" x14ac:dyDescent="0.15">
      <c r="A217" s="6">
        <f t="shared" si="42"/>
        <v>15</v>
      </c>
      <c r="B217" s="6">
        <f>B216</f>
        <v>115</v>
      </c>
      <c r="D217" s="72" t="s">
        <v>6</v>
      </c>
      <c r="E217" s="73"/>
      <c r="F217" s="74">
        <v>4.3049999999999997</v>
      </c>
      <c r="G217" s="75"/>
      <c r="H217" s="75"/>
      <c r="I217" s="76"/>
      <c r="J217" s="8"/>
      <c r="K217" s="8"/>
      <c r="L217" s="8"/>
      <c r="N217" s="8"/>
      <c r="O217" s="9"/>
      <c r="P217" s="10" t="s">
        <v>7</v>
      </c>
      <c r="X217" s="1" t="str">
        <f t="shared" si="43"/>
        <v>01北海道</v>
      </c>
    </row>
    <row r="218" spans="1:24" ht="14.25" thickBot="1" x14ac:dyDescent="0.2">
      <c r="A218" s="6">
        <f t="shared" si="42"/>
        <v>15</v>
      </c>
      <c r="B218" s="6">
        <f>B217</f>
        <v>115</v>
      </c>
      <c r="D218" s="77" t="s">
        <v>8</v>
      </c>
      <c r="E218" s="78"/>
      <c r="F218" s="79">
        <v>3445.89</v>
      </c>
      <c r="G218" s="80"/>
      <c r="H218" s="80"/>
      <c r="I218" s="81"/>
      <c r="J218" s="11"/>
      <c r="K218" s="11"/>
      <c r="L218" s="11"/>
      <c r="N218" s="11"/>
      <c r="P218" s="82">
        <v>-0.40599999999999997</v>
      </c>
      <c r="Q218" s="82"/>
      <c r="X218" s="1" t="str">
        <f t="shared" si="43"/>
        <v>01北海道</v>
      </c>
    </row>
    <row r="219" spans="1:24" ht="14.25" thickBot="1" x14ac:dyDescent="0.2">
      <c r="A219" s="6">
        <f t="shared" si="42"/>
        <v>15</v>
      </c>
      <c r="B219" s="6"/>
      <c r="C219" s="1" t="s">
        <v>9</v>
      </c>
      <c r="X219" s="1" t="str">
        <f t="shared" si="43"/>
        <v>01北海道</v>
      </c>
    </row>
    <row r="220" spans="1:24" ht="13.5" customHeight="1" x14ac:dyDescent="0.15">
      <c r="A220" s="6">
        <f t="shared" si="42"/>
        <v>15</v>
      </c>
      <c r="B220" s="6"/>
      <c r="D220" s="12"/>
      <c r="E220" s="13"/>
      <c r="F220" s="83" t="s">
        <v>10</v>
      </c>
      <c r="G220" s="84"/>
      <c r="H220" s="14" t="s">
        <v>11</v>
      </c>
      <c r="I220" s="14" t="s">
        <v>12</v>
      </c>
      <c r="J220" s="14" t="s">
        <v>13</v>
      </c>
      <c r="K220" s="14" t="s">
        <v>14</v>
      </c>
      <c r="L220" s="15" t="s">
        <v>15</v>
      </c>
      <c r="M220" s="85" t="s">
        <v>16</v>
      </c>
      <c r="N220" s="84"/>
      <c r="O220" s="84"/>
      <c r="P220" s="85" t="s">
        <v>17</v>
      </c>
      <c r="Q220" s="84"/>
      <c r="R220" s="86"/>
      <c r="X220" s="1" t="str">
        <f t="shared" si="43"/>
        <v>01北海道</v>
      </c>
    </row>
    <row r="221" spans="1:24" ht="32.25" thickBot="1" x14ac:dyDescent="0.2">
      <c r="A221" s="6">
        <f t="shared" si="42"/>
        <v>15</v>
      </c>
      <c r="B221" s="6"/>
      <c r="D221" s="16"/>
      <c r="E221" s="17"/>
      <c r="F221" s="18" t="s">
        <v>18</v>
      </c>
      <c r="G221" s="19" t="s">
        <v>19</v>
      </c>
      <c r="H221" s="20" t="s">
        <v>20</v>
      </c>
      <c r="I221" s="20" t="s">
        <v>21</v>
      </c>
      <c r="J221" s="20" t="s">
        <v>22</v>
      </c>
      <c r="K221" s="20" t="s">
        <v>23</v>
      </c>
      <c r="L221" s="20" t="s">
        <v>24</v>
      </c>
      <c r="M221" s="21" t="s">
        <v>25</v>
      </c>
      <c r="N221" s="22" t="s">
        <v>26</v>
      </c>
      <c r="O221" s="23" t="s">
        <v>27</v>
      </c>
      <c r="P221" s="24" t="s">
        <v>28</v>
      </c>
      <c r="Q221" s="22" t="s">
        <v>29</v>
      </c>
      <c r="R221" s="25" t="s">
        <v>30</v>
      </c>
      <c r="X221" s="1" t="str">
        <f t="shared" si="43"/>
        <v>01北海道</v>
      </c>
    </row>
    <row r="222" spans="1:24" ht="14.25" thickTop="1" x14ac:dyDescent="0.15">
      <c r="A222" s="6">
        <f t="shared" si="42"/>
        <v>15</v>
      </c>
      <c r="B222" s="6">
        <f>B217</f>
        <v>115</v>
      </c>
      <c r="D222" s="26"/>
      <c r="E222" s="27" t="s">
        <v>31</v>
      </c>
      <c r="F222" s="28">
        <f>SUM(F223:F226)</f>
        <v>651</v>
      </c>
      <c r="G222" s="29">
        <f>IFERROR(F222/Q222,"-")</f>
        <v>1.1563055062166963</v>
      </c>
      <c r="H222" s="30">
        <f t="shared" ref="H222:M222" si="44">SUM(H223:H226)</f>
        <v>581</v>
      </c>
      <c r="I222" s="30">
        <f t="shared" si="44"/>
        <v>581</v>
      </c>
      <c r="J222" s="30">
        <f t="shared" si="44"/>
        <v>581</v>
      </c>
      <c r="K222" s="30">
        <f t="shared" si="44"/>
        <v>599</v>
      </c>
      <c r="L222" s="30">
        <f t="shared" si="44"/>
        <v>580</v>
      </c>
      <c r="M222" s="31">
        <f t="shared" si="44"/>
        <v>561</v>
      </c>
      <c r="N222" s="32">
        <f>IFERROR(M222/F222,"-")</f>
        <v>0.86175115207373276</v>
      </c>
      <c r="O222" s="33">
        <f>M222-F222</f>
        <v>-90</v>
      </c>
      <c r="P222" s="31">
        <f>SUM(P223:P226)</f>
        <v>509</v>
      </c>
      <c r="Q222" s="34">
        <f>SUM(Q223:Q226)</f>
        <v>563</v>
      </c>
      <c r="R222" s="35">
        <f>IFERROR(P222/Q222,"-")</f>
        <v>0.9040852575488455</v>
      </c>
      <c r="X222" s="1" t="str">
        <f t="shared" si="43"/>
        <v>01北海道</v>
      </c>
    </row>
    <row r="223" spans="1:24" x14ac:dyDescent="0.15">
      <c r="A223" s="6">
        <f t="shared" si="42"/>
        <v>15</v>
      </c>
      <c r="B223" s="6">
        <f>B222</f>
        <v>115</v>
      </c>
      <c r="D223" s="36"/>
      <c r="E223" s="37" t="s">
        <v>32</v>
      </c>
      <c r="F223" s="38">
        <v>0</v>
      </c>
      <c r="G223" s="39">
        <f>IFERROR(F223/Q223,"-")</f>
        <v>0</v>
      </c>
      <c r="H223" s="40">
        <v>0</v>
      </c>
      <c r="I223" s="40">
        <v>0</v>
      </c>
      <c r="J223" s="40">
        <v>0</v>
      </c>
      <c r="K223" s="40">
        <v>0</v>
      </c>
      <c r="L223" s="40">
        <v>0</v>
      </c>
      <c r="M223" s="41">
        <v>0</v>
      </c>
      <c r="N223" s="42" t="str">
        <f>IFERROR(M223/F223,"-")</f>
        <v>-</v>
      </c>
      <c r="O223" s="43">
        <f>M223-F223</f>
        <v>0</v>
      </c>
      <c r="P223" s="41">
        <v>0</v>
      </c>
      <c r="Q223" s="44">
        <v>35</v>
      </c>
      <c r="R223" s="45">
        <f>IFERROR(P223/Q223,"-")</f>
        <v>0</v>
      </c>
      <c r="X223" s="1" t="str">
        <f t="shared" si="43"/>
        <v>01北海道</v>
      </c>
    </row>
    <row r="224" spans="1:24" x14ac:dyDescent="0.15">
      <c r="A224" s="6">
        <f t="shared" si="42"/>
        <v>15</v>
      </c>
      <c r="B224" s="6">
        <f t="shared" si="42"/>
        <v>115</v>
      </c>
      <c r="D224" s="36"/>
      <c r="E224" s="46" t="s">
        <v>33</v>
      </c>
      <c r="F224" s="47">
        <v>346</v>
      </c>
      <c r="G224" s="48">
        <f>IFERROR(F224/Q224,"-")</f>
        <v>2.436619718309859</v>
      </c>
      <c r="H224" s="49">
        <v>344</v>
      </c>
      <c r="I224" s="49">
        <v>300</v>
      </c>
      <c r="J224" s="49">
        <v>300</v>
      </c>
      <c r="K224" s="49">
        <v>300</v>
      </c>
      <c r="L224" s="49">
        <v>300</v>
      </c>
      <c r="M224" s="50">
        <v>281</v>
      </c>
      <c r="N224" s="51">
        <f>IFERROR(M224/F224,"-")</f>
        <v>0.81213872832369938</v>
      </c>
      <c r="O224" s="52">
        <f>M224-F224</f>
        <v>-65</v>
      </c>
      <c r="P224" s="50">
        <v>281</v>
      </c>
      <c r="Q224" s="53">
        <v>142</v>
      </c>
      <c r="R224" s="54">
        <f>IFERROR(P224/Q224,"-")</f>
        <v>1.9788732394366197</v>
      </c>
      <c r="X224" s="1" t="str">
        <f t="shared" si="43"/>
        <v>01北海道</v>
      </c>
    </row>
    <row r="225" spans="1:24" x14ac:dyDescent="0.15">
      <c r="A225" s="6">
        <f t="shared" si="42"/>
        <v>15</v>
      </c>
      <c r="B225" s="6">
        <f t="shared" si="42"/>
        <v>115</v>
      </c>
      <c r="D225" s="36"/>
      <c r="E225" s="46" t="s">
        <v>34</v>
      </c>
      <c r="F225" s="47">
        <v>30</v>
      </c>
      <c r="G225" s="48">
        <f>IFERROR(F225/Q225,"-")</f>
        <v>0.15706806282722513</v>
      </c>
      <c r="H225" s="49">
        <v>30</v>
      </c>
      <c r="I225" s="49">
        <v>74</v>
      </c>
      <c r="J225" s="49">
        <v>74</v>
      </c>
      <c r="K225" s="49">
        <v>92</v>
      </c>
      <c r="L225" s="49">
        <v>92</v>
      </c>
      <c r="M225" s="50">
        <v>92</v>
      </c>
      <c r="N225" s="51">
        <f>IFERROR(M225/F225,"-")</f>
        <v>3.0666666666666669</v>
      </c>
      <c r="O225" s="52">
        <f>M225-F225</f>
        <v>62</v>
      </c>
      <c r="P225" s="50">
        <v>92</v>
      </c>
      <c r="Q225" s="53">
        <v>191</v>
      </c>
      <c r="R225" s="54">
        <f>IFERROR(P225/Q225,"-")</f>
        <v>0.48167539267015708</v>
      </c>
      <c r="X225" s="1" t="str">
        <f t="shared" si="43"/>
        <v>01北海道</v>
      </c>
    </row>
    <row r="226" spans="1:24" ht="14.25" thickBot="1" x14ac:dyDescent="0.2">
      <c r="A226" s="6">
        <f t="shared" si="42"/>
        <v>15</v>
      </c>
      <c r="B226" s="6">
        <f t="shared" si="42"/>
        <v>115</v>
      </c>
      <c r="D226" s="55"/>
      <c r="E226" s="56" t="s">
        <v>35</v>
      </c>
      <c r="F226" s="57">
        <v>275</v>
      </c>
      <c r="G226" s="58">
        <f>IFERROR(F226/Q226,"-")</f>
        <v>1.4102564102564104</v>
      </c>
      <c r="H226" s="59">
        <v>207</v>
      </c>
      <c r="I226" s="59">
        <v>207</v>
      </c>
      <c r="J226" s="59">
        <v>207</v>
      </c>
      <c r="K226" s="59">
        <v>207</v>
      </c>
      <c r="L226" s="59">
        <v>188</v>
      </c>
      <c r="M226" s="60">
        <v>188</v>
      </c>
      <c r="N226" s="61">
        <f>IFERROR(M226/F226,"-")</f>
        <v>0.6836363636363636</v>
      </c>
      <c r="O226" s="62">
        <f>M226-F226</f>
        <v>-87</v>
      </c>
      <c r="P226" s="60">
        <v>136</v>
      </c>
      <c r="Q226" s="63">
        <v>195</v>
      </c>
      <c r="R226" s="64">
        <f>IFERROR(P226/Q226,"-")</f>
        <v>0.6974358974358974</v>
      </c>
      <c r="X226" s="1" t="str">
        <f t="shared" si="43"/>
        <v>01北海道</v>
      </c>
    </row>
    <row r="227" spans="1:24" s="5" customFormat="1" x14ac:dyDescent="0.15">
      <c r="A227" s="65">
        <f t="shared" si="42"/>
        <v>15</v>
      </c>
      <c r="B227" s="65">
        <f t="shared" si="42"/>
        <v>115</v>
      </c>
      <c r="D227" s="66"/>
      <c r="E227" s="67" t="s">
        <v>36</v>
      </c>
      <c r="F227" s="68">
        <v>1</v>
      </c>
      <c r="G227" s="69"/>
      <c r="H227" s="68">
        <v>1</v>
      </c>
      <c r="I227" s="68">
        <v>1</v>
      </c>
      <c r="J227" s="68">
        <v>1</v>
      </c>
      <c r="K227" s="68">
        <v>1</v>
      </c>
      <c r="L227" s="68">
        <v>1</v>
      </c>
      <c r="M227" s="68">
        <v>1</v>
      </c>
      <c r="N227" s="70"/>
      <c r="O227" s="70"/>
      <c r="P227" s="71"/>
      <c r="Q227" s="71"/>
      <c r="R227" s="70"/>
      <c r="X227" s="5" t="str">
        <f t="shared" si="43"/>
        <v>01北海道</v>
      </c>
    </row>
    <row r="228" spans="1:24" x14ac:dyDescent="0.15">
      <c r="A228" s="6">
        <f>(ROW()+12)/15</f>
        <v>16</v>
      </c>
      <c r="B228" s="6"/>
      <c r="C228" s="87">
        <f>(ROW()+12)/15</f>
        <v>16</v>
      </c>
      <c r="D228" s="87"/>
      <c r="S228" s="1" t="str">
        <f>"（"&amp;H230&amp;"　"&amp;H231&amp;"構想区域）"</f>
        <v>（北海道　宗谷構想区域）</v>
      </c>
      <c r="X228" s="1" t="str">
        <f>TEXT(F230,"0?")&amp;H230</f>
        <v>01北海道</v>
      </c>
    </row>
    <row r="229" spans="1:24" ht="14.25" thickBot="1" x14ac:dyDescent="0.2">
      <c r="A229" s="6">
        <f>A228</f>
        <v>16</v>
      </c>
      <c r="B229" s="6"/>
      <c r="C229" s="1" t="s">
        <v>3</v>
      </c>
      <c r="X229" s="1" t="str">
        <f>X228</f>
        <v>01北海道</v>
      </c>
    </row>
    <row r="230" spans="1:24" x14ac:dyDescent="0.15">
      <c r="A230" s="6">
        <f t="shared" ref="A230:B242" si="45">A229</f>
        <v>16</v>
      </c>
      <c r="B230" s="6">
        <v>116</v>
      </c>
      <c r="D230" s="88" t="s">
        <v>4</v>
      </c>
      <c r="E230" s="89"/>
      <c r="F230" s="90">
        <f>QUOTIENT(F231,100)</f>
        <v>1</v>
      </c>
      <c r="G230" s="91"/>
      <c r="H230" s="92" t="s">
        <v>37</v>
      </c>
      <c r="I230" s="93"/>
      <c r="O230" s="7"/>
      <c r="X230" s="1" t="str">
        <f t="shared" ref="X230:X242" si="46">X229</f>
        <v>01北海道</v>
      </c>
    </row>
    <row r="231" spans="1:24" x14ac:dyDescent="0.15">
      <c r="A231" s="6">
        <f t="shared" si="45"/>
        <v>16</v>
      </c>
      <c r="B231" s="6">
        <f>B230</f>
        <v>116</v>
      </c>
      <c r="D231" s="94" t="s">
        <v>5</v>
      </c>
      <c r="E231" s="95"/>
      <c r="F231" s="96">
        <f>B231</f>
        <v>116</v>
      </c>
      <c r="G231" s="97"/>
      <c r="H231" s="98" t="s">
        <v>53</v>
      </c>
      <c r="I231" s="99"/>
      <c r="O231" s="7"/>
      <c r="X231" s="1" t="str">
        <f t="shared" si="46"/>
        <v>01北海道</v>
      </c>
    </row>
    <row r="232" spans="1:24" x14ac:dyDescent="0.15">
      <c r="A232" s="6">
        <f t="shared" si="45"/>
        <v>16</v>
      </c>
      <c r="B232" s="6">
        <f>B231</f>
        <v>116</v>
      </c>
      <c r="D232" s="72" t="s">
        <v>6</v>
      </c>
      <c r="E232" s="73"/>
      <c r="F232" s="74">
        <v>6.2140000000000004</v>
      </c>
      <c r="G232" s="75"/>
      <c r="H232" s="75"/>
      <c r="I232" s="76"/>
      <c r="J232" s="8"/>
      <c r="K232" s="8"/>
      <c r="L232" s="8"/>
      <c r="N232" s="8"/>
      <c r="O232" s="9"/>
      <c r="P232" s="10" t="s">
        <v>7</v>
      </c>
      <c r="X232" s="1" t="str">
        <f t="shared" si="46"/>
        <v>01北海道</v>
      </c>
    </row>
    <row r="233" spans="1:24" ht="14.25" thickBot="1" x14ac:dyDescent="0.2">
      <c r="A233" s="6">
        <f t="shared" si="45"/>
        <v>16</v>
      </c>
      <c r="B233" s="6">
        <f>B232</f>
        <v>116</v>
      </c>
      <c r="D233" s="77" t="s">
        <v>8</v>
      </c>
      <c r="E233" s="78"/>
      <c r="F233" s="79">
        <v>4626.07</v>
      </c>
      <c r="G233" s="80"/>
      <c r="H233" s="80"/>
      <c r="I233" s="81"/>
      <c r="J233" s="11"/>
      <c r="K233" s="11"/>
      <c r="L233" s="11"/>
      <c r="N233" s="11"/>
      <c r="P233" s="82">
        <v>-0.41899999999999998</v>
      </c>
      <c r="Q233" s="82"/>
      <c r="X233" s="1" t="str">
        <f t="shared" si="46"/>
        <v>01北海道</v>
      </c>
    </row>
    <row r="234" spans="1:24" ht="14.25" thickBot="1" x14ac:dyDescent="0.2">
      <c r="A234" s="6">
        <f t="shared" si="45"/>
        <v>16</v>
      </c>
      <c r="B234" s="6"/>
      <c r="C234" s="1" t="s">
        <v>9</v>
      </c>
      <c r="X234" s="1" t="str">
        <f t="shared" si="46"/>
        <v>01北海道</v>
      </c>
    </row>
    <row r="235" spans="1:24" ht="13.5" customHeight="1" x14ac:dyDescent="0.15">
      <c r="A235" s="6">
        <f t="shared" si="45"/>
        <v>16</v>
      </c>
      <c r="B235" s="6"/>
      <c r="D235" s="12"/>
      <c r="E235" s="13"/>
      <c r="F235" s="83" t="s">
        <v>10</v>
      </c>
      <c r="G235" s="84"/>
      <c r="H235" s="14" t="s">
        <v>11</v>
      </c>
      <c r="I235" s="14" t="s">
        <v>12</v>
      </c>
      <c r="J235" s="14" t="s">
        <v>13</v>
      </c>
      <c r="K235" s="14" t="s">
        <v>14</v>
      </c>
      <c r="L235" s="15" t="s">
        <v>15</v>
      </c>
      <c r="M235" s="85" t="s">
        <v>16</v>
      </c>
      <c r="N235" s="84"/>
      <c r="O235" s="84"/>
      <c r="P235" s="85" t="s">
        <v>17</v>
      </c>
      <c r="Q235" s="84"/>
      <c r="R235" s="86"/>
      <c r="X235" s="1" t="str">
        <f t="shared" si="46"/>
        <v>01北海道</v>
      </c>
    </row>
    <row r="236" spans="1:24" ht="32.25" thickBot="1" x14ac:dyDescent="0.2">
      <c r="A236" s="6">
        <f t="shared" si="45"/>
        <v>16</v>
      </c>
      <c r="B236" s="6"/>
      <c r="D236" s="16"/>
      <c r="E236" s="17"/>
      <c r="F236" s="18" t="s">
        <v>18</v>
      </c>
      <c r="G236" s="19" t="s">
        <v>19</v>
      </c>
      <c r="H236" s="20" t="s">
        <v>20</v>
      </c>
      <c r="I236" s="20" t="s">
        <v>21</v>
      </c>
      <c r="J236" s="20" t="s">
        <v>22</v>
      </c>
      <c r="K236" s="20" t="s">
        <v>23</v>
      </c>
      <c r="L236" s="20" t="s">
        <v>24</v>
      </c>
      <c r="M236" s="21" t="s">
        <v>25</v>
      </c>
      <c r="N236" s="22" t="s">
        <v>26</v>
      </c>
      <c r="O236" s="23" t="s">
        <v>27</v>
      </c>
      <c r="P236" s="24" t="s">
        <v>28</v>
      </c>
      <c r="Q236" s="22" t="s">
        <v>29</v>
      </c>
      <c r="R236" s="25" t="s">
        <v>30</v>
      </c>
      <c r="X236" s="1" t="str">
        <f t="shared" si="46"/>
        <v>01北海道</v>
      </c>
    </row>
    <row r="237" spans="1:24" ht="14.25" thickTop="1" x14ac:dyDescent="0.15">
      <c r="A237" s="6">
        <f t="shared" si="45"/>
        <v>16</v>
      </c>
      <c r="B237" s="6">
        <f>B232</f>
        <v>116</v>
      </c>
      <c r="D237" s="26"/>
      <c r="E237" s="27" t="s">
        <v>31</v>
      </c>
      <c r="F237" s="28">
        <f>SUM(F238:F241)</f>
        <v>783</v>
      </c>
      <c r="G237" s="29">
        <f>IFERROR(F237/Q237,"-")</f>
        <v>1.3453608247422681</v>
      </c>
      <c r="H237" s="30">
        <f t="shared" ref="H237:M237" si="47">SUM(H238:H241)</f>
        <v>693</v>
      </c>
      <c r="I237" s="30">
        <f t="shared" si="47"/>
        <v>693</v>
      </c>
      <c r="J237" s="30">
        <f t="shared" si="47"/>
        <v>693</v>
      </c>
      <c r="K237" s="30">
        <f t="shared" si="47"/>
        <v>736</v>
      </c>
      <c r="L237" s="30">
        <f t="shared" si="47"/>
        <v>599</v>
      </c>
      <c r="M237" s="31">
        <f t="shared" si="47"/>
        <v>618</v>
      </c>
      <c r="N237" s="32">
        <f>IFERROR(M237/F237,"-")</f>
        <v>0.78927203065134099</v>
      </c>
      <c r="O237" s="33">
        <f>M237-F237</f>
        <v>-165</v>
      </c>
      <c r="P237" s="31">
        <f>SUM(P238:P241)</f>
        <v>651</v>
      </c>
      <c r="Q237" s="34">
        <f>SUM(Q238:Q241)</f>
        <v>582</v>
      </c>
      <c r="R237" s="35">
        <f>IFERROR(P237/Q237,"-")</f>
        <v>1.1185567010309279</v>
      </c>
      <c r="X237" s="1" t="str">
        <f t="shared" si="46"/>
        <v>01北海道</v>
      </c>
    </row>
    <row r="238" spans="1:24" x14ac:dyDescent="0.15">
      <c r="A238" s="6">
        <f t="shared" si="45"/>
        <v>16</v>
      </c>
      <c r="B238" s="6">
        <f>B237</f>
        <v>116</v>
      </c>
      <c r="D238" s="36"/>
      <c r="E238" s="37" t="s">
        <v>32</v>
      </c>
      <c r="F238" s="38">
        <v>0</v>
      </c>
      <c r="G238" s="39">
        <f>IFERROR(F238/Q238,"-")</f>
        <v>0</v>
      </c>
      <c r="H238" s="40">
        <v>0</v>
      </c>
      <c r="I238" s="40">
        <v>0</v>
      </c>
      <c r="J238" s="40">
        <v>0</v>
      </c>
      <c r="K238" s="40">
        <v>0</v>
      </c>
      <c r="L238" s="40">
        <v>0</v>
      </c>
      <c r="M238" s="41">
        <v>0</v>
      </c>
      <c r="N238" s="42" t="str">
        <f>IFERROR(M238/F238,"-")</f>
        <v>-</v>
      </c>
      <c r="O238" s="43">
        <f>M238-F238</f>
        <v>0</v>
      </c>
      <c r="P238" s="41">
        <v>0</v>
      </c>
      <c r="Q238" s="44">
        <v>28</v>
      </c>
      <c r="R238" s="45">
        <f>IFERROR(P238/Q238,"-")</f>
        <v>0</v>
      </c>
      <c r="X238" s="1" t="str">
        <f t="shared" si="46"/>
        <v>01北海道</v>
      </c>
    </row>
    <row r="239" spans="1:24" x14ac:dyDescent="0.15">
      <c r="A239" s="6">
        <f t="shared" si="45"/>
        <v>16</v>
      </c>
      <c r="B239" s="6">
        <f t="shared" si="45"/>
        <v>116</v>
      </c>
      <c r="D239" s="36"/>
      <c r="E239" s="46" t="s">
        <v>33</v>
      </c>
      <c r="F239" s="47">
        <v>521</v>
      </c>
      <c r="G239" s="48">
        <f>IFERROR(F239/Q239,"-")</f>
        <v>4.1023622047244093</v>
      </c>
      <c r="H239" s="49">
        <v>373</v>
      </c>
      <c r="I239" s="49">
        <v>373</v>
      </c>
      <c r="J239" s="49">
        <v>354</v>
      </c>
      <c r="K239" s="49">
        <v>397</v>
      </c>
      <c r="L239" s="49">
        <v>377</v>
      </c>
      <c r="M239" s="50">
        <v>358</v>
      </c>
      <c r="N239" s="51">
        <f>IFERROR(M239/F239,"-")</f>
        <v>0.68714011516314777</v>
      </c>
      <c r="O239" s="52">
        <f>M239-F239</f>
        <v>-163</v>
      </c>
      <c r="P239" s="50">
        <v>346</v>
      </c>
      <c r="Q239" s="53">
        <v>127</v>
      </c>
      <c r="R239" s="54">
        <f>IFERROR(P239/Q239,"-")</f>
        <v>2.7244094488188977</v>
      </c>
      <c r="X239" s="1" t="str">
        <f t="shared" si="46"/>
        <v>01北海道</v>
      </c>
    </row>
    <row r="240" spans="1:24" x14ac:dyDescent="0.15">
      <c r="A240" s="6">
        <f t="shared" si="45"/>
        <v>16</v>
      </c>
      <c r="B240" s="6">
        <f t="shared" si="45"/>
        <v>116</v>
      </c>
      <c r="D240" s="36"/>
      <c r="E240" s="46" t="s">
        <v>34</v>
      </c>
      <c r="F240" s="47">
        <v>137</v>
      </c>
      <c r="G240" s="48">
        <f>IFERROR(F240/Q240,"-")</f>
        <v>0.50553505535055354</v>
      </c>
      <c r="H240" s="49">
        <v>155</v>
      </c>
      <c r="I240" s="49">
        <v>155</v>
      </c>
      <c r="J240" s="49">
        <v>174</v>
      </c>
      <c r="K240" s="49">
        <v>174</v>
      </c>
      <c r="L240" s="49">
        <v>125</v>
      </c>
      <c r="M240" s="50">
        <v>144</v>
      </c>
      <c r="N240" s="51">
        <f>IFERROR(M240/F240,"-")</f>
        <v>1.051094890510949</v>
      </c>
      <c r="O240" s="52">
        <f>M240-F240</f>
        <v>7</v>
      </c>
      <c r="P240" s="50">
        <v>158</v>
      </c>
      <c r="Q240" s="53">
        <v>271</v>
      </c>
      <c r="R240" s="54">
        <f>IFERROR(P240/Q240,"-")</f>
        <v>0.58302583025830257</v>
      </c>
      <c r="X240" s="1" t="str">
        <f t="shared" si="46"/>
        <v>01北海道</v>
      </c>
    </row>
    <row r="241" spans="1:24" ht="14.25" thickBot="1" x14ac:dyDescent="0.2">
      <c r="A241" s="6">
        <f t="shared" si="45"/>
        <v>16</v>
      </c>
      <c r="B241" s="6">
        <f t="shared" si="45"/>
        <v>116</v>
      </c>
      <c r="D241" s="55"/>
      <c r="E241" s="56" t="s">
        <v>35</v>
      </c>
      <c r="F241" s="57">
        <v>125</v>
      </c>
      <c r="G241" s="58">
        <f>IFERROR(F241/Q241,"-")</f>
        <v>0.80128205128205132</v>
      </c>
      <c r="H241" s="59">
        <v>165</v>
      </c>
      <c r="I241" s="59">
        <v>165</v>
      </c>
      <c r="J241" s="59">
        <v>165</v>
      </c>
      <c r="K241" s="59">
        <v>165</v>
      </c>
      <c r="L241" s="59">
        <v>97</v>
      </c>
      <c r="M241" s="60">
        <v>116</v>
      </c>
      <c r="N241" s="61">
        <f>IFERROR(M241/F241,"-")</f>
        <v>0.92800000000000005</v>
      </c>
      <c r="O241" s="62">
        <f>M241-F241</f>
        <v>-9</v>
      </c>
      <c r="P241" s="60">
        <v>147</v>
      </c>
      <c r="Q241" s="63">
        <v>156</v>
      </c>
      <c r="R241" s="64">
        <f>IFERROR(P241/Q241,"-")</f>
        <v>0.94230769230769229</v>
      </c>
      <c r="X241" s="1" t="str">
        <f t="shared" si="46"/>
        <v>01北海道</v>
      </c>
    </row>
    <row r="242" spans="1:24" s="5" customFormat="1" x14ac:dyDescent="0.15">
      <c r="A242" s="65">
        <f t="shared" si="45"/>
        <v>16</v>
      </c>
      <c r="B242" s="65">
        <f t="shared" si="45"/>
        <v>116</v>
      </c>
      <c r="D242" s="66"/>
      <c r="E242" s="67" t="s">
        <v>36</v>
      </c>
      <c r="F242" s="68">
        <v>1</v>
      </c>
      <c r="G242" s="69"/>
      <c r="H242" s="68">
        <v>1</v>
      </c>
      <c r="I242" s="68">
        <v>1</v>
      </c>
      <c r="J242" s="68">
        <v>1</v>
      </c>
      <c r="K242" s="68">
        <v>1</v>
      </c>
      <c r="L242" s="68">
        <v>0.91666666666666663</v>
      </c>
      <c r="M242" s="68">
        <v>1</v>
      </c>
      <c r="N242" s="70"/>
      <c r="O242" s="70"/>
      <c r="P242" s="71"/>
      <c r="Q242" s="71"/>
      <c r="R242" s="70"/>
      <c r="X242" s="5" t="str">
        <f t="shared" si="46"/>
        <v>01北海道</v>
      </c>
    </row>
    <row r="243" spans="1:24" x14ac:dyDescent="0.15">
      <c r="A243" s="6">
        <f>(ROW()+12)/15</f>
        <v>17</v>
      </c>
      <c r="B243" s="6"/>
      <c r="C243" s="87">
        <f>(ROW()+12)/15</f>
        <v>17</v>
      </c>
      <c r="D243" s="87"/>
      <c r="S243" s="1" t="str">
        <f>"（"&amp;H245&amp;"　"&amp;H246&amp;"構想区域）"</f>
        <v>（北海道　北網構想区域）</v>
      </c>
      <c r="X243" s="1" t="str">
        <f>TEXT(F245,"0?")&amp;H245</f>
        <v>01北海道</v>
      </c>
    </row>
    <row r="244" spans="1:24" ht="14.25" thickBot="1" x14ac:dyDescent="0.2">
      <c r="A244" s="6">
        <f>A243</f>
        <v>17</v>
      </c>
      <c r="B244" s="6"/>
      <c r="C244" s="1" t="s">
        <v>3</v>
      </c>
      <c r="X244" s="1" t="str">
        <f>X243</f>
        <v>01北海道</v>
      </c>
    </row>
    <row r="245" spans="1:24" x14ac:dyDescent="0.15">
      <c r="A245" s="6">
        <f t="shared" ref="A245:B257" si="48">A244</f>
        <v>17</v>
      </c>
      <c r="B245" s="6">
        <v>117</v>
      </c>
      <c r="D245" s="88" t="s">
        <v>4</v>
      </c>
      <c r="E245" s="89"/>
      <c r="F245" s="90">
        <f>QUOTIENT(F246,100)</f>
        <v>1</v>
      </c>
      <c r="G245" s="91"/>
      <c r="H245" s="92" t="s">
        <v>37</v>
      </c>
      <c r="I245" s="93"/>
      <c r="O245" s="7"/>
      <c r="X245" s="1" t="str">
        <f t="shared" ref="X245:X257" si="49">X244</f>
        <v>01北海道</v>
      </c>
    </row>
    <row r="246" spans="1:24" x14ac:dyDescent="0.15">
      <c r="A246" s="6">
        <f t="shared" si="48"/>
        <v>17</v>
      </c>
      <c r="B246" s="6">
        <f>B245</f>
        <v>117</v>
      </c>
      <c r="D246" s="94" t="s">
        <v>5</v>
      </c>
      <c r="E246" s="95"/>
      <c r="F246" s="96">
        <f>B246</f>
        <v>117</v>
      </c>
      <c r="G246" s="97"/>
      <c r="H246" s="98" t="s">
        <v>54</v>
      </c>
      <c r="I246" s="99"/>
      <c r="O246" s="7"/>
      <c r="X246" s="1" t="str">
        <f t="shared" si="49"/>
        <v>01北海道</v>
      </c>
    </row>
    <row r="247" spans="1:24" x14ac:dyDescent="0.15">
      <c r="A247" s="6">
        <f t="shared" si="48"/>
        <v>17</v>
      </c>
      <c r="B247" s="6">
        <f>B246</f>
        <v>117</v>
      </c>
      <c r="D247" s="72" t="s">
        <v>6</v>
      </c>
      <c r="E247" s="73"/>
      <c r="F247" s="74">
        <v>20.846</v>
      </c>
      <c r="G247" s="75"/>
      <c r="H247" s="75"/>
      <c r="I247" s="76"/>
      <c r="J247" s="8"/>
      <c r="K247" s="8"/>
      <c r="L247" s="8"/>
      <c r="N247" s="8"/>
      <c r="O247" s="9"/>
      <c r="P247" s="10" t="s">
        <v>7</v>
      </c>
      <c r="X247" s="1" t="str">
        <f t="shared" si="49"/>
        <v>01北海道</v>
      </c>
    </row>
    <row r="248" spans="1:24" ht="14.25" thickBot="1" x14ac:dyDescent="0.2">
      <c r="A248" s="6">
        <f t="shared" si="48"/>
        <v>17</v>
      </c>
      <c r="B248" s="6">
        <f>B247</f>
        <v>117</v>
      </c>
      <c r="D248" s="77" t="s">
        <v>8</v>
      </c>
      <c r="E248" s="78"/>
      <c r="F248" s="79">
        <v>5542.28</v>
      </c>
      <c r="G248" s="80"/>
      <c r="H248" s="80"/>
      <c r="I248" s="81"/>
      <c r="J248" s="11"/>
      <c r="K248" s="11"/>
      <c r="L248" s="11"/>
      <c r="N248" s="11"/>
      <c r="P248" s="82">
        <v>-3.6000000000000004E-2</v>
      </c>
      <c r="Q248" s="82"/>
      <c r="X248" s="1" t="str">
        <f t="shared" si="49"/>
        <v>01北海道</v>
      </c>
    </row>
    <row r="249" spans="1:24" ht="14.25" thickBot="1" x14ac:dyDescent="0.2">
      <c r="A249" s="6">
        <f t="shared" si="48"/>
        <v>17</v>
      </c>
      <c r="B249" s="6"/>
      <c r="C249" s="1" t="s">
        <v>9</v>
      </c>
      <c r="X249" s="1" t="str">
        <f t="shared" si="49"/>
        <v>01北海道</v>
      </c>
    </row>
    <row r="250" spans="1:24" ht="13.5" customHeight="1" x14ac:dyDescent="0.15">
      <c r="A250" s="6">
        <f t="shared" si="48"/>
        <v>17</v>
      </c>
      <c r="B250" s="6"/>
      <c r="D250" s="12"/>
      <c r="E250" s="13"/>
      <c r="F250" s="83" t="s">
        <v>10</v>
      </c>
      <c r="G250" s="84"/>
      <c r="H250" s="14" t="s">
        <v>11</v>
      </c>
      <c r="I250" s="14" t="s">
        <v>12</v>
      </c>
      <c r="J250" s="14" t="s">
        <v>13</v>
      </c>
      <c r="K250" s="14" t="s">
        <v>14</v>
      </c>
      <c r="L250" s="15" t="s">
        <v>15</v>
      </c>
      <c r="M250" s="85" t="s">
        <v>16</v>
      </c>
      <c r="N250" s="84"/>
      <c r="O250" s="84"/>
      <c r="P250" s="85" t="s">
        <v>17</v>
      </c>
      <c r="Q250" s="84"/>
      <c r="R250" s="86"/>
      <c r="X250" s="1" t="str">
        <f t="shared" si="49"/>
        <v>01北海道</v>
      </c>
    </row>
    <row r="251" spans="1:24" ht="32.25" thickBot="1" x14ac:dyDescent="0.2">
      <c r="A251" s="6">
        <f t="shared" si="48"/>
        <v>17</v>
      </c>
      <c r="B251" s="6"/>
      <c r="D251" s="16"/>
      <c r="E251" s="17"/>
      <c r="F251" s="18" t="s">
        <v>18</v>
      </c>
      <c r="G251" s="19" t="s">
        <v>19</v>
      </c>
      <c r="H251" s="20" t="s">
        <v>20</v>
      </c>
      <c r="I251" s="20" t="s">
        <v>21</v>
      </c>
      <c r="J251" s="20" t="s">
        <v>22</v>
      </c>
      <c r="K251" s="20" t="s">
        <v>23</v>
      </c>
      <c r="L251" s="20" t="s">
        <v>24</v>
      </c>
      <c r="M251" s="21" t="s">
        <v>25</v>
      </c>
      <c r="N251" s="22" t="s">
        <v>26</v>
      </c>
      <c r="O251" s="23" t="s">
        <v>27</v>
      </c>
      <c r="P251" s="24" t="s">
        <v>28</v>
      </c>
      <c r="Q251" s="22" t="s">
        <v>29</v>
      </c>
      <c r="R251" s="25" t="s">
        <v>30</v>
      </c>
      <c r="X251" s="1" t="str">
        <f t="shared" si="49"/>
        <v>01北海道</v>
      </c>
    </row>
    <row r="252" spans="1:24" ht="14.25" thickTop="1" x14ac:dyDescent="0.15">
      <c r="A252" s="6">
        <f t="shared" si="48"/>
        <v>17</v>
      </c>
      <c r="B252" s="6">
        <f>B247</f>
        <v>117</v>
      </c>
      <c r="D252" s="26"/>
      <c r="E252" s="27" t="s">
        <v>31</v>
      </c>
      <c r="F252" s="28">
        <f>SUM(F253:F256)</f>
        <v>2667</v>
      </c>
      <c r="G252" s="29">
        <f>IFERROR(F252/Q252,"-")</f>
        <v>1.0885714285714285</v>
      </c>
      <c r="H252" s="30">
        <f t="shared" ref="H252:M252" si="50">SUM(H253:H256)</f>
        <v>2483</v>
      </c>
      <c r="I252" s="30">
        <f t="shared" si="50"/>
        <v>2498</v>
      </c>
      <c r="J252" s="30">
        <f t="shared" si="50"/>
        <v>2400</v>
      </c>
      <c r="K252" s="30">
        <f t="shared" si="50"/>
        <v>2449</v>
      </c>
      <c r="L252" s="30">
        <f t="shared" si="50"/>
        <v>2218</v>
      </c>
      <c r="M252" s="31">
        <f t="shared" si="50"/>
        <v>2538</v>
      </c>
      <c r="N252" s="32">
        <f>IFERROR(M252/F252,"-")</f>
        <v>0.9516310461192351</v>
      </c>
      <c r="O252" s="33">
        <f>M252-F252</f>
        <v>-129</v>
      </c>
      <c r="P252" s="31">
        <f>SUM(P253:P256)</f>
        <v>2662</v>
      </c>
      <c r="Q252" s="34">
        <f>SUM(Q253:Q256)</f>
        <v>2450</v>
      </c>
      <c r="R252" s="35">
        <f>IFERROR(P252/Q252,"-")</f>
        <v>1.0865306122448979</v>
      </c>
      <c r="X252" s="1" t="str">
        <f t="shared" si="49"/>
        <v>01北海道</v>
      </c>
    </row>
    <row r="253" spans="1:24" x14ac:dyDescent="0.15">
      <c r="A253" s="6">
        <f t="shared" si="48"/>
        <v>17</v>
      </c>
      <c r="B253" s="6">
        <f>B252</f>
        <v>117</v>
      </c>
      <c r="D253" s="36"/>
      <c r="E253" s="37" t="s">
        <v>32</v>
      </c>
      <c r="F253" s="38">
        <v>270</v>
      </c>
      <c r="G253" s="39">
        <f>IFERROR(F253/Q253,"-")</f>
        <v>0.98181818181818181</v>
      </c>
      <c r="H253" s="40">
        <v>312</v>
      </c>
      <c r="I253" s="40">
        <v>337</v>
      </c>
      <c r="J253" s="40">
        <v>341</v>
      </c>
      <c r="K253" s="40">
        <v>341</v>
      </c>
      <c r="L253" s="40">
        <v>378</v>
      </c>
      <c r="M253" s="41">
        <v>408</v>
      </c>
      <c r="N253" s="42">
        <f>IFERROR(M253/F253,"-")</f>
        <v>1.5111111111111111</v>
      </c>
      <c r="O253" s="43">
        <f>M253-F253</f>
        <v>138</v>
      </c>
      <c r="P253" s="41">
        <v>408</v>
      </c>
      <c r="Q253" s="44">
        <v>275</v>
      </c>
      <c r="R253" s="45">
        <f>IFERROR(P253/Q253,"-")</f>
        <v>1.4836363636363636</v>
      </c>
      <c r="X253" s="1" t="str">
        <f t="shared" si="49"/>
        <v>01北海道</v>
      </c>
    </row>
    <row r="254" spans="1:24" x14ac:dyDescent="0.15">
      <c r="A254" s="6">
        <f t="shared" si="48"/>
        <v>17</v>
      </c>
      <c r="B254" s="6">
        <f t="shared" si="48"/>
        <v>117</v>
      </c>
      <c r="D254" s="36"/>
      <c r="E254" s="46" t="s">
        <v>33</v>
      </c>
      <c r="F254" s="47">
        <v>1396</v>
      </c>
      <c r="G254" s="48">
        <f>IFERROR(F254/Q254,"-")</f>
        <v>1.7670886075949368</v>
      </c>
      <c r="H254" s="49">
        <v>1282</v>
      </c>
      <c r="I254" s="49">
        <v>1240</v>
      </c>
      <c r="J254" s="49">
        <v>1138</v>
      </c>
      <c r="K254" s="49">
        <v>1191</v>
      </c>
      <c r="L254" s="49">
        <v>998</v>
      </c>
      <c r="M254" s="50">
        <v>1127</v>
      </c>
      <c r="N254" s="51">
        <f>IFERROR(M254/F254,"-")</f>
        <v>0.80730659025787965</v>
      </c>
      <c r="O254" s="52">
        <f>M254-F254</f>
        <v>-269</v>
      </c>
      <c r="P254" s="50">
        <v>1205</v>
      </c>
      <c r="Q254" s="53">
        <v>790</v>
      </c>
      <c r="R254" s="54">
        <f>IFERROR(P254/Q254,"-")</f>
        <v>1.5253164556962024</v>
      </c>
      <c r="X254" s="1" t="str">
        <f t="shared" si="49"/>
        <v>01北海道</v>
      </c>
    </row>
    <row r="255" spans="1:24" x14ac:dyDescent="0.15">
      <c r="A255" s="6">
        <f t="shared" si="48"/>
        <v>17</v>
      </c>
      <c r="B255" s="6">
        <f t="shared" si="48"/>
        <v>117</v>
      </c>
      <c r="D255" s="36"/>
      <c r="E255" s="46" t="s">
        <v>34</v>
      </c>
      <c r="F255" s="47">
        <v>203</v>
      </c>
      <c r="G255" s="48">
        <f>IFERROR(F255/Q255,"-")</f>
        <v>0.27284946236559138</v>
      </c>
      <c r="H255" s="49">
        <v>147</v>
      </c>
      <c r="I255" s="49">
        <v>148</v>
      </c>
      <c r="J255" s="49">
        <v>129</v>
      </c>
      <c r="K255" s="49">
        <v>173</v>
      </c>
      <c r="L255" s="49">
        <v>198</v>
      </c>
      <c r="M255" s="50">
        <v>198</v>
      </c>
      <c r="N255" s="51">
        <f>IFERROR(M255/F255,"-")</f>
        <v>0.97536945812807885</v>
      </c>
      <c r="O255" s="52">
        <f>M255-F255</f>
        <v>-5</v>
      </c>
      <c r="P255" s="50">
        <v>248</v>
      </c>
      <c r="Q255" s="53">
        <v>744</v>
      </c>
      <c r="R255" s="54">
        <f>IFERROR(P255/Q255,"-")</f>
        <v>0.33333333333333331</v>
      </c>
      <c r="X255" s="1" t="str">
        <f t="shared" si="49"/>
        <v>01北海道</v>
      </c>
    </row>
    <row r="256" spans="1:24" ht="14.25" thickBot="1" x14ac:dyDescent="0.2">
      <c r="A256" s="6">
        <f t="shared" si="48"/>
        <v>17</v>
      </c>
      <c r="B256" s="6">
        <f t="shared" si="48"/>
        <v>117</v>
      </c>
      <c r="D256" s="55"/>
      <c r="E256" s="56" t="s">
        <v>35</v>
      </c>
      <c r="F256" s="57">
        <v>798</v>
      </c>
      <c r="G256" s="58">
        <f>IFERROR(F256/Q256,"-")</f>
        <v>1.2449297971918876</v>
      </c>
      <c r="H256" s="59">
        <v>742</v>
      </c>
      <c r="I256" s="59">
        <v>773</v>
      </c>
      <c r="J256" s="59">
        <v>792</v>
      </c>
      <c r="K256" s="59">
        <v>744</v>
      </c>
      <c r="L256" s="59">
        <v>644</v>
      </c>
      <c r="M256" s="60">
        <v>805</v>
      </c>
      <c r="N256" s="61">
        <f>IFERROR(M256/F256,"-")</f>
        <v>1.0087719298245614</v>
      </c>
      <c r="O256" s="62">
        <f>M256-F256</f>
        <v>7</v>
      </c>
      <c r="P256" s="60">
        <v>801</v>
      </c>
      <c r="Q256" s="63">
        <v>641</v>
      </c>
      <c r="R256" s="64">
        <f>IFERROR(P256/Q256,"-")</f>
        <v>1.249609984399376</v>
      </c>
      <c r="X256" s="1" t="str">
        <f t="shared" si="49"/>
        <v>01北海道</v>
      </c>
    </row>
    <row r="257" spans="1:24" s="5" customFormat="1" x14ac:dyDescent="0.15">
      <c r="A257" s="65">
        <f t="shared" si="48"/>
        <v>17</v>
      </c>
      <c r="B257" s="65">
        <f t="shared" si="48"/>
        <v>117</v>
      </c>
      <c r="D257" s="66"/>
      <c r="E257" s="67" t="s">
        <v>36</v>
      </c>
      <c r="F257" s="68">
        <v>0.94594594594594594</v>
      </c>
      <c r="G257" s="69"/>
      <c r="H257" s="68">
        <v>0.95</v>
      </c>
      <c r="I257" s="68">
        <v>0.97435897435897434</v>
      </c>
      <c r="J257" s="68">
        <v>0.97368421052631582</v>
      </c>
      <c r="K257" s="68">
        <v>0.97297297297297303</v>
      </c>
      <c r="L257" s="68">
        <v>0.91428571428571426</v>
      </c>
      <c r="M257" s="68">
        <v>0.94285714285714284</v>
      </c>
      <c r="N257" s="70"/>
      <c r="O257" s="70"/>
      <c r="P257" s="71"/>
      <c r="Q257" s="71"/>
      <c r="R257" s="70"/>
      <c r="X257" s="5" t="str">
        <f t="shared" si="49"/>
        <v>01北海道</v>
      </c>
    </row>
    <row r="258" spans="1:24" x14ac:dyDescent="0.15">
      <c r="A258" s="6">
        <f>(ROW()+12)/15</f>
        <v>18</v>
      </c>
      <c r="B258" s="6"/>
      <c r="C258" s="87">
        <f>(ROW()+12)/15</f>
        <v>18</v>
      </c>
      <c r="D258" s="87"/>
      <c r="S258" s="1" t="str">
        <f>"（"&amp;H260&amp;"　"&amp;H261&amp;"構想区域）"</f>
        <v>（北海道　遠紋構想区域）</v>
      </c>
      <c r="X258" s="1" t="str">
        <f>TEXT(F260,"0?")&amp;H260</f>
        <v>01北海道</v>
      </c>
    </row>
    <row r="259" spans="1:24" ht="14.25" thickBot="1" x14ac:dyDescent="0.2">
      <c r="A259" s="6">
        <f>A258</f>
        <v>18</v>
      </c>
      <c r="B259" s="6"/>
      <c r="C259" s="1" t="s">
        <v>3</v>
      </c>
      <c r="X259" s="1" t="str">
        <f>X258</f>
        <v>01北海道</v>
      </c>
    </row>
    <row r="260" spans="1:24" x14ac:dyDescent="0.15">
      <c r="A260" s="6">
        <f t="shared" ref="A260:B272" si="51">A259</f>
        <v>18</v>
      </c>
      <c r="B260" s="6">
        <v>118</v>
      </c>
      <c r="D260" s="88" t="s">
        <v>4</v>
      </c>
      <c r="E260" s="89"/>
      <c r="F260" s="90">
        <f>QUOTIENT(F261,100)</f>
        <v>1</v>
      </c>
      <c r="G260" s="91"/>
      <c r="H260" s="92" t="s">
        <v>37</v>
      </c>
      <c r="I260" s="93"/>
      <c r="O260" s="7"/>
      <c r="X260" s="1" t="str">
        <f t="shared" ref="X260:X272" si="52">X259</f>
        <v>01北海道</v>
      </c>
    </row>
    <row r="261" spans="1:24" x14ac:dyDescent="0.15">
      <c r="A261" s="6">
        <f t="shared" si="51"/>
        <v>18</v>
      </c>
      <c r="B261" s="6">
        <f>B260</f>
        <v>118</v>
      </c>
      <c r="D261" s="94" t="s">
        <v>5</v>
      </c>
      <c r="E261" s="95"/>
      <c r="F261" s="96">
        <f>B261</f>
        <v>118</v>
      </c>
      <c r="G261" s="97"/>
      <c r="H261" s="98" t="s">
        <v>55</v>
      </c>
      <c r="I261" s="99"/>
      <c r="O261" s="7"/>
      <c r="X261" s="1" t="str">
        <f t="shared" si="52"/>
        <v>01北海道</v>
      </c>
    </row>
    <row r="262" spans="1:24" x14ac:dyDescent="0.15">
      <c r="A262" s="6">
        <f t="shared" si="51"/>
        <v>18</v>
      </c>
      <c r="B262" s="6">
        <f>B261</f>
        <v>118</v>
      </c>
      <c r="D262" s="72" t="s">
        <v>6</v>
      </c>
      <c r="E262" s="73"/>
      <c r="F262" s="74">
        <v>6.4901999999999997</v>
      </c>
      <c r="G262" s="75"/>
      <c r="H262" s="75"/>
      <c r="I262" s="76"/>
      <c r="J262" s="8"/>
      <c r="K262" s="8"/>
      <c r="L262" s="8"/>
      <c r="N262" s="8"/>
      <c r="O262" s="9"/>
      <c r="P262" s="10" t="s">
        <v>7</v>
      </c>
      <c r="X262" s="1" t="str">
        <f t="shared" si="52"/>
        <v>01北海道</v>
      </c>
    </row>
    <row r="263" spans="1:24" ht="14.25" thickBot="1" x14ac:dyDescent="0.2">
      <c r="A263" s="6">
        <f t="shared" si="51"/>
        <v>18</v>
      </c>
      <c r="B263" s="6">
        <f>B262</f>
        <v>118</v>
      </c>
      <c r="D263" s="77" t="s">
        <v>8</v>
      </c>
      <c r="E263" s="78"/>
      <c r="F263" s="79">
        <v>5148.25</v>
      </c>
      <c r="G263" s="80"/>
      <c r="H263" s="80"/>
      <c r="I263" s="81"/>
      <c r="J263" s="11"/>
      <c r="K263" s="11"/>
      <c r="L263" s="11"/>
      <c r="N263" s="11"/>
      <c r="P263" s="82">
        <v>-0.254</v>
      </c>
      <c r="Q263" s="82"/>
      <c r="X263" s="1" t="str">
        <f t="shared" si="52"/>
        <v>01北海道</v>
      </c>
    </row>
    <row r="264" spans="1:24" ht="14.25" thickBot="1" x14ac:dyDescent="0.2">
      <c r="A264" s="6">
        <f t="shared" si="51"/>
        <v>18</v>
      </c>
      <c r="B264" s="6"/>
      <c r="C264" s="1" t="s">
        <v>9</v>
      </c>
      <c r="X264" s="1" t="str">
        <f t="shared" si="52"/>
        <v>01北海道</v>
      </c>
    </row>
    <row r="265" spans="1:24" ht="13.5" customHeight="1" x14ac:dyDescent="0.15">
      <c r="A265" s="6">
        <f t="shared" si="51"/>
        <v>18</v>
      </c>
      <c r="B265" s="6"/>
      <c r="D265" s="12"/>
      <c r="E265" s="13"/>
      <c r="F265" s="83" t="s">
        <v>10</v>
      </c>
      <c r="G265" s="84"/>
      <c r="H265" s="14" t="s">
        <v>11</v>
      </c>
      <c r="I265" s="14" t="s">
        <v>12</v>
      </c>
      <c r="J265" s="14" t="s">
        <v>13</v>
      </c>
      <c r="K265" s="14" t="s">
        <v>14</v>
      </c>
      <c r="L265" s="15" t="s">
        <v>15</v>
      </c>
      <c r="M265" s="85" t="s">
        <v>16</v>
      </c>
      <c r="N265" s="84"/>
      <c r="O265" s="84"/>
      <c r="P265" s="85" t="s">
        <v>17</v>
      </c>
      <c r="Q265" s="84"/>
      <c r="R265" s="86"/>
      <c r="X265" s="1" t="str">
        <f t="shared" si="52"/>
        <v>01北海道</v>
      </c>
    </row>
    <row r="266" spans="1:24" ht="32.25" thickBot="1" x14ac:dyDescent="0.2">
      <c r="A266" s="6">
        <f t="shared" si="51"/>
        <v>18</v>
      </c>
      <c r="B266" s="6"/>
      <c r="D266" s="16"/>
      <c r="E266" s="17"/>
      <c r="F266" s="18" t="s">
        <v>18</v>
      </c>
      <c r="G266" s="19" t="s">
        <v>19</v>
      </c>
      <c r="H266" s="20" t="s">
        <v>20</v>
      </c>
      <c r="I266" s="20" t="s">
        <v>21</v>
      </c>
      <c r="J266" s="20" t="s">
        <v>22</v>
      </c>
      <c r="K266" s="20" t="s">
        <v>23</v>
      </c>
      <c r="L266" s="20" t="s">
        <v>24</v>
      </c>
      <c r="M266" s="21" t="s">
        <v>25</v>
      </c>
      <c r="N266" s="22" t="s">
        <v>26</v>
      </c>
      <c r="O266" s="23" t="s">
        <v>27</v>
      </c>
      <c r="P266" s="24" t="s">
        <v>28</v>
      </c>
      <c r="Q266" s="22" t="s">
        <v>29</v>
      </c>
      <c r="R266" s="25" t="s">
        <v>30</v>
      </c>
      <c r="X266" s="1" t="str">
        <f t="shared" si="52"/>
        <v>01北海道</v>
      </c>
    </row>
    <row r="267" spans="1:24" ht="14.25" thickTop="1" x14ac:dyDescent="0.15">
      <c r="A267" s="6">
        <f t="shared" si="51"/>
        <v>18</v>
      </c>
      <c r="B267" s="6">
        <f>B262</f>
        <v>118</v>
      </c>
      <c r="D267" s="26"/>
      <c r="E267" s="27" t="s">
        <v>31</v>
      </c>
      <c r="F267" s="28">
        <f>SUM(F268:F271)</f>
        <v>1086</v>
      </c>
      <c r="G267" s="29">
        <f>IFERROR(F267/Q267,"-")</f>
        <v>1.3958868894601542</v>
      </c>
      <c r="H267" s="30">
        <f t="shared" ref="H267:M267" si="53">SUM(H268:H271)</f>
        <v>936</v>
      </c>
      <c r="I267" s="30">
        <f t="shared" si="53"/>
        <v>914</v>
      </c>
      <c r="J267" s="30">
        <f t="shared" si="53"/>
        <v>770</v>
      </c>
      <c r="K267" s="30">
        <f t="shared" si="53"/>
        <v>779</v>
      </c>
      <c r="L267" s="30">
        <f t="shared" si="53"/>
        <v>710</v>
      </c>
      <c r="M267" s="31">
        <f t="shared" si="53"/>
        <v>691</v>
      </c>
      <c r="N267" s="32">
        <f>IFERROR(M267/F267,"-")</f>
        <v>0.63627992633517494</v>
      </c>
      <c r="O267" s="33">
        <f>M267-F267</f>
        <v>-395</v>
      </c>
      <c r="P267" s="31">
        <f>SUM(P268:P271)</f>
        <v>640</v>
      </c>
      <c r="Q267" s="34">
        <f>SUM(Q268:Q271)</f>
        <v>778</v>
      </c>
      <c r="R267" s="35">
        <f>IFERROR(P267/Q267,"-")</f>
        <v>0.82262210796915169</v>
      </c>
      <c r="X267" s="1" t="str">
        <f t="shared" si="52"/>
        <v>01北海道</v>
      </c>
    </row>
    <row r="268" spans="1:24" x14ac:dyDescent="0.15">
      <c r="A268" s="6">
        <f t="shared" si="51"/>
        <v>18</v>
      </c>
      <c r="B268" s="6">
        <f>B267</f>
        <v>118</v>
      </c>
      <c r="D268" s="36"/>
      <c r="E268" s="37" t="s">
        <v>32</v>
      </c>
      <c r="F268" s="38">
        <v>92</v>
      </c>
      <c r="G268" s="39">
        <f>IFERROR(F268/Q268,"-")</f>
        <v>2</v>
      </c>
      <c r="H268" s="40">
        <v>44</v>
      </c>
      <c r="I268" s="40">
        <v>92</v>
      </c>
      <c r="J268" s="40">
        <v>92</v>
      </c>
      <c r="K268" s="40">
        <v>92</v>
      </c>
      <c r="L268" s="40">
        <v>92</v>
      </c>
      <c r="M268" s="41">
        <v>92</v>
      </c>
      <c r="N268" s="42">
        <f>IFERROR(M268/F268,"-")</f>
        <v>1</v>
      </c>
      <c r="O268" s="43">
        <f>M268-F268</f>
        <v>0</v>
      </c>
      <c r="P268" s="41">
        <v>92</v>
      </c>
      <c r="Q268" s="44">
        <v>46</v>
      </c>
      <c r="R268" s="45">
        <f>IFERROR(P268/Q268,"-")</f>
        <v>2</v>
      </c>
      <c r="X268" s="1" t="str">
        <f t="shared" si="52"/>
        <v>01北海道</v>
      </c>
    </row>
    <row r="269" spans="1:24" x14ac:dyDescent="0.15">
      <c r="A269" s="6">
        <f t="shared" si="51"/>
        <v>18</v>
      </c>
      <c r="B269" s="6">
        <f t="shared" si="51"/>
        <v>118</v>
      </c>
      <c r="D269" s="36"/>
      <c r="E269" s="46" t="s">
        <v>33</v>
      </c>
      <c r="F269" s="47">
        <v>564</v>
      </c>
      <c r="G269" s="48">
        <f>IFERROR(F269/Q269,"-")</f>
        <v>3.032258064516129</v>
      </c>
      <c r="H269" s="49">
        <v>439</v>
      </c>
      <c r="I269" s="49">
        <v>348</v>
      </c>
      <c r="J269" s="49">
        <v>190</v>
      </c>
      <c r="K269" s="49">
        <v>352</v>
      </c>
      <c r="L269" s="49">
        <v>283</v>
      </c>
      <c r="M269" s="50">
        <v>302</v>
      </c>
      <c r="N269" s="51">
        <f>IFERROR(M269/F269,"-")</f>
        <v>0.53546099290780147</v>
      </c>
      <c r="O269" s="52">
        <f>M269-F269</f>
        <v>-262</v>
      </c>
      <c r="P269" s="50">
        <v>290</v>
      </c>
      <c r="Q269" s="53">
        <v>186</v>
      </c>
      <c r="R269" s="54">
        <f>IFERROR(P269/Q269,"-")</f>
        <v>1.5591397849462365</v>
      </c>
      <c r="X269" s="1" t="str">
        <f t="shared" si="52"/>
        <v>01北海道</v>
      </c>
    </row>
    <row r="270" spans="1:24" x14ac:dyDescent="0.15">
      <c r="A270" s="6">
        <f t="shared" si="51"/>
        <v>18</v>
      </c>
      <c r="B270" s="6">
        <f t="shared" si="51"/>
        <v>118</v>
      </c>
      <c r="D270" s="36"/>
      <c r="E270" s="46" t="s">
        <v>34</v>
      </c>
      <c r="F270" s="47">
        <v>0</v>
      </c>
      <c r="G270" s="48">
        <f>IFERROR(F270/Q270,"-")</f>
        <v>0</v>
      </c>
      <c r="H270" s="49">
        <v>86</v>
      </c>
      <c r="I270" s="49">
        <v>107</v>
      </c>
      <c r="J270" s="49">
        <v>139</v>
      </c>
      <c r="K270" s="49">
        <v>139</v>
      </c>
      <c r="L270" s="49">
        <v>189</v>
      </c>
      <c r="M270" s="50">
        <v>189</v>
      </c>
      <c r="N270" s="51" t="str">
        <f>IFERROR(M270/F270,"-")</f>
        <v>-</v>
      </c>
      <c r="O270" s="52">
        <f>M270-F270</f>
        <v>189</v>
      </c>
      <c r="P270" s="50">
        <v>150</v>
      </c>
      <c r="Q270" s="53">
        <v>285</v>
      </c>
      <c r="R270" s="54">
        <f>IFERROR(P270/Q270,"-")</f>
        <v>0.52631578947368418</v>
      </c>
      <c r="X270" s="1" t="str">
        <f t="shared" si="52"/>
        <v>01北海道</v>
      </c>
    </row>
    <row r="271" spans="1:24" ht="14.25" thickBot="1" x14ac:dyDescent="0.2">
      <c r="A271" s="6">
        <f t="shared" si="51"/>
        <v>18</v>
      </c>
      <c r="B271" s="6">
        <f t="shared" si="51"/>
        <v>118</v>
      </c>
      <c r="D271" s="55"/>
      <c r="E271" s="56" t="s">
        <v>35</v>
      </c>
      <c r="F271" s="57">
        <v>430</v>
      </c>
      <c r="G271" s="58">
        <f>IFERROR(F271/Q271,"-")</f>
        <v>1.6475095785440612</v>
      </c>
      <c r="H271" s="59">
        <v>367</v>
      </c>
      <c r="I271" s="59">
        <v>367</v>
      </c>
      <c r="J271" s="59">
        <v>349</v>
      </c>
      <c r="K271" s="59">
        <v>196</v>
      </c>
      <c r="L271" s="59">
        <v>146</v>
      </c>
      <c r="M271" s="60">
        <v>108</v>
      </c>
      <c r="N271" s="61">
        <f>IFERROR(M271/F271,"-")</f>
        <v>0.25116279069767444</v>
      </c>
      <c r="O271" s="62">
        <f>M271-F271</f>
        <v>-322</v>
      </c>
      <c r="P271" s="60">
        <v>108</v>
      </c>
      <c r="Q271" s="63">
        <v>261</v>
      </c>
      <c r="R271" s="64">
        <f>IFERROR(P271/Q271,"-")</f>
        <v>0.41379310344827586</v>
      </c>
      <c r="X271" s="1" t="str">
        <f t="shared" si="52"/>
        <v>01北海道</v>
      </c>
    </row>
    <row r="272" spans="1:24" s="5" customFormat="1" x14ac:dyDescent="0.15">
      <c r="A272" s="65">
        <f t="shared" si="51"/>
        <v>18</v>
      </c>
      <c r="B272" s="65">
        <f t="shared" si="51"/>
        <v>118</v>
      </c>
      <c r="D272" s="66"/>
      <c r="E272" s="67" t="s">
        <v>36</v>
      </c>
      <c r="F272" s="68">
        <v>1</v>
      </c>
      <c r="G272" s="69"/>
      <c r="H272" s="68">
        <v>1</v>
      </c>
      <c r="I272" s="68">
        <v>1</v>
      </c>
      <c r="J272" s="68">
        <v>0.83333333333333337</v>
      </c>
      <c r="K272" s="68">
        <v>1</v>
      </c>
      <c r="L272" s="68">
        <v>0.91666666666666663</v>
      </c>
      <c r="M272" s="68">
        <v>0.91666666666666663</v>
      </c>
      <c r="N272" s="70"/>
      <c r="O272" s="70"/>
      <c r="P272" s="71"/>
      <c r="Q272" s="71"/>
      <c r="R272" s="70"/>
      <c r="X272" s="5" t="str">
        <f t="shared" si="52"/>
        <v>01北海道</v>
      </c>
    </row>
    <row r="273" spans="1:24" x14ac:dyDescent="0.15">
      <c r="A273" s="6">
        <f>(ROW()+12)/15</f>
        <v>19</v>
      </c>
      <c r="B273" s="6"/>
      <c r="C273" s="87">
        <f>(ROW()+12)/15</f>
        <v>19</v>
      </c>
      <c r="D273" s="87"/>
      <c r="S273" s="1" t="str">
        <f>"（"&amp;H275&amp;"　"&amp;H276&amp;"構想区域）"</f>
        <v>（北海道　十勝構想区域）</v>
      </c>
      <c r="X273" s="1" t="str">
        <f>TEXT(F275,"0?")&amp;H275</f>
        <v>01北海道</v>
      </c>
    </row>
    <row r="274" spans="1:24" ht="14.25" thickBot="1" x14ac:dyDescent="0.2">
      <c r="A274" s="6">
        <f>A273</f>
        <v>19</v>
      </c>
      <c r="B274" s="6"/>
      <c r="C274" s="1" t="s">
        <v>3</v>
      </c>
      <c r="X274" s="1" t="str">
        <f>X273</f>
        <v>01北海道</v>
      </c>
    </row>
    <row r="275" spans="1:24" x14ac:dyDescent="0.15">
      <c r="A275" s="6">
        <f t="shared" ref="A275:B287" si="54">A274</f>
        <v>19</v>
      </c>
      <c r="B275" s="6">
        <v>119</v>
      </c>
      <c r="D275" s="88" t="s">
        <v>4</v>
      </c>
      <c r="E275" s="89"/>
      <c r="F275" s="90">
        <f>QUOTIENT(F276,100)</f>
        <v>1</v>
      </c>
      <c r="G275" s="91"/>
      <c r="H275" s="92" t="s">
        <v>37</v>
      </c>
      <c r="I275" s="93"/>
      <c r="O275" s="7"/>
      <c r="X275" s="1" t="str">
        <f t="shared" ref="X275:X287" si="55">X274</f>
        <v>01北海道</v>
      </c>
    </row>
    <row r="276" spans="1:24" x14ac:dyDescent="0.15">
      <c r="A276" s="6">
        <f t="shared" si="54"/>
        <v>19</v>
      </c>
      <c r="B276" s="6">
        <f>B275</f>
        <v>119</v>
      </c>
      <c r="D276" s="94" t="s">
        <v>5</v>
      </c>
      <c r="E276" s="95"/>
      <c r="F276" s="96">
        <f>B276</f>
        <v>119</v>
      </c>
      <c r="G276" s="97"/>
      <c r="H276" s="98" t="s">
        <v>56</v>
      </c>
      <c r="I276" s="99"/>
      <c r="O276" s="7"/>
      <c r="X276" s="1" t="str">
        <f t="shared" si="55"/>
        <v>01北海道</v>
      </c>
    </row>
    <row r="277" spans="1:24" x14ac:dyDescent="0.15">
      <c r="A277" s="6">
        <f t="shared" si="54"/>
        <v>19</v>
      </c>
      <c r="B277" s="6">
        <f>B276</f>
        <v>119</v>
      </c>
      <c r="D277" s="72" t="s">
        <v>6</v>
      </c>
      <c r="E277" s="73"/>
      <c r="F277" s="74">
        <v>33.264800000000001</v>
      </c>
      <c r="G277" s="75"/>
      <c r="H277" s="75"/>
      <c r="I277" s="76"/>
      <c r="J277" s="8"/>
      <c r="K277" s="8"/>
      <c r="L277" s="8"/>
      <c r="N277" s="8"/>
      <c r="O277" s="9"/>
      <c r="P277" s="10" t="s">
        <v>7</v>
      </c>
      <c r="X277" s="1" t="str">
        <f t="shared" si="55"/>
        <v>01北海道</v>
      </c>
    </row>
    <row r="278" spans="1:24" ht="14.25" thickBot="1" x14ac:dyDescent="0.2">
      <c r="A278" s="6">
        <f t="shared" si="54"/>
        <v>19</v>
      </c>
      <c r="B278" s="6">
        <f>B277</f>
        <v>119</v>
      </c>
      <c r="D278" s="77" t="s">
        <v>8</v>
      </c>
      <c r="E278" s="78"/>
      <c r="F278" s="79">
        <v>10828.04</v>
      </c>
      <c r="G278" s="80"/>
      <c r="H278" s="80"/>
      <c r="I278" s="81"/>
      <c r="J278" s="11"/>
      <c r="K278" s="11"/>
      <c r="L278" s="11"/>
      <c r="N278" s="11"/>
      <c r="P278" s="82">
        <v>-2.1999999999999992E-2</v>
      </c>
      <c r="Q278" s="82"/>
      <c r="X278" s="1" t="str">
        <f t="shared" si="55"/>
        <v>01北海道</v>
      </c>
    </row>
    <row r="279" spans="1:24" ht="14.25" thickBot="1" x14ac:dyDescent="0.2">
      <c r="A279" s="6">
        <f t="shared" si="54"/>
        <v>19</v>
      </c>
      <c r="B279" s="6"/>
      <c r="C279" s="1" t="s">
        <v>9</v>
      </c>
      <c r="X279" s="1" t="str">
        <f t="shared" si="55"/>
        <v>01北海道</v>
      </c>
    </row>
    <row r="280" spans="1:24" ht="13.5" customHeight="1" x14ac:dyDescent="0.15">
      <c r="A280" s="6">
        <f t="shared" si="54"/>
        <v>19</v>
      </c>
      <c r="B280" s="6"/>
      <c r="D280" s="12"/>
      <c r="E280" s="13"/>
      <c r="F280" s="83" t="s">
        <v>10</v>
      </c>
      <c r="G280" s="84"/>
      <c r="H280" s="14" t="s">
        <v>11</v>
      </c>
      <c r="I280" s="14" t="s">
        <v>12</v>
      </c>
      <c r="J280" s="14" t="s">
        <v>13</v>
      </c>
      <c r="K280" s="14" t="s">
        <v>14</v>
      </c>
      <c r="L280" s="15" t="s">
        <v>15</v>
      </c>
      <c r="M280" s="85" t="s">
        <v>16</v>
      </c>
      <c r="N280" s="84"/>
      <c r="O280" s="84"/>
      <c r="P280" s="85" t="s">
        <v>17</v>
      </c>
      <c r="Q280" s="84"/>
      <c r="R280" s="86"/>
      <c r="X280" s="1" t="str">
        <f t="shared" si="55"/>
        <v>01北海道</v>
      </c>
    </row>
    <row r="281" spans="1:24" ht="32.25" thickBot="1" x14ac:dyDescent="0.2">
      <c r="A281" s="6">
        <f t="shared" si="54"/>
        <v>19</v>
      </c>
      <c r="B281" s="6"/>
      <c r="D281" s="16"/>
      <c r="E281" s="17"/>
      <c r="F281" s="18" t="s">
        <v>18</v>
      </c>
      <c r="G281" s="19" t="s">
        <v>19</v>
      </c>
      <c r="H281" s="20" t="s">
        <v>20</v>
      </c>
      <c r="I281" s="20" t="s">
        <v>21</v>
      </c>
      <c r="J281" s="20" t="s">
        <v>22</v>
      </c>
      <c r="K281" s="20" t="s">
        <v>23</v>
      </c>
      <c r="L281" s="20" t="s">
        <v>24</v>
      </c>
      <c r="M281" s="21" t="s">
        <v>25</v>
      </c>
      <c r="N281" s="22" t="s">
        <v>26</v>
      </c>
      <c r="O281" s="23" t="s">
        <v>27</v>
      </c>
      <c r="P281" s="24" t="s">
        <v>28</v>
      </c>
      <c r="Q281" s="22" t="s">
        <v>29</v>
      </c>
      <c r="R281" s="25" t="s">
        <v>30</v>
      </c>
      <c r="X281" s="1" t="str">
        <f t="shared" si="55"/>
        <v>01北海道</v>
      </c>
    </row>
    <row r="282" spans="1:24" ht="14.25" thickTop="1" x14ac:dyDescent="0.15">
      <c r="A282" s="6">
        <f t="shared" si="54"/>
        <v>19</v>
      </c>
      <c r="B282" s="6">
        <f>B277</f>
        <v>119</v>
      </c>
      <c r="D282" s="26"/>
      <c r="E282" s="27" t="s">
        <v>31</v>
      </c>
      <c r="F282" s="28">
        <f>SUM(F283:F286)</f>
        <v>4384</v>
      </c>
      <c r="G282" s="29">
        <f>IFERROR(F282/Q282,"-")</f>
        <v>1.077944430784362</v>
      </c>
      <c r="H282" s="30">
        <f t="shared" ref="H282:M282" si="56">SUM(H283:H286)</f>
        <v>4434</v>
      </c>
      <c r="I282" s="30">
        <f t="shared" si="56"/>
        <v>4340</v>
      </c>
      <c r="J282" s="30">
        <f t="shared" si="56"/>
        <v>4134</v>
      </c>
      <c r="K282" s="30">
        <f t="shared" si="56"/>
        <v>4104</v>
      </c>
      <c r="L282" s="30">
        <f t="shared" si="56"/>
        <v>4121</v>
      </c>
      <c r="M282" s="31">
        <f t="shared" si="56"/>
        <v>4243</v>
      </c>
      <c r="N282" s="32">
        <f>IFERROR(M282/F282,"-")</f>
        <v>0.96783759124087587</v>
      </c>
      <c r="O282" s="33">
        <f>M282-F282</f>
        <v>-141</v>
      </c>
      <c r="P282" s="31">
        <f>SUM(P283:P286)</f>
        <v>4166</v>
      </c>
      <c r="Q282" s="34">
        <f>SUM(Q283:Q286)</f>
        <v>4067</v>
      </c>
      <c r="R282" s="35">
        <f>IFERROR(P282/Q282,"-")</f>
        <v>1.0243422670272928</v>
      </c>
      <c r="X282" s="1" t="str">
        <f t="shared" si="55"/>
        <v>01北海道</v>
      </c>
    </row>
    <row r="283" spans="1:24" x14ac:dyDescent="0.15">
      <c r="A283" s="6">
        <f t="shared" si="54"/>
        <v>19</v>
      </c>
      <c r="B283" s="6">
        <f>B282</f>
        <v>119</v>
      </c>
      <c r="D283" s="36"/>
      <c r="E283" s="37" t="s">
        <v>32</v>
      </c>
      <c r="F283" s="38">
        <v>686</v>
      </c>
      <c r="G283" s="39">
        <f>IFERROR(F283/Q283,"-")</f>
        <v>1.8898071625344353</v>
      </c>
      <c r="H283" s="40">
        <v>421</v>
      </c>
      <c r="I283" s="40">
        <v>373</v>
      </c>
      <c r="J283" s="40">
        <v>267</v>
      </c>
      <c r="K283" s="40">
        <v>267</v>
      </c>
      <c r="L283" s="40">
        <v>320</v>
      </c>
      <c r="M283" s="41">
        <v>429</v>
      </c>
      <c r="N283" s="42">
        <f>IFERROR(M283/F283,"-")</f>
        <v>0.62536443148688048</v>
      </c>
      <c r="O283" s="43">
        <f>M283-F283</f>
        <v>-257</v>
      </c>
      <c r="P283" s="41">
        <v>425</v>
      </c>
      <c r="Q283" s="44">
        <v>363</v>
      </c>
      <c r="R283" s="45">
        <f>IFERROR(P283/Q283,"-")</f>
        <v>1.1707988980716253</v>
      </c>
      <c r="X283" s="1" t="str">
        <f t="shared" si="55"/>
        <v>01北海道</v>
      </c>
    </row>
    <row r="284" spans="1:24" x14ac:dyDescent="0.15">
      <c r="A284" s="6">
        <f t="shared" si="54"/>
        <v>19</v>
      </c>
      <c r="B284" s="6">
        <f t="shared" si="54"/>
        <v>119</v>
      </c>
      <c r="D284" s="36"/>
      <c r="E284" s="46" t="s">
        <v>33</v>
      </c>
      <c r="F284" s="47">
        <v>1780</v>
      </c>
      <c r="G284" s="48">
        <f>IFERROR(F284/Q284,"-")</f>
        <v>1.5600350569675723</v>
      </c>
      <c r="H284" s="49">
        <v>1847</v>
      </c>
      <c r="I284" s="49">
        <v>1703</v>
      </c>
      <c r="J284" s="49">
        <v>1574</v>
      </c>
      <c r="K284" s="49">
        <v>1583</v>
      </c>
      <c r="L284" s="49">
        <v>1490</v>
      </c>
      <c r="M284" s="50">
        <v>1459</v>
      </c>
      <c r="N284" s="51">
        <f>IFERROR(M284/F284,"-")</f>
        <v>0.81966292134831464</v>
      </c>
      <c r="O284" s="52">
        <f>M284-F284</f>
        <v>-321</v>
      </c>
      <c r="P284" s="50">
        <v>1341</v>
      </c>
      <c r="Q284" s="53">
        <v>1141</v>
      </c>
      <c r="R284" s="54">
        <f>IFERROR(P284/Q284,"-")</f>
        <v>1.175284837861525</v>
      </c>
      <c r="X284" s="1" t="str">
        <f t="shared" si="55"/>
        <v>01北海道</v>
      </c>
    </row>
    <row r="285" spans="1:24" x14ac:dyDescent="0.15">
      <c r="A285" s="6">
        <f t="shared" si="54"/>
        <v>19</v>
      </c>
      <c r="B285" s="6">
        <f t="shared" si="54"/>
        <v>119</v>
      </c>
      <c r="D285" s="36"/>
      <c r="E285" s="46" t="s">
        <v>34</v>
      </c>
      <c r="F285" s="47">
        <v>545</v>
      </c>
      <c r="G285" s="48">
        <f>IFERROR(F285/Q285,"-")</f>
        <v>0.45153272576636289</v>
      </c>
      <c r="H285" s="49">
        <v>695</v>
      </c>
      <c r="I285" s="49">
        <v>875</v>
      </c>
      <c r="J285" s="49">
        <v>978</v>
      </c>
      <c r="K285" s="49">
        <v>1004</v>
      </c>
      <c r="L285" s="49">
        <v>1156</v>
      </c>
      <c r="M285" s="50">
        <v>1108</v>
      </c>
      <c r="N285" s="51">
        <f>IFERROR(M285/F285,"-")</f>
        <v>2.0330275229357797</v>
      </c>
      <c r="O285" s="52">
        <f>M285-F285</f>
        <v>563</v>
      </c>
      <c r="P285" s="50">
        <v>1204</v>
      </c>
      <c r="Q285" s="53">
        <v>1207</v>
      </c>
      <c r="R285" s="54">
        <f>IFERROR(P285/Q285,"-")</f>
        <v>0.9975144987572494</v>
      </c>
      <c r="X285" s="1" t="str">
        <f t="shared" si="55"/>
        <v>01北海道</v>
      </c>
    </row>
    <row r="286" spans="1:24" ht="14.25" thickBot="1" x14ac:dyDescent="0.2">
      <c r="A286" s="6">
        <f t="shared" si="54"/>
        <v>19</v>
      </c>
      <c r="B286" s="6">
        <f t="shared" si="54"/>
        <v>119</v>
      </c>
      <c r="D286" s="55"/>
      <c r="E286" s="56" t="s">
        <v>35</v>
      </c>
      <c r="F286" s="57">
        <v>1373</v>
      </c>
      <c r="G286" s="58">
        <f>IFERROR(F286/Q286,"-")</f>
        <v>1.0125368731563422</v>
      </c>
      <c r="H286" s="59">
        <v>1471</v>
      </c>
      <c r="I286" s="59">
        <v>1389</v>
      </c>
      <c r="J286" s="59">
        <v>1315</v>
      </c>
      <c r="K286" s="59">
        <v>1250</v>
      </c>
      <c r="L286" s="59">
        <v>1155</v>
      </c>
      <c r="M286" s="60">
        <v>1247</v>
      </c>
      <c r="N286" s="61">
        <f>IFERROR(M286/F286,"-")</f>
        <v>0.90823015294974507</v>
      </c>
      <c r="O286" s="62">
        <f>M286-F286</f>
        <v>-126</v>
      </c>
      <c r="P286" s="60">
        <v>1196</v>
      </c>
      <c r="Q286" s="63">
        <v>1356</v>
      </c>
      <c r="R286" s="64">
        <f>IFERROR(P286/Q286,"-")</f>
        <v>0.88200589970501475</v>
      </c>
      <c r="X286" s="1" t="str">
        <f t="shared" si="55"/>
        <v>01北海道</v>
      </c>
    </row>
    <row r="287" spans="1:24" s="5" customFormat="1" x14ac:dyDescent="0.15">
      <c r="A287" s="65">
        <f t="shared" si="54"/>
        <v>19</v>
      </c>
      <c r="B287" s="65">
        <f t="shared" si="54"/>
        <v>119</v>
      </c>
      <c r="D287" s="66"/>
      <c r="E287" s="67" t="s">
        <v>36</v>
      </c>
      <c r="F287" s="68">
        <v>1</v>
      </c>
      <c r="G287" s="69"/>
      <c r="H287" s="68">
        <v>1</v>
      </c>
      <c r="I287" s="68">
        <v>1</v>
      </c>
      <c r="J287" s="68">
        <v>0.96153846153846156</v>
      </c>
      <c r="K287" s="68">
        <v>0.96</v>
      </c>
      <c r="L287" s="68">
        <v>0.95833333333333337</v>
      </c>
      <c r="M287" s="68">
        <v>0.97916666666666663</v>
      </c>
      <c r="N287" s="70"/>
      <c r="O287" s="70"/>
      <c r="P287" s="71"/>
      <c r="Q287" s="71"/>
      <c r="R287" s="70"/>
      <c r="X287" s="5" t="str">
        <f t="shared" si="55"/>
        <v>01北海道</v>
      </c>
    </row>
    <row r="288" spans="1:24" x14ac:dyDescent="0.15">
      <c r="A288" s="6">
        <f>(ROW()+12)/15</f>
        <v>20</v>
      </c>
      <c r="B288" s="6"/>
      <c r="C288" s="87">
        <f>(ROW()+12)/15</f>
        <v>20</v>
      </c>
      <c r="D288" s="87"/>
      <c r="S288" s="1" t="str">
        <f>"（"&amp;H290&amp;"　"&amp;H291&amp;"構想区域）"</f>
        <v>（北海道　釧路構想区域）</v>
      </c>
      <c r="X288" s="1" t="str">
        <f>TEXT(F290,"0?")&amp;H290</f>
        <v>01北海道</v>
      </c>
    </row>
    <row r="289" spans="1:24" ht="14.25" thickBot="1" x14ac:dyDescent="0.2">
      <c r="A289" s="6">
        <f>A288</f>
        <v>20</v>
      </c>
      <c r="B289" s="6"/>
      <c r="C289" s="1" t="s">
        <v>3</v>
      </c>
      <c r="X289" s="1" t="str">
        <f>X288</f>
        <v>01北海道</v>
      </c>
    </row>
    <row r="290" spans="1:24" x14ac:dyDescent="0.15">
      <c r="A290" s="6">
        <f t="shared" ref="A290:B302" si="57">A289</f>
        <v>20</v>
      </c>
      <c r="B290" s="6">
        <v>120</v>
      </c>
      <c r="D290" s="88" t="s">
        <v>4</v>
      </c>
      <c r="E290" s="89"/>
      <c r="F290" s="90">
        <f>QUOTIENT(F291,100)</f>
        <v>1</v>
      </c>
      <c r="G290" s="91"/>
      <c r="H290" s="92" t="s">
        <v>37</v>
      </c>
      <c r="I290" s="93"/>
      <c r="O290" s="7"/>
      <c r="X290" s="1" t="str">
        <f t="shared" ref="X290:X302" si="58">X289</f>
        <v>01北海道</v>
      </c>
    </row>
    <row r="291" spans="1:24" x14ac:dyDescent="0.15">
      <c r="A291" s="6">
        <f t="shared" si="57"/>
        <v>20</v>
      </c>
      <c r="B291" s="6">
        <f>B290</f>
        <v>120</v>
      </c>
      <c r="D291" s="94" t="s">
        <v>5</v>
      </c>
      <c r="E291" s="95"/>
      <c r="F291" s="96">
        <f>B291</f>
        <v>120</v>
      </c>
      <c r="G291" s="97"/>
      <c r="H291" s="98" t="s">
        <v>57</v>
      </c>
      <c r="I291" s="99"/>
      <c r="O291" s="7"/>
      <c r="X291" s="1" t="str">
        <f t="shared" si="58"/>
        <v>01北海道</v>
      </c>
    </row>
    <row r="292" spans="1:24" x14ac:dyDescent="0.15">
      <c r="A292" s="6">
        <f t="shared" si="57"/>
        <v>20</v>
      </c>
      <c r="B292" s="6">
        <f>B291</f>
        <v>120</v>
      </c>
      <c r="D292" s="72" t="s">
        <v>6</v>
      </c>
      <c r="E292" s="73"/>
      <c r="F292" s="74">
        <v>22.261299999999999</v>
      </c>
      <c r="G292" s="75"/>
      <c r="H292" s="75"/>
      <c r="I292" s="76"/>
      <c r="J292" s="8"/>
      <c r="K292" s="8"/>
      <c r="L292" s="8"/>
      <c r="N292" s="8"/>
      <c r="O292" s="9"/>
      <c r="P292" s="10" t="s">
        <v>7</v>
      </c>
      <c r="X292" s="1" t="str">
        <f t="shared" si="58"/>
        <v>01北海道</v>
      </c>
    </row>
    <row r="293" spans="1:24" ht="14.25" thickBot="1" x14ac:dyDescent="0.2">
      <c r="A293" s="6">
        <f t="shared" si="57"/>
        <v>20</v>
      </c>
      <c r="B293" s="6">
        <f>B292</f>
        <v>120</v>
      </c>
      <c r="D293" s="77" t="s">
        <v>8</v>
      </c>
      <c r="E293" s="78"/>
      <c r="F293" s="79">
        <v>5997.08</v>
      </c>
      <c r="G293" s="80"/>
      <c r="H293" s="80"/>
      <c r="I293" s="81"/>
      <c r="J293" s="11"/>
      <c r="K293" s="11"/>
      <c r="L293" s="11"/>
      <c r="N293" s="11"/>
      <c r="P293" s="82">
        <v>7.2000000000000008E-2</v>
      </c>
      <c r="Q293" s="82"/>
      <c r="X293" s="1" t="str">
        <f t="shared" si="58"/>
        <v>01北海道</v>
      </c>
    </row>
    <row r="294" spans="1:24" ht="14.25" thickBot="1" x14ac:dyDescent="0.2">
      <c r="A294" s="6">
        <f t="shared" si="57"/>
        <v>20</v>
      </c>
      <c r="B294" s="6"/>
      <c r="C294" s="1" t="s">
        <v>9</v>
      </c>
      <c r="X294" s="1" t="str">
        <f t="shared" si="58"/>
        <v>01北海道</v>
      </c>
    </row>
    <row r="295" spans="1:24" ht="13.5" customHeight="1" x14ac:dyDescent="0.15">
      <c r="A295" s="6">
        <f t="shared" si="57"/>
        <v>20</v>
      </c>
      <c r="B295" s="6"/>
      <c r="D295" s="12"/>
      <c r="E295" s="13"/>
      <c r="F295" s="83" t="s">
        <v>10</v>
      </c>
      <c r="G295" s="84"/>
      <c r="H295" s="14" t="s">
        <v>11</v>
      </c>
      <c r="I295" s="14" t="s">
        <v>12</v>
      </c>
      <c r="J295" s="14" t="s">
        <v>13</v>
      </c>
      <c r="K295" s="14" t="s">
        <v>14</v>
      </c>
      <c r="L295" s="15" t="s">
        <v>15</v>
      </c>
      <c r="M295" s="85" t="s">
        <v>16</v>
      </c>
      <c r="N295" s="84"/>
      <c r="O295" s="84"/>
      <c r="P295" s="85" t="s">
        <v>17</v>
      </c>
      <c r="Q295" s="84"/>
      <c r="R295" s="86"/>
      <c r="X295" s="1" t="str">
        <f t="shared" si="58"/>
        <v>01北海道</v>
      </c>
    </row>
    <row r="296" spans="1:24" ht="32.25" thickBot="1" x14ac:dyDescent="0.2">
      <c r="A296" s="6">
        <f t="shared" si="57"/>
        <v>20</v>
      </c>
      <c r="B296" s="6"/>
      <c r="D296" s="16"/>
      <c r="E296" s="17"/>
      <c r="F296" s="18" t="s">
        <v>18</v>
      </c>
      <c r="G296" s="19" t="s">
        <v>19</v>
      </c>
      <c r="H296" s="20" t="s">
        <v>20</v>
      </c>
      <c r="I296" s="20" t="s">
        <v>21</v>
      </c>
      <c r="J296" s="20" t="s">
        <v>22</v>
      </c>
      <c r="K296" s="20" t="s">
        <v>23</v>
      </c>
      <c r="L296" s="20" t="s">
        <v>24</v>
      </c>
      <c r="M296" s="21" t="s">
        <v>25</v>
      </c>
      <c r="N296" s="22" t="s">
        <v>26</v>
      </c>
      <c r="O296" s="23" t="s">
        <v>27</v>
      </c>
      <c r="P296" s="24" t="s">
        <v>28</v>
      </c>
      <c r="Q296" s="22" t="s">
        <v>29</v>
      </c>
      <c r="R296" s="25" t="s">
        <v>30</v>
      </c>
      <c r="X296" s="1" t="str">
        <f t="shared" si="58"/>
        <v>01北海道</v>
      </c>
    </row>
    <row r="297" spans="1:24" ht="14.25" thickTop="1" x14ac:dyDescent="0.15">
      <c r="A297" s="6">
        <f t="shared" si="57"/>
        <v>20</v>
      </c>
      <c r="B297" s="6">
        <f>B292</f>
        <v>120</v>
      </c>
      <c r="D297" s="26"/>
      <c r="E297" s="27" t="s">
        <v>31</v>
      </c>
      <c r="F297" s="28">
        <f>SUM(F298:F301)</f>
        <v>3480</v>
      </c>
      <c r="G297" s="29">
        <f>IFERROR(F297/Q297,"-")</f>
        <v>1.1549950215731828</v>
      </c>
      <c r="H297" s="30">
        <f t="shared" ref="H297:M297" si="59">SUM(H298:H301)</f>
        <v>3468</v>
      </c>
      <c r="I297" s="30">
        <f t="shared" si="59"/>
        <v>3321</v>
      </c>
      <c r="J297" s="30">
        <f t="shared" si="59"/>
        <v>3468</v>
      </c>
      <c r="K297" s="30">
        <f t="shared" si="59"/>
        <v>3619</v>
      </c>
      <c r="L297" s="30">
        <f t="shared" si="59"/>
        <v>3456</v>
      </c>
      <c r="M297" s="31">
        <f t="shared" si="59"/>
        <v>3413</v>
      </c>
      <c r="N297" s="32">
        <f>IFERROR(M297/F297,"-")</f>
        <v>0.98074712643678164</v>
      </c>
      <c r="O297" s="33">
        <f>M297-F297</f>
        <v>-67</v>
      </c>
      <c r="P297" s="31">
        <f>SUM(P298:P301)</f>
        <v>3566</v>
      </c>
      <c r="Q297" s="34">
        <f>SUM(Q298:Q301)</f>
        <v>3013</v>
      </c>
      <c r="R297" s="35">
        <f>IFERROR(P297/Q297,"-")</f>
        <v>1.1835380019913708</v>
      </c>
      <c r="X297" s="1" t="str">
        <f t="shared" si="58"/>
        <v>01北海道</v>
      </c>
    </row>
    <row r="298" spans="1:24" x14ac:dyDescent="0.15">
      <c r="A298" s="6">
        <f t="shared" si="57"/>
        <v>20</v>
      </c>
      <c r="B298" s="6">
        <f>B297</f>
        <v>120</v>
      </c>
      <c r="D298" s="36"/>
      <c r="E298" s="37" t="s">
        <v>32</v>
      </c>
      <c r="F298" s="38">
        <v>566</v>
      </c>
      <c r="G298" s="39">
        <f>IFERROR(F298/Q298,"-")</f>
        <v>1.5943661971830987</v>
      </c>
      <c r="H298" s="40">
        <v>560</v>
      </c>
      <c r="I298" s="40">
        <v>572</v>
      </c>
      <c r="J298" s="40">
        <v>397</v>
      </c>
      <c r="K298" s="40">
        <v>399</v>
      </c>
      <c r="L298" s="40">
        <v>399</v>
      </c>
      <c r="M298" s="41">
        <v>373</v>
      </c>
      <c r="N298" s="42">
        <f>IFERROR(M298/F298,"-")</f>
        <v>0.6590106007067138</v>
      </c>
      <c r="O298" s="43">
        <f>M298-F298</f>
        <v>-193</v>
      </c>
      <c r="P298" s="41">
        <v>376</v>
      </c>
      <c r="Q298" s="44">
        <v>355</v>
      </c>
      <c r="R298" s="45">
        <f>IFERROR(P298/Q298,"-")</f>
        <v>1.0591549295774647</v>
      </c>
      <c r="X298" s="1" t="str">
        <f t="shared" si="58"/>
        <v>01北海道</v>
      </c>
    </row>
    <row r="299" spans="1:24" x14ac:dyDescent="0.15">
      <c r="A299" s="6">
        <f t="shared" si="57"/>
        <v>20</v>
      </c>
      <c r="B299" s="6">
        <f t="shared" si="57"/>
        <v>120</v>
      </c>
      <c r="D299" s="36"/>
      <c r="E299" s="46" t="s">
        <v>33</v>
      </c>
      <c r="F299" s="47">
        <v>1683</v>
      </c>
      <c r="G299" s="48">
        <f>IFERROR(F299/Q299,"-")</f>
        <v>1.4776119402985075</v>
      </c>
      <c r="H299" s="49">
        <v>1672</v>
      </c>
      <c r="I299" s="49">
        <v>1561</v>
      </c>
      <c r="J299" s="49">
        <v>1726</v>
      </c>
      <c r="K299" s="49">
        <v>1655</v>
      </c>
      <c r="L299" s="49">
        <v>1591</v>
      </c>
      <c r="M299" s="50">
        <v>1550</v>
      </c>
      <c r="N299" s="51">
        <f>IFERROR(M299/F299,"-")</f>
        <v>0.92097445038621506</v>
      </c>
      <c r="O299" s="52">
        <f>M299-F299</f>
        <v>-133</v>
      </c>
      <c r="P299" s="50">
        <v>1577</v>
      </c>
      <c r="Q299" s="53">
        <v>1139</v>
      </c>
      <c r="R299" s="54">
        <f>IFERROR(P299/Q299,"-")</f>
        <v>1.3845478489903424</v>
      </c>
      <c r="X299" s="1" t="str">
        <f t="shared" si="58"/>
        <v>01北海道</v>
      </c>
    </row>
    <row r="300" spans="1:24" x14ac:dyDescent="0.15">
      <c r="A300" s="6">
        <f t="shared" si="57"/>
        <v>20</v>
      </c>
      <c r="B300" s="6">
        <f t="shared" si="57"/>
        <v>120</v>
      </c>
      <c r="D300" s="36"/>
      <c r="E300" s="46" t="s">
        <v>34</v>
      </c>
      <c r="F300" s="47">
        <v>253</v>
      </c>
      <c r="G300" s="48">
        <f>IFERROR(F300/Q300,"-")</f>
        <v>0.32899869960988298</v>
      </c>
      <c r="H300" s="49">
        <v>231</v>
      </c>
      <c r="I300" s="49">
        <v>330</v>
      </c>
      <c r="J300" s="49">
        <v>390</v>
      </c>
      <c r="K300" s="49">
        <v>409</v>
      </c>
      <c r="L300" s="49">
        <v>461</v>
      </c>
      <c r="M300" s="50">
        <v>479</v>
      </c>
      <c r="N300" s="51">
        <f>IFERROR(M300/F300,"-")</f>
        <v>1.8932806324110671</v>
      </c>
      <c r="O300" s="52">
        <f>M300-F300</f>
        <v>226</v>
      </c>
      <c r="P300" s="50">
        <v>479</v>
      </c>
      <c r="Q300" s="53">
        <v>769</v>
      </c>
      <c r="R300" s="54">
        <f>IFERROR(P300/Q300,"-")</f>
        <v>0.62288686605981791</v>
      </c>
      <c r="X300" s="1" t="str">
        <f t="shared" si="58"/>
        <v>01北海道</v>
      </c>
    </row>
    <row r="301" spans="1:24" ht="14.25" thickBot="1" x14ac:dyDescent="0.2">
      <c r="A301" s="6">
        <f t="shared" si="57"/>
        <v>20</v>
      </c>
      <c r="B301" s="6">
        <f t="shared" si="57"/>
        <v>120</v>
      </c>
      <c r="D301" s="55"/>
      <c r="E301" s="56" t="s">
        <v>35</v>
      </c>
      <c r="F301" s="57">
        <v>978</v>
      </c>
      <c r="G301" s="58">
        <f>IFERROR(F301/Q301,"-")</f>
        <v>1.304</v>
      </c>
      <c r="H301" s="59">
        <v>1005</v>
      </c>
      <c r="I301" s="59">
        <v>858</v>
      </c>
      <c r="J301" s="59">
        <v>955</v>
      </c>
      <c r="K301" s="59">
        <v>1156</v>
      </c>
      <c r="L301" s="59">
        <v>1005</v>
      </c>
      <c r="M301" s="60">
        <v>1011</v>
      </c>
      <c r="N301" s="61">
        <f>IFERROR(M301/F301,"-")</f>
        <v>1.0337423312883436</v>
      </c>
      <c r="O301" s="62">
        <f>M301-F301</f>
        <v>33</v>
      </c>
      <c r="P301" s="60">
        <v>1134</v>
      </c>
      <c r="Q301" s="63">
        <v>750</v>
      </c>
      <c r="R301" s="64">
        <f>IFERROR(P301/Q301,"-")</f>
        <v>1.512</v>
      </c>
      <c r="X301" s="1" t="str">
        <f t="shared" si="58"/>
        <v>01北海道</v>
      </c>
    </row>
    <row r="302" spans="1:24" s="5" customFormat="1" x14ac:dyDescent="0.15">
      <c r="A302" s="65">
        <f t="shared" si="57"/>
        <v>20</v>
      </c>
      <c r="B302" s="65">
        <f t="shared" si="57"/>
        <v>120</v>
      </c>
      <c r="D302" s="66"/>
      <c r="E302" s="67" t="s">
        <v>36</v>
      </c>
      <c r="F302" s="68">
        <v>0.96666666666666667</v>
      </c>
      <c r="G302" s="69"/>
      <c r="H302" s="68">
        <v>1</v>
      </c>
      <c r="I302" s="68">
        <v>1</v>
      </c>
      <c r="J302" s="68">
        <v>1</v>
      </c>
      <c r="K302" s="68">
        <v>1</v>
      </c>
      <c r="L302" s="68">
        <v>1</v>
      </c>
      <c r="M302" s="68">
        <v>1</v>
      </c>
      <c r="N302" s="70"/>
      <c r="O302" s="70"/>
      <c r="P302" s="71"/>
      <c r="Q302" s="71"/>
      <c r="R302" s="70"/>
      <c r="X302" s="5" t="str">
        <f t="shared" si="58"/>
        <v>01北海道</v>
      </c>
    </row>
    <row r="303" spans="1:24" x14ac:dyDescent="0.15">
      <c r="A303" s="6">
        <f>(ROW()+12)/15</f>
        <v>21</v>
      </c>
      <c r="B303" s="6"/>
      <c r="C303" s="87">
        <f>(ROW()+12)/15</f>
        <v>21</v>
      </c>
      <c r="D303" s="87"/>
      <c r="S303" s="1" t="str">
        <f>"（"&amp;H305&amp;"　"&amp;H306&amp;"構想区域）"</f>
        <v>（北海道　根室構想区域）</v>
      </c>
      <c r="X303" s="1" t="str">
        <f>TEXT(F305,"0?")&amp;H305</f>
        <v>01北海道</v>
      </c>
    </row>
    <row r="304" spans="1:24" ht="14.25" thickBot="1" x14ac:dyDescent="0.2">
      <c r="A304" s="6">
        <f>A303</f>
        <v>21</v>
      </c>
      <c r="B304" s="6"/>
      <c r="C304" s="1" t="s">
        <v>3</v>
      </c>
      <c r="X304" s="1" t="str">
        <f>X303</f>
        <v>01北海道</v>
      </c>
    </row>
    <row r="305" spans="1:24" x14ac:dyDescent="0.15">
      <c r="A305" s="6">
        <f t="shared" ref="A305:B317" si="60">A304</f>
        <v>21</v>
      </c>
      <c r="B305" s="6">
        <v>121</v>
      </c>
      <c r="D305" s="88" t="s">
        <v>4</v>
      </c>
      <c r="E305" s="89"/>
      <c r="F305" s="90">
        <f>QUOTIENT(F306,100)</f>
        <v>1</v>
      </c>
      <c r="G305" s="91"/>
      <c r="H305" s="92" t="s">
        <v>37</v>
      </c>
      <c r="I305" s="93"/>
      <c r="O305" s="7"/>
      <c r="X305" s="1" t="str">
        <f t="shared" ref="X305:X317" si="61">X304</f>
        <v>01北海道</v>
      </c>
    </row>
    <row r="306" spans="1:24" x14ac:dyDescent="0.15">
      <c r="A306" s="6">
        <f t="shared" si="60"/>
        <v>21</v>
      </c>
      <c r="B306" s="6">
        <f>B305</f>
        <v>121</v>
      </c>
      <c r="D306" s="94" t="s">
        <v>5</v>
      </c>
      <c r="E306" s="95"/>
      <c r="F306" s="96">
        <f>B306</f>
        <v>121</v>
      </c>
      <c r="G306" s="97"/>
      <c r="H306" s="98" t="s">
        <v>58</v>
      </c>
      <c r="I306" s="99"/>
      <c r="O306" s="7"/>
      <c r="X306" s="1" t="str">
        <f t="shared" si="61"/>
        <v>01北海道</v>
      </c>
    </row>
    <row r="307" spans="1:24" x14ac:dyDescent="0.15">
      <c r="A307" s="6">
        <f t="shared" si="60"/>
        <v>21</v>
      </c>
      <c r="B307" s="6">
        <f>B306</f>
        <v>121</v>
      </c>
      <c r="D307" s="72" t="s">
        <v>6</v>
      </c>
      <c r="E307" s="73"/>
      <c r="F307" s="74">
        <v>7.1771000000000003</v>
      </c>
      <c r="G307" s="75"/>
      <c r="H307" s="75"/>
      <c r="I307" s="76"/>
      <c r="J307" s="8"/>
      <c r="K307" s="8"/>
      <c r="L307" s="8"/>
      <c r="N307" s="8"/>
      <c r="O307" s="9"/>
      <c r="P307" s="10" t="s">
        <v>7</v>
      </c>
      <c r="X307" s="1" t="str">
        <f t="shared" si="61"/>
        <v>01北海道</v>
      </c>
    </row>
    <row r="308" spans="1:24" ht="14.25" thickBot="1" x14ac:dyDescent="0.2">
      <c r="A308" s="6">
        <f t="shared" si="60"/>
        <v>21</v>
      </c>
      <c r="B308" s="6">
        <f>B307</f>
        <v>121</v>
      </c>
      <c r="D308" s="77" t="s">
        <v>8</v>
      </c>
      <c r="E308" s="78"/>
      <c r="F308" s="79">
        <v>3533.16</v>
      </c>
      <c r="G308" s="80"/>
      <c r="H308" s="80"/>
      <c r="I308" s="81"/>
      <c r="J308" s="11"/>
      <c r="K308" s="11"/>
      <c r="L308" s="11"/>
      <c r="N308" s="11"/>
      <c r="P308" s="82">
        <v>-0.47899999999999998</v>
      </c>
      <c r="Q308" s="82"/>
      <c r="X308" s="1" t="str">
        <f t="shared" si="61"/>
        <v>01北海道</v>
      </c>
    </row>
    <row r="309" spans="1:24" ht="14.25" thickBot="1" x14ac:dyDescent="0.2">
      <c r="A309" s="6">
        <f t="shared" si="60"/>
        <v>21</v>
      </c>
      <c r="B309" s="6"/>
      <c r="C309" s="1" t="s">
        <v>9</v>
      </c>
      <c r="X309" s="1" t="str">
        <f t="shared" si="61"/>
        <v>01北海道</v>
      </c>
    </row>
    <row r="310" spans="1:24" ht="13.5" customHeight="1" x14ac:dyDescent="0.15">
      <c r="A310" s="6">
        <f t="shared" si="60"/>
        <v>21</v>
      </c>
      <c r="B310" s="6"/>
      <c r="D310" s="12"/>
      <c r="E310" s="13"/>
      <c r="F310" s="83" t="s">
        <v>10</v>
      </c>
      <c r="G310" s="84"/>
      <c r="H310" s="14" t="s">
        <v>11</v>
      </c>
      <c r="I310" s="14" t="s">
        <v>12</v>
      </c>
      <c r="J310" s="14" t="s">
        <v>13</v>
      </c>
      <c r="K310" s="14" t="s">
        <v>14</v>
      </c>
      <c r="L310" s="15" t="s">
        <v>15</v>
      </c>
      <c r="M310" s="85" t="s">
        <v>16</v>
      </c>
      <c r="N310" s="84"/>
      <c r="O310" s="84"/>
      <c r="P310" s="85" t="s">
        <v>17</v>
      </c>
      <c r="Q310" s="84"/>
      <c r="R310" s="86"/>
      <c r="X310" s="1" t="str">
        <f t="shared" si="61"/>
        <v>01北海道</v>
      </c>
    </row>
    <row r="311" spans="1:24" ht="32.25" thickBot="1" x14ac:dyDescent="0.2">
      <c r="A311" s="6">
        <f t="shared" si="60"/>
        <v>21</v>
      </c>
      <c r="B311" s="6"/>
      <c r="D311" s="16"/>
      <c r="E311" s="17"/>
      <c r="F311" s="18" t="s">
        <v>18</v>
      </c>
      <c r="G311" s="19" t="s">
        <v>19</v>
      </c>
      <c r="H311" s="20" t="s">
        <v>20</v>
      </c>
      <c r="I311" s="20" t="s">
        <v>21</v>
      </c>
      <c r="J311" s="20" t="s">
        <v>22</v>
      </c>
      <c r="K311" s="20" t="s">
        <v>23</v>
      </c>
      <c r="L311" s="20" t="s">
        <v>24</v>
      </c>
      <c r="M311" s="21" t="s">
        <v>25</v>
      </c>
      <c r="N311" s="22" t="s">
        <v>26</v>
      </c>
      <c r="O311" s="23" t="s">
        <v>27</v>
      </c>
      <c r="P311" s="24" t="s">
        <v>28</v>
      </c>
      <c r="Q311" s="22" t="s">
        <v>29</v>
      </c>
      <c r="R311" s="25" t="s">
        <v>30</v>
      </c>
      <c r="X311" s="1" t="str">
        <f t="shared" si="61"/>
        <v>01北海道</v>
      </c>
    </row>
    <row r="312" spans="1:24" ht="14.25" thickTop="1" x14ac:dyDescent="0.15">
      <c r="A312" s="6">
        <f t="shared" si="60"/>
        <v>21</v>
      </c>
      <c r="B312" s="6">
        <f>B307</f>
        <v>121</v>
      </c>
      <c r="D312" s="26"/>
      <c r="E312" s="27" t="s">
        <v>31</v>
      </c>
      <c r="F312" s="28">
        <f>SUM(F313:F316)</f>
        <v>399</v>
      </c>
      <c r="G312" s="29">
        <f>IFERROR(F312/Q312,"-")</f>
        <v>0.80281690140845074</v>
      </c>
      <c r="H312" s="30">
        <f t="shared" ref="H312:M312" si="62">SUM(H313:H316)</f>
        <v>511</v>
      </c>
      <c r="I312" s="30">
        <f t="shared" si="62"/>
        <v>511</v>
      </c>
      <c r="J312" s="30">
        <f t="shared" si="62"/>
        <v>523</v>
      </c>
      <c r="K312" s="30">
        <f t="shared" si="62"/>
        <v>497</v>
      </c>
      <c r="L312" s="30">
        <f t="shared" si="62"/>
        <v>497</v>
      </c>
      <c r="M312" s="31">
        <f t="shared" si="62"/>
        <v>497</v>
      </c>
      <c r="N312" s="32">
        <f>IFERROR(M312/F312,"-")</f>
        <v>1.2456140350877194</v>
      </c>
      <c r="O312" s="33">
        <f>M312-F312</f>
        <v>98</v>
      </c>
      <c r="P312" s="31">
        <f>SUM(P313:P316)</f>
        <v>497</v>
      </c>
      <c r="Q312" s="34">
        <f>SUM(Q313:Q316)</f>
        <v>497</v>
      </c>
      <c r="R312" s="35">
        <f>IFERROR(P312/Q312,"-")</f>
        <v>1</v>
      </c>
      <c r="X312" s="1" t="str">
        <f t="shared" si="61"/>
        <v>01北海道</v>
      </c>
    </row>
    <row r="313" spans="1:24" x14ac:dyDescent="0.15">
      <c r="A313" s="6">
        <f t="shared" si="60"/>
        <v>21</v>
      </c>
      <c r="B313" s="6">
        <f>B312</f>
        <v>121</v>
      </c>
      <c r="D313" s="36"/>
      <c r="E313" s="37" t="s">
        <v>32</v>
      </c>
      <c r="F313" s="38">
        <v>0</v>
      </c>
      <c r="G313" s="39">
        <f>IFERROR(F313/Q313,"-")</f>
        <v>0</v>
      </c>
      <c r="H313" s="40">
        <v>0</v>
      </c>
      <c r="I313" s="40">
        <v>0</v>
      </c>
      <c r="J313" s="40">
        <v>0</v>
      </c>
      <c r="K313" s="40">
        <v>0</v>
      </c>
      <c r="L313" s="40">
        <v>0</v>
      </c>
      <c r="M313" s="41">
        <v>0</v>
      </c>
      <c r="N313" s="42" t="str">
        <f>IFERROR(M313/F313,"-")</f>
        <v>-</v>
      </c>
      <c r="O313" s="43">
        <f>M313-F313</f>
        <v>0</v>
      </c>
      <c r="P313" s="41">
        <v>0</v>
      </c>
      <c r="Q313" s="44">
        <v>20</v>
      </c>
      <c r="R313" s="45">
        <f>IFERROR(P313/Q313,"-")</f>
        <v>0</v>
      </c>
      <c r="X313" s="1" t="str">
        <f t="shared" si="61"/>
        <v>01北海道</v>
      </c>
    </row>
    <row r="314" spans="1:24" x14ac:dyDescent="0.15">
      <c r="A314" s="6">
        <f t="shared" si="60"/>
        <v>21</v>
      </c>
      <c r="B314" s="6">
        <f t="shared" si="60"/>
        <v>121</v>
      </c>
      <c r="D314" s="36"/>
      <c r="E314" s="46" t="s">
        <v>33</v>
      </c>
      <c r="F314" s="47">
        <v>210</v>
      </c>
      <c r="G314" s="48">
        <f>IFERROR(F314/Q314,"-")</f>
        <v>2.1649484536082473</v>
      </c>
      <c r="H314" s="49">
        <v>341</v>
      </c>
      <c r="I314" s="49">
        <v>341</v>
      </c>
      <c r="J314" s="49">
        <v>413</v>
      </c>
      <c r="K314" s="49">
        <v>387</v>
      </c>
      <c r="L314" s="49">
        <v>387</v>
      </c>
      <c r="M314" s="50">
        <v>387</v>
      </c>
      <c r="N314" s="51">
        <f>IFERROR(M314/F314,"-")</f>
        <v>1.8428571428571427</v>
      </c>
      <c r="O314" s="52">
        <f>M314-F314</f>
        <v>177</v>
      </c>
      <c r="P314" s="50">
        <v>387</v>
      </c>
      <c r="Q314" s="53">
        <v>97</v>
      </c>
      <c r="R314" s="54">
        <f>IFERROR(P314/Q314,"-")</f>
        <v>3.9896907216494846</v>
      </c>
      <c r="X314" s="1" t="str">
        <f t="shared" si="61"/>
        <v>01北海道</v>
      </c>
    </row>
    <row r="315" spans="1:24" x14ac:dyDescent="0.15">
      <c r="A315" s="6">
        <f t="shared" si="60"/>
        <v>21</v>
      </c>
      <c r="B315" s="6">
        <f t="shared" si="60"/>
        <v>121</v>
      </c>
      <c r="D315" s="36"/>
      <c r="E315" s="46" t="s">
        <v>34</v>
      </c>
      <c r="F315" s="47">
        <v>0</v>
      </c>
      <c r="G315" s="48">
        <f>IFERROR(F315/Q315,"-")</f>
        <v>0</v>
      </c>
      <c r="H315" s="49">
        <v>0</v>
      </c>
      <c r="I315" s="49">
        <v>0</v>
      </c>
      <c r="J315" s="49">
        <v>0</v>
      </c>
      <c r="K315" s="49">
        <v>0</v>
      </c>
      <c r="L315" s="49">
        <v>0</v>
      </c>
      <c r="M315" s="50">
        <v>0</v>
      </c>
      <c r="N315" s="51" t="str">
        <f>IFERROR(M315/F315,"-")</f>
        <v>-</v>
      </c>
      <c r="O315" s="52">
        <f>M315-F315</f>
        <v>0</v>
      </c>
      <c r="P315" s="50">
        <v>0</v>
      </c>
      <c r="Q315" s="53">
        <v>236</v>
      </c>
      <c r="R315" s="54">
        <f>IFERROR(P315/Q315,"-")</f>
        <v>0</v>
      </c>
      <c r="X315" s="1" t="str">
        <f t="shared" si="61"/>
        <v>01北海道</v>
      </c>
    </row>
    <row r="316" spans="1:24" ht="14.25" thickBot="1" x14ac:dyDescent="0.2">
      <c r="A316" s="6">
        <f t="shared" si="60"/>
        <v>21</v>
      </c>
      <c r="B316" s="6">
        <f t="shared" si="60"/>
        <v>121</v>
      </c>
      <c r="D316" s="55"/>
      <c r="E316" s="56" t="s">
        <v>35</v>
      </c>
      <c r="F316" s="57">
        <v>189</v>
      </c>
      <c r="G316" s="58">
        <f>IFERROR(F316/Q316,"-")</f>
        <v>1.3125</v>
      </c>
      <c r="H316" s="59">
        <v>170</v>
      </c>
      <c r="I316" s="59">
        <v>170</v>
      </c>
      <c r="J316" s="59">
        <v>110</v>
      </c>
      <c r="K316" s="59">
        <v>110</v>
      </c>
      <c r="L316" s="59">
        <v>110</v>
      </c>
      <c r="M316" s="60">
        <v>110</v>
      </c>
      <c r="N316" s="61">
        <f>IFERROR(M316/F316,"-")</f>
        <v>0.58201058201058198</v>
      </c>
      <c r="O316" s="62">
        <f>M316-F316</f>
        <v>-79</v>
      </c>
      <c r="P316" s="60">
        <v>110</v>
      </c>
      <c r="Q316" s="63">
        <v>144</v>
      </c>
      <c r="R316" s="64">
        <f>IFERROR(P316/Q316,"-")</f>
        <v>0.76388888888888884</v>
      </c>
      <c r="X316" s="1" t="str">
        <f t="shared" si="61"/>
        <v>01北海道</v>
      </c>
    </row>
    <row r="317" spans="1:24" s="5" customFormat="1" x14ac:dyDescent="0.15">
      <c r="A317" s="65">
        <f t="shared" si="60"/>
        <v>21</v>
      </c>
      <c r="B317" s="65">
        <f t="shared" si="60"/>
        <v>121</v>
      </c>
      <c r="D317" s="66"/>
      <c r="E317" s="67" t="s">
        <v>36</v>
      </c>
      <c r="F317" s="68">
        <v>0.8571428571428571</v>
      </c>
      <c r="G317" s="69"/>
      <c r="H317" s="68">
        <v>1</v>
      </c>
      <c r="I317" s="68">
        <v>1</v>
      </c>
      <c r="J317" s="68">
        <v>1</v>
      </c>
      <c r="K317" s="68">
        <v>1</v>
      </c>
      <c r="L317" s="68">
        <v>1</v>
      </c>
      <c r="M317" s="68">
        <v>1</v>
      </c>
      <c r="N317" s="70"/>
      <c r="O317" s="70"/>
      <c r="P317" s="71"/>
      <c r="Q317" s="71"/>
      <c r="R317" s="70"/>
      <c r="X317" s="5" t="str">
        <f t="shared" si="61"/>
        <v>01北海道</v>
      </c>
    </row>
    <row r="318" spans="1:24" x14ac:dyDescent="0.15">
      <c r="A318" s="6">
        <f>(ROW()+12)/15</f>
        <v>22</v>
      </c>
      <c r="B318" s="6"/>
      <c r="C318" s="87">
        <f>(ROW()+12)/15</f>
        <v>22</v>
      </c>
      <c r="D318" s="87"/>
      <c r="S318" s="1" t="str">
        <f>"（"&amp;H320&amp;"　"&amp;H321&amp;"構想区域）"</f>
        <v>（青森県　津軽地域構想区域）</v>
      </c>
      <c r="X318" s="1" t="str">
        <f>TEXT(F320,"0?")&amp;H320</f>
        <v>02青森県</v>
      </c>
    </row>
    <row r="319" spans="1:24" ht="14.25" thickBot="1" x14ac:dyDescent="0.2">
      <c r="A319" s="6">
        <f>A318</f>
        <v>22</v>
      </c>
      <c r="B319" s="6"/>
      <c r="C319" s="1" t="s">
        <v>3</v>
      </c>
      <c r="X319" s="1" t="str">
        <f>X318</f>
        <v>02青森県</v>
      </c>
    </row>
    <row r="320" spans="1:24" x14ac:dyDescent="0.15">
      <c r="A320" s="6">
        <f t="shared" ref="A320:B332" si="63">A319</f>
        <v>22</v>
      </c>
      <c r="B320" s="6">
        <v>201</v>
      </c>
      <c r="D320" s="88" t="s">
        <v>4</v>
      </c>
      <c r="E320" s="89"/>
      <c r="F320" s="90">
        <f>QUOTIENT(F321,100)</f>
        <v>2</v>
      </c>
      <c r="G320" s="91"/>
      <c r="H320" s="92" t="s">
        <v>59</v>
      </c>
      <c r="I320" s="93"/>
      <c r="O320" s="7"/>
      <c r="X320" s="1" t="str">
        <f t="shared" ref="X320:X332" si="64">X319</f>
        <v>02青森県</v>
      </c>
    </row>
    <row r="321" spans="1:24" x14ac:dyDescent="0.15">
      <c r="A321" s="6">
        <f t="shared" si="63"/>
        <v>22</v>
      </c>
      <c r="B321" s="6">
        <f>B320</f>
        <v>201</v>
      </c>
      <c r="D321" s="94" t="s">
        <v>5</v>
      </c>
      <c r="E321" s="95"/>
      <c r="F321" s="96">
        <f>B321</f>
        <v>201</v>
      </c>
      <c r="G321" s="97"/>
      <c r="H321" s="98" t="s">
        <v>60</v>
      </c>
      <c r="I321" s="99"/>
      <c r="O321" s="7"/>
      <c r="X321" s="1" t="str">
        <f t="shared" si="64"/>
        <v>02青森県</v>
      </c>
    </row>
    <row r="322" spans="1:24" x14ac:dyDescent="0.15">
      <c r="A322" s="6">
        <f t="shared" si="63"/>
        <v>22</v>
      </c>
      <c r="B322" s="6">
        <f>B321</f>
        <v>201</v>
      </c>
      <c r="D322" s="72" t="s">
        <v>6</v>
      </c>
      <c r="E322" s="73"/>
      <c r="F322" s="74">
        <v>27.550799999999999</v>
      </c>
      <c r="G322" s="75"/>
      <c r="H322" s="75"/>
      <c r="I322" s="76"/>
      <c r="J322" s="8"/>
      <c r="K322" s="8"/>
      <c r="L322" s="8"/>
      <c r="N322" s="8"/>
      <c r="O322" s="9"/>
      <c r="P322" s="10" t="s">
        <v>7</v>
      </c>
      <c r="X322" s="1" t="str">
        <f t="shared" si="64"/>
        <v>02青森県</v>
      </c>
    </row>
    <row r="323" spans="1:24" ht="14.25" thickBot="1" x14ac:dyDescent="0.2">
      <c r="A323" s="6">
        <f t="shared" si="63"/>
        <v>22</v>
      </c>
      <c r="B323" s="6">
        <f>B322</f>
        <v>201</v>
      </c>
      <c r="D323" s="77" t="s">
        <v>8</v>
      </c>
      <c r="E323" s="78"/>
      <c r="F323" s="79">
        <v>1598.23</v>
      </c>
      <c r="G323" s="80"/>
      <c r="H323" s="80"/>
      <c r="I323" s="81"/>
      <c r="J323" s="11"/>
      <c r="K323" s="11"/>
      <c r="L323" s="11"/>
      <c r="N323" s="11"/>
      <c r="P323" s="82">
        <v>0.10200000000000001</v>
      </c>
      <c r="Q323" s="82"/>
      <c r="X323" s="1" t="str">
        <f t="shared" si="64"/>
        <v>02青森県</v>
      </c>
    </row>
    <row r="324" spans="1:24" ht="14.25" thickBot="1" x14ac:dyDescent="0.2">
      <c r="A324" s="6">
        <f t="shared" si="63"/>
        <v>22</v>
      </c>
      <c r="B324" s="6"/>
      <c r="C324" s="1" t="s">
        <v>9</v>
      </c>
      <c r="X324" s="1" t="str">
        <f t="shared" si="64"/>
        <v>02青森県</v>
      </c>
    </row>
    <row r="325" spans="1:24" ht="13.5" customHeight="1" x14ac:dyDescent="0.15">
      <c r="A325" s="6">
        <f t="shared" si="63"/>
        <v>22</v>
      </c>
      <c r="B325" s="6"/>
      <c r="D325" s="12"/>
      <c r="E325" s="13"/>
      <c r="F325" s="83" t="s">
        <v>10</v>
      </c>
      <c r="G325" s="84"/>
      <c r="H325" s="14" t="s">
        <v>11</v>
      </c>
      <c r="I325" s="14" t="s">
        <v>12</v>
      </c>
      <c r="J325" s="14" t="s">
        <v>13</v>
      </c>
      <c r="K325" s="14" t="s">
        <v>14</v>
      </c>
      <c r="L325" s="15" t="s">
        <v>15</v>
      </c>
      <c r="M325" s="85" t="s">
        <v>16</v>
      </c>
      <c r="N325" s="84"/>
      <c r="O325" s="84"/>
      <c r="P325" s="85" t="s">
        <v>17</v>
      </c>
      <c r="Q325" s="84"/>
      <c r="R325" s="86"/>
      <c r="X325" s="1" t="str">
        <f t="shared" si="64"/>
        <v>02青森県</v>
      </c>
    </row>
    <row r="326" spans="1:24" ht="32.25" thickBot="1" x14ac:dyDescent="0.2">
      <c r="A326" s="6">
        <f t="shared" si="63"/>
        <v>22</v>
      </c>
      <c r="B326" s="6"/>
      <c r="D326" s="16"/>
      <c r="E326" s="17"/>
      <c r="F326" s="18" t="s">
        <v>18</v>
      </c>
      <c r="G326" s="19" t="s">
        <v>19</v>
      </c>
      <c r="H326" s="20" t="s">
        <v>20</v>
      </c>
      <c r="I326" s="20" t="s">
        <v>21</v>
      </c>
      <c r="J326" s="20" t="s">
        <v>22</v>
      </c>
      <c r="K326" s="20" t="s">
        <v>23</v>
      </c>
      <c r="L326" s="20" t="s">
        <v>24</v>
      </c>
      <c r="M326" s="21" t="s">
        <v>25</v>
      </c>
      <c r="N326" s="22" t="s">
        <v>26</v>
      </c>
      <c r="O326" s="23" t="s">
        <v>27</v>
      </c>
      <c r="P326" s="24" t="s">
        <v>28</v>
      </c>
      <c r="Q326" s="22" t="s">
        <v>29</v>
      </c>
      <c r="R326" s="25" t="s">
        <v>30</v>
      </c>
      <c r="X326" s="1" t="str">
        <f t="shared" si="64"/>
        <v>02青森県</v>
      </c>
    </row>
    <row r="327" spans="1:24" ht="14.25" thickTop="1" x14ac:dyDescent="0.15">
      <c r="A327" s="6">
        <f t="shared" si="63"/>
        <v>22</v>
      </c>
      <c r="B327" s="6">
        <f>B322</f>
        <v>201</v>
      </c>
      <c r="D327" s="26"/>
      <c r="E327" s="27" t="s">
        <v>31</v>
      </c>
      <c r="F327" s="28">
        <f>SUM(F328:F331)</f>
        <v>4089</v>
      </c>
      <c r="G327" s="29">
        <f>IFERROR(F327/Q327,"-")</f>
        <v>1.3026441541892322</v>
      </c>
      <c r="H327" s="30">
        <f t="shared" ref="H327:M327" si="65">SUM(H328:H331)</f>
        <v>3882</v>
      </c>
      <c r="I327" s="30">
        <f t="shared" si="65"/>
        <v>3758</v>
      </c>
      <c r="J327" s="30">
        <f t="shared" si="65"/>
        <v>3724</v>
      </c>
      <c r="K327" s="30">
        <f t="shared" si="65"/>
        <v>3488</v>
      </c>
      <c r="L327" s="30">
        <f t="shared" si="65"/>
        <v>3545</v>
      </c>
      <c r="M327" s="31">
        <f t="shared" si="65"/>
        <v>3504</v>
      </c>
      <c r="N327" s="32">
        <f>IFERROR(M327/F327,"-")</f>
        <v>0.85693323550990463</v>
      </c>
      <c r="O327" s="33">
        <f>M327-F327</f>
        <v>-585</v>
      </c>
      <c r="P327" s="31">
        <f>SUM(P328:P331)</f>
        <v>3490</v>
      </c>
      <c r="Q327" s="34">
        <f>SUM(Q328:Q331)</f>
        <v>3139</v>
      </c>
      <c r="R327" s="35">
        <f>IFERROR(P327/Q327,"-")</f>
        <v>1.1118190506530743</v>
      </c>
      <c r="X327" s="1" t="str">
        <f t="shared" si="64"/>
        <v>02青森県</v>
      </c>
    </row>
    <row r="328" spans="1:24" x14ac:dyDescent="0.15">
      <c r="A328" s="6">
        <f t="shared" si="63"/>
        <v>22</v>
      </c>
      <c r="B328" s="6">
        <f>B327</f>
        <v>201</v>
      </c>
      <c r="D328" s="36"/>
      <c r="E328" s="37" t="s">
        <v>32</v>
      </c>
      <c r="F328" s="38">
        <v>609</v>
      </c>
      <c r="G328" s="39">
        <f>IFERROR(F328/Q328,"-")</f>
        <v>1.9150943396226414</v>
      </c>
      <c r="H328" s="40">
        <v>480</v>
      </c>
      <c r="I328" s="40">
        <v>480</v>
      </c>
      <c r="J328" s="40">
        <v>480</v>
      </c>
      <c r="K328" s="40">
        <v>480</v>
      </c>
      <c r="L328" s="40">
        <v>480</v>
      </c>
      <c r="M328" s="41">
        <v>444</v>
      </c>
      <c r="N328" s="42">
        <f>IFERROR(M328/F328,"-")</f>
        <v>0.72906403940886699</v>
      </c>
      <c r="O328" s="43">
        <f>M328-F328</f>
        <v>-165</v>
      </c>
      <c r="P328" s="41">
        <v>446</v>
      </c>
      <c r="Q328" s="44">
        <v>318</v>
      </c>
      <c r="R328" s="45">
        <f>IFERROR(P328/Q328,"-")</f>
        <v>1.4025157232704402</v>
      </c>
      <c r="X328" s="1" t="str">
        <f t="shared" si="64"/>
        <v>02青森県</v>
      </c>
    </row>
    <row r="329" spans="1:24" x14ac:dyDescent="0.15">
      <c r="A329" s="6">
        <f t="shared" si="63"/>
        <v>22</v>
      </c>
      <c r="B329" s="6">
        <f t="shared" si="63"/>
        <v>201</v>
      </c>
      <c r="D329" s="36"/>
      <c r="E329" s="46" t="s">
        <v>33</v>
      </c>
      <c r="F329" s="47">
        <v>2296</v>
      </c>
      <c r="G329" s="48">
        <f>IFERROR(F329/Q329,"-")</f>
        <v>2.0684684684684687</v>
      </c>
      <c r="H329" s="49">
        <v>2155</v>
      </c>
      <c r="I329" s="49">
        <v>1993</v>
      </c>
      <c r="J329" s="49">
        <v>1947</v>
      </c>
      <c r="K329" s="49">
        <v>1815</v>
      </c>
      <c r="L329" s="49">
        <v>1841</v>
      </c>
      <c r="M329" s="50">
        <v>1869</v>
      </c>
      <c r="N329" s="51">
        <f>IFERROR(M329/F329,"-")</f>
        <v>0.81402439024390238</v>
      </c>
      <c r="O329" s="52">
        <f>M329-F329</f>
        <v>-427</v>
      </c>
      <c r="P329" s="50">
        <v>1733</v>
      </c>
      <c r="Q329" s="53">
        <v>1110</v>
      </c>
      <c r="R329" s="54">
        <f>IFERROR(P329/Q329,"-")</f>
        <v>1.5612612612612613</v>
      </c>
      <c r="X329" s="1" t="str">
        <f t="shared" si="64"/>
        <v>02青森県</v>
      </c>
    </row>
    <row r="330" spans="1:24" x14ac:dyDescent="0.15">
      <c r="A330" s="6">
        <f t="shared" si="63"/>
        <v>22</v>
      </c>
      <c r="B330" s="6">
        <f t="shared" si="63"/>
        <v>201</v>
      </c>
      <c r="D330" s="36"/>
      <c r="E330" s="46" t="s">
        <v>34</v>
      </c>
      <c r="F330" s="47">
        <v>444</v>
      </c>
      <c r="G330" s="48">
        <f>IFERROR(F330/Q330,"-")</f>
        <v>0.35691318327974275</v>
      </c>
      <c r="H330" s="49">
        <v>508</v>
      </c>
      <c r="I330" s="49">
        <v>623</v>
      </c>
      <c r="J330" s="49">
        <v>585</v>
      </c>
      <c r="K330" s="49">
        <v>539</v>
      </c>
      <c r="L330" s="49">
        <v>550</v>
      </c>
      <c r="M330" s="50">
        <v>536</v>
      </c>
      <c r="N330" s="51">
        <f>IFERROR(M330/F330,"-")</f>
        <v>1.2072072072072073</v>
      </c>
      <c r="O330" s="52">
        <f>M330-F330</f>
        <v>92</v>
      </c>
      <c r="P330" s="50">
        <v>656</v>
      </c>
      <c r="Q330" s="53">
        <v>1244</v>
      </c>
      <c r="R330" s="54">
        <f>IFERROR(P330/Q330,"-")</f>
        <v>0.52733118971061088</v>
      </c>
      <c r="X330" s="1" t="str">
        <f t="shared" si="64"/>
        <v>02青森県</v>
      </c>
    </row>
    <row r="331" spans="1:24" ht="14.25" thickBot="1" x14ac:dyDescent="0.2">
      <c r="A331" s="6">
        <f t="shared" si="63"/>
        <v>22</v>
      </c>
      <c r="B331" s="6">
        <f t="shared" si="63"/>
        <v>201</v>
      </c>
      <c r="D331" s="55"/>
      <c r="E331" s="56" t="s">
        <v>35</v>
      </c>
      <c r="F331" s="57">
        <v>740</v>
      </c>
      <c r="G331" s="58">
        <f>IFERROR(F331/Q331,"-")</f>
        <v>1.5845824411134903</v>
      </c>
      <c r="H331" s="59">
        <v>739</v>
      </c>
      <c r="I331" s="59">
        <v>662</v>
      </c>
      <c r="J331" s="59">
        <v>712</v>
      </c>
      <c r="K331" s="59">
        <v>654</v>
      </c>
      <c r="L331" s="59">
        <v>674</v>
      </c>
      <c r="M331" s="60">
        <v>655</v>
      </c>
      <c r="N331" s="61">
        <f>IFERROR(M331/F331,"-")</f>
        <v>0.88513513513513509</v>
      </c>
      <c r="O331" s="62">
        <f>M331-F331</f>
        <v>-85</v>
      </c>
      <c r="P331" s="60">
        <v>655</v>
      </c>
      <c r="Q331" s="63">
        <v>467</v>
      </c>
      <c r="R331" s="64">
        <f>IFERROR(P331/Q331,"-")</f>
        <v>1.4025695931477515</v>
      </c>
      <c r="X331" s="1" t="str">
        <f t="shared" si="64"/>
        <v>02青森県</v>
      </c>
    </row>
    <row r="332" spans="1:24" s="5" customFormat="1" x14ac:dyDescent="0.15">
      <c r="A332" s="65">
        <f t="shared" si="63"/>
        <v>22</v>
      </c>
      <c r="B332" s="65">
        <f t="shared" si="63"/>
        <v>201</v>
      </c>
      <c r="D332" s="66"/>
      <c r="E332" s="67" t="s">
        <v>36</v>
      </c>
      <c r="F332" s="68">
        <v>1</v>
      </c>
      <c r="G332" s="69"/>
      <c r="H332" s="68">
        <v>0.96875</v>
      </c>
      <c r="I332" s="68">
        <v>1</v>
      </c>
      <c r="J332" s="68">
        <v>1</v>
      </c>
      <c r="K332" s="68">
        <v>1</v>
      </c>
      <c r="L332" s="68">
        <v>1</v>
      </c>
      <c r="M332" s="68">
        <v>1</v>
      </c>
      <c r="N332" s="70"/>
      <c r="O332" s="70"/>
      <c r="P332" s="71"/>
      <c r="Q332" s="71"/>
      <c r="R332" s="70"/>
      <c r="X332" s="5" t="str">
        <f t="shared" si="64"/>
        <v>02青森県</v>
      </c>
    </row>
    <row r="333" spans="1:24" x14ac:dyDescent="0.15">
      <c r="A333" s="6">
        <f>(ROW()+12)/15</f>
        <v>23</v>
      </c>
      <c r="B333" s="6"/>
      <c r="C333" s="87">
        <f>(ROW()+12)/15</f>
        <v>23</v>
      </c>
      <c r="D333" s="87"/>
      <c r="S333" s="1" t="str">
        <f>"（"&amp;H335&amp;"　"&amp;H336&amp;"構想区域）"</f>
        <v>（青森県　八戸地域構想区域）</v>
      </c>
      <c r="X333" s="1" t="str">
        <f>TEXT(F335,"0?")&amp;H335</f>
        <v>02青森県</v>
      </c>
    </row>
    <row r="334" spans="1:24" ht="14.25" thickBot="1" x14ac:dyDescent="0.2">
      <c r="A334" s="6">
        <f>A333</f>
        <v>23</v>
      </c>
      <c r="B334" s="6"/>
      <c r="C334" s="1" t="s">
        <v>3</v>
      </c>
      <c r="X334" s="1" t="str">
        <f>X333</f>
        <v>02青森県</v>
      </c>
    </row>
    <row r="335" spans="1:24" x14ac:dyDescent="0.15">
      <c r="A335" s="6">
        <f t="shared" ref="A335:B347" si="66">A334</f>
        <v>23</v>
      </c>
      <c r="B335" s="6">
        <v>202</v>
      </c>
      <c r="D335" s="88" t="s">
        <v>4</v>
      </c>
      <c r="E335" s="89"/>
      <c r="F335" s="90">
        <f>QUOTIENT(F336,100)</f>
        <v>2</v>
      </c>
      <c r="G335" s="91"/>
      <c r="H335" s="92" t="s">
        <v>59</v>
      </c>
      <c r="I335" s="93"/>
      <c r="O335" s="7"/>
      <c r="X335" s="1" t="str">
        <f t="shared" ref="X335:X347" si="67">X334</f>
        <v>02青森県</v>
      </c>
    </row>
    <row r="336" spans="1:24" x14ac:dyDescent="0.15">
      <c r="A336" s="6">
        <f t="shared" si="66"/>
        <v>23</v>
      </c>
      <c r="B336" s="6">
        <f>B335</f>
        <v>202</v>
      </c>
      <c r="D336" s="94" t="s">
        <v>5</v>
      </c>
      <c r="E336" s="95"/>
      <c r="F336" s="96">
        <f>B336</f>
        <v>202</v>
      </c>
      <c r="G336" s="97"/>
      <c r="H336" s="98" t="s">
        <v>61</v>
      </c>
      <c r="I336" s="99"/>
      <c r="O336" s="7"/>
      <c r="X336" s="1" t="str">
        <f t="shared" si="67"/>
        <v>02青森県</v>
      </c>
    </row>
    <row r="337" spans="1:24" x14ac:dyDescent="0.15">
      <c r="A337" s="6">
        <f t="shared" si="66"/>
        <v>23</v>
      </c>
      <c r="B337" s="6">
        <f>B336</f>
        <v>202</v>
      </c>
      <c r="D337" s="72" t="s">
        <v>6</v>
      </c>
      <c r="E337" s="73"/>
      <c r="F337" s="74">
        <v>31.028199999999998</v>
      </c>
      <c r="G337" s="75"/>
      <c r="H337" s="75"/>
      <c r="I337" s="76"/>
      <c r="J337" s="8"/>
      <c r="K337" s="8"/>
      <c r="L337" s="8"/>
      <c r="N337" s="8"/>
      <c r="O337" s="9"/>
      <c r="P337" s="10" t="s">
        <v>7</v>
      </c>
      <c r="X337" s="1" t="str">
        <f t="shared" si="67"/>
        <v>02青森県</v>
      </c>
    </row>
    <row r="338" spans="1:24" ht="14.25" thickBot="1" x14ac:dyDescent="0.2">
      <c r="A338" s="6">
        <f t="shared" si="66"/>
        <v>23</v>
      </c>
      <c r="B338" s="6">
        <f>B337</f>
        <v>202</v>
      </c>
      <c r="D338" s="77" t="s">
        <v>8</v>
      </c>
      <c r="E338" s="78"/>
      <c r="F338" s="79">
        <v>1346.86</v>
      </c>
      <c r="G338" s="80"/>
      <c r="H338" s="80"/>
      <c r="I338" s="81"/>
      <c r="J338" s="11"/>
      <c r="K338" s="11"/>
      <c r="L338" s="11"/>
      <c r="N338" s="11"/>
      <c r="P338" s="82">
        <v>4.8000000000000001E-2</v>
      </c>
      <c r="Q338" s="82"/>
      <c r="X338" s="1" t="str">
        <f t="shared" si="67"/>
        <v>02青森県</v>
      </c>
    </row>
    <row r="339" spans="1:24" ht="14.25" thickBot="1" x14ac:dyDescent="0.2">
      <c r="A339" s="6">
        <f t="shared" si="66"/>
        <v>23</v>
      </c>
      <c r="B339" s="6"/>
      <c r="C339" s="1" t="s">
        <v>9</v>
      </c>
      <c r="X339" s="1" t="str">
        <f t="shared" si="67"/>
        <v>02青森県</v>
      </c>
    </row>
    <row r="340" spans="1:24" ht="13.5" customHeight="1" x14ac:dyDescent="0.15">
      <c r="A340" s="6">
        <f t="shared" si="66"/>
        <v>23</v>
      </c>
      <c r="B340" s="6"/>
      <c r="D340" s="12"/>
      <c r="E340" s="13"/>
      <c r="F340" s="83" t="s">
        <v>10</v>
      </c>
      <c r="G340" s="84"/>
      <c r="H340" s="14" t="s">
        <v>11</v>
      </c>
      <c r="I340" s="14" t="s">
        <v>12</v>
      </c>
      <c r="J340" s="14" t="s">
        <v>13</v>
      </c>
      <c r="K340" s="14" t="s">
        <v>14</v>
      </c>
      <c r="L340" s="15" t="s">
        <v>15</v>
      </c>
      <c r="M340" s="85" t="s">
        <v>16</v>
      </c>
      <c r="N340" s="84"/>
      <c r="O340" s="84"/>
      <c r="P340" s="85" t="s">
        <v>17</v>
      </c>
      <c r="Q340" s="84"/>
      <c r="R340" s="86"/>
      <c r="X340" s="1" t="str">
        <f t="shared" si="67"/>
        <v>02青森県</v>
      </c>
    </row>
    <row r="341" spans="1:24" ht="32.25" thickBot="1" x14ac:dyDescent="0.2">
      <c r="A341" s="6">
        <f t="shared" si="66"/>
        <v>23</v>
      </c>
      <c r="B341" s="6"/>
      <c r="D341" s="16"/>
      <c r="E341" s="17"/>
      <c r="F341" s="18" t="s">
        <v>18</v>
      </c>
      <c r="G341" s="19" t="s">
        <v>19</v>
      </c>
      <c r="H341" s="20" t="s">
        <v>20</v>
      </c>
      <c r="I341" s="20" t="s">
        <v>21</v>
      </c>
      <c r="J341" s="20" t="s">
        <v>22</v>
      </c>
      <c r="K341" s="20" t="s">
        <v>23</v>
      </c>
      <c r="L341" s="20" t="s">
        <v>24</v>
      </c>
      <c r="M341" s="21" t="s">
        <v>25</v>
      </c>
      <c r="N341" s="22" t="s">
        <v>26</v>
      </c>
      <c r="O341" s="23" t="s">
        <v>27</v>
      </c>
      <c r="P341" s="24" t="s">
        <v>28</v>
      </c>
      <c r="Q341" s="22" t="s">
        <v>29</v>
      </c>
      <c r="R341" s="25" t="s">
        <v>30</v>
      </c>
      <c r="X341" s="1" t="str">
        <f t="shared" si="67"/>
        <v>02青森県</v>
      </c>
    </row>
    <row r="342" spans="1:24" ht="14.25" thickTop="1" x14ac:dyDescent="0.15">
      <c r="A342" s="6">
        <f t="shared" si="66"/>
        <v>23</v>
      </c>
      <c r="B342" s="6">
        <f>B337</f>
        <v>202</v>
      </c>
      <c r="D342" s="26"/>
      <c r="E342" s="27" t="s">
        <v>31</v>
      </c>
      <c r="F342" s="28">
        <f>SUM(F343:F346)</f>
        <v>3248</v>
      </c>
      <c r="G342" s="29">
        <f>IFERROR(F342/Q342,"-")</f>
        <v>1.0052615289384093</v>
      </c>
      <c r="H342" s="30">
        <f t="shared" ref="H342:M342" si="68">SUM(H343:H346)</f>
        <v>3295</v>
      </c>
      <c r="I342" s="30">
        <f t="shared" si="68"/>
        <v>3125</v>
      </c>
      <c r="J342" s="30">
        <f t="shared" si="68"/>
        <v>3117</v>
      </c>
      <c r="K342" s="30">
        <f t="shared" si="68"/>
        <v>3103</v>
      </c>
      <c r="L342" s="30">
        <f t="shared" si="68"/>
        <v>3091</v>
      </c>
      <c r="M342" s="31">
        <f t="shared" si="68"/>
        <v>3131</v>
      </c>
      <c r="N342" s="32">
        <f>IFERROR(M342/F342,"-")</f>
        <v>0.96397783251231528</v>
      </c>
      <c r="O342" s="33">
        <f>M342-F342</f>
        <v>-117</v>
      </c>
      <c r="P342" s="31">
        <f>SUM(P343:P346)</f>
        <v>3077</v>
      </c>
      <c r="Q342" s="34">
        <f>SUM(Q343:Q346)</f>
        <v>3231</v>
      </c>
      <c r="R342" s="35">
        <f>IFERROR(P342/Q342,"-")</f>
        <v>0.95233673785205819</v>
      </c>
      <c r="X342" s="1" t="str">
        <f t="shared" si="67"/>
        <v>02青森県</v>
      </c>
    </row>
    <row r="343" spans="1:24" x14ac:dyDescent="0.15">
      <c r="A343" s="6">
        <f t="shared" si="66"/>
        <v>23</v>
      </c>
      <c r="B343" s="6">
        <f>B342</f>
        <v>202</v>
      </c>
      <c r="D343" s="36"/>
      <c r="E343" s="37" t="s">
        <v>32</v>
      </c>
      <c r="F343" s="38">
        <v>88</v>
      </c>
      <c r="G343" s="39">
        <f>IFERROR(F343/Q343,"-")</f>
        <v>0.27244582043343651</v>
      </c>
      <c r="H343" s="40">
        <v>170</v>
      </c>
      <c r="I343" s="40">
        <v>120</v>
      </c>
      <c r="J343" s="40">
        <v>120</v>
      </c>
      <c r="K343" s="40">
        <v>116</v>
      </c>
      <c r="L343" s="40">
        <v>108</v>
      </c>
      <c r="M343" s="41">
        <v>116</v>
      </c>
      <c r="N343" s="42">
        <f>IFERROR(M343/F343,"-")</f>
        <v>1.3181818181818181</v>
      </c>
      <c r="O343" s="43">
        <f>M343-F343</f>
        <v>28</v>
      </c>
      <c r="P343" s="41">
        <v>120</v>
      </c>
      <c r="Q343" s="44">
        <v>323</v>
      </c>
      <c r="R343" s="45">
        <f>IFERROR(P343/Q343,"-")</f>
        <v>0.37151702786377711</v>
      </c>
      <c r="X343" s="1" t="str">
        <f t="shared" si="67"/>
        <v>02青森県</v>
      </c>
    </row>
    <row r="344" spans="1:24" x14ac:dyDescent="0.15">
      <c r="A344" s="6">
        <f t="shared" si="66"/>
        <v>23</v>
      </c>
      <c r="B344" s="6">
        <f t="shared" si="66"/>
        <v>202</v>
      </c>
      <c r="D344" s="36"/>
      <c r="E344" s="46" t="s">
        <v>33</v>
      </c>
      <c r="F344" s="47">
        <v>1983</v>
      </c>
      <c r="G344" s="48">
        <f>IFERROR(F344/Q344,"-")</f>
        <v>1.767379679144385</v>
      </c>
      <c r="H344" s="49">
        <v>1903</v>
      </c>
      <c r="I344" s="49">
        <v>1863</v>
      </c>
      <c r="J344" s="49">
        <v>1837</v>
      </c>
      <c r="K344" s="49">
        <v>1794</v>
      </c>
      <c r="L344" s="49">
        <v>1784</v>
      </c>
      <c r="M344" s="50">
        <v>1707</v>
      </c>
      <c r="N344" s="51">
        <f>IFERROR(M344/F344,"-")</f>
        <v>0.86081694402420572</v>
      </c>
      <c r="O344" s="52">
        <f>M344-F344</f>
        <v>-276</v>
      </c>
      <c r="P344" s="50">
        <v>1646</v>
      </c>
      <c r="Q344" s="53">
        <v>1122</v>
      </c>
      <c r="R344" s="54">
        <f>IFERROR(P344/Q344,"-")</f>
        <v>1.4670231729055259</v>
      </c>
      <c r="X344" s="1" t="str">
        <f t="shared" si="67"/>
        <v>02青森県</v>
      </c>
    </row>
    <row r="345" spans="1:24" x14ac:dyDescent="0.15">
      <c r="A345" s="6">
        <f t="shared" si="66"/>
        <v>23</v>
      </c>
      <c r="B345" s="6">
        <f t="shared" si="66"/>
        <v>202</v>
      </c>
      <c r="D345" s="36"/>
      <c r="E345" s="46" t="s">
        <v>34</v>
      </c>
      <c r="F345" s="47">
        <v>408</v>
      </c>
      <c r="G345" s="48">
        <f>IFERROR(F345/Q345,"-")</f>
        <v>0.37707948243992606</v>
      </c>
      <c r="H345" s="49">
        <v>501</v>
      </c>
      <c r="I345" s="49">
        <v>484</v>
      </c>
      <c r="J345" s="49">
        <v>502</v>
      </c>
      <c r="K345" s="49">
        <v>535</v>
      </c>
      <c r="L345" s="49">
        <v>539</v>
      </c>
      <c r="M345" s="50">
        <v>616</v>
      </c>
      <c r="N345" s="51">
        <f>IFERROR(M345/F345,"-")</f>
        <v>1.5098039215686274</v>
      </c>
      <c r="O345" s="52">
        <f>M345-F345</f>
        <v>208</v>
      </c>
      <c r="P345" s="50">
        <v>677</v>
      </c>
      <c r="Q345" s="53">
        <v>1082</v>
      </c>
      <c r="R345" s="54">
        <f>IFERROR(P345/Q345,"-")</f>
        <v>0.62569316081330872</v>
      </c>
      <c r="X345" s="1" t="str">
        <f t="shared" si="67"/>
        <v>02青森県</v>
      </c>
    </row>
    <row r="346" spans="1:24" ht="14.25" thickBot="1" x14ac:dyDescent="0.2">
      <c r="A346" s="6">
        <f t="shared" si="66"/>
        <v>23</v>
      </c>
      <c r="B346" s="6">
        <f t="shared" si="66"/>
        <v>202</v>
      </c>
      <c r="D346" s="55"/>
      <c r="E346" s="56" t="s">
        <v>35</v>
      </c>
      <c r="F346" s="57">
        <v>769</v>
      </c>
      <c r="G346" s="58">
        <f>IFERROR(F346/Q346,"-")</f>
        <v>1.0923295454545454</v>
      </c>
      <c r="H346" s="59">
        <v>721</v>
      </c>
      <c r="I346" s="59">
        <v>658</v>
      </c>
      <c r="J346" s="59">
        <v>658</v>
      </c>
      <c r="K346" s="59">
        <v>658</v>
      </c>
      <c r="L346" s="59">
        <v>660</v>
      </c>
      <c r="M346" s="60">
        <v>692</v>
      </c>
      <c r="N346" s="61">
        <f>IFERROR(M346/F346,"-")</f>
        <v>0.89986996098829652</v>
      </c>
      <c r="O346" s="62">
        <f>M346-F346</f>
        <v>-77</v>
      </c>
      <c r="P346" s="60">
        <v>634</v>
      </c>
      <c r="Q346" s="63">
        <v>704</v>
      </c>
      <c r="R346" s="64">
        <f>IFERROR(P346/Q346,"-")</f>
        <v>0.90056818181818177</v>
      </c>
      <c r="X346" s="1" t="str">
        <f t="shared" si="67"/>
        <v>02青森県</v>
      </c>
    </row>
    <row r="347" spans="1:24" s="5" customFormat="1" x14ac:dyDescent="0.15">
      <c r="A347" s="65">
        <f t="shared" si="66"/>
        <v>23</v>
      </c>
      <c r="B347" s="65">
        <f t="shared" si="66"/>
        <v>202</v>
      </c>
      <c r="D347" s="66"/>
      <c r="E347" s="67" t="s">
        <v>36</v>
      </c>
      <c r="F347" s="68">
        <v>0.95833333333333337</v>
      </c>
      <c r="G347" s="69"/>
      <c r="H347" s="68">
        <v>0.92</v>
      </c>
      <c r="I347" s="68">
        <v>1</v>
      </c>
      <c r="J347" s="68">
        <v>1</v>
      </c>
      <c r="K347" s="68">
        <v>1</v>
      </c>
      <c r="L347" s="68">
        <v>1</v>
      </c>
      <c r="M347" s="68">
        <v>1</v>
      </c>
      <c r="N347" s="70"/>
      <c r="O347" s="70"/>
      <c r="P347" s="71"/>
      <c r="Q347" s="71"/>
      <c r="R347" s="70"/>
      <c r="X347" s="5" t="str">
        <f t="shared" si="67"/>
        <v>02青森県</v>
      </c>
    </row>
    <row r="348" spans="1:24" x14ac:dyDescent="0.15">
      <c r="A348" s="6">
        <f>(ROW()+12)/15</f>
        <v>24</v>
      </c>
      <c r="B348" s="6"/>
      <c r="C348" s="87">
        <f>(ROW()+12)/15</f>
        <v>24</v>
      </c>
      <c r="D348" s="87"/>
      <c r="S348" s="1" t="str">
        <f>"（"&amp;H350&amp;"　"&amp;H351&amp;"構想区域）"</f>
        <v>（青森県　青森地域構想区域）</v>
      </c>
      <c r="X348" s="1" t="str">
        <f>TEXT(F350,"0?")&amp;H350</f>
        <v>02青森県</v>
      </c>
    </row>
    <row r="349" spans="1:24" ht="14.25" thickBot="1" x14ac:dyDescent="0.2">
      <c r="A349" s="6">
        <f>A348</f>
        <v>24</v>
      </c>
      <c r="B349" s="6"/>
      <c r="C349" s="1" t="s">
        <v>3</v>
      </c>
      <c r="X349" s="1" t="str">
        <f>X348</f>
        <v>02青森県</v>
      </c>
    </row>
    <row r="350" spans="1:24" x14ac:dyDescent="0.15">
      <c r="A350" s="6">
        <f t="shared" ref="A350:B362" si="69">A349</f>
        <v>24</v>
      </c>
      <c r="B350" s="6">
        <v>203</v>
      </c>
      <c r="D350" s="88" t="s">
        <v>4</v>
      </c>
      <c r="E350" s="89"/>
      <c r="F350" s="90">
        <f>QUOTIENT(F351,100)</f>
        <v>2</v>
      </c>
      <c r="G350" s="91"/>
      <c r="H350" s="92" t="s">
        <v>59</v>
      </c>
      <c r="I350" s="93"/>
      <c r="O350" s="7"/>
      <c r="X350" s="1" t="str">
        <f t="shared" ref="X350:X362" si="70">X349</f>
        <v>02青森県</v>
      </c>
    </row>
    <row r="351" spans="1:24" x14ac:dyDescent="0.15">
      <c r="A351" s="6">
        <f t="shared" si="69"/>
        <v>24</v>
      </c>
      <c r="B351" s="6">
        <f>B350</f>
        <v>203</v>
      </c>
      <c r="D351" s="94" t="s">
        <v>5</v>
      </c>
      <c r="E351" s="95"/>
      <c r="F351" s="96">
        <f>B351</f>
        <v>203</v>
      </c>
      <c r="G351" s="97"/>
      <c r="H351" s="98" t="s">
        <v>62</v>
      </c>
      <c r="I351" s="99"/>
      <c r="O351" s="7"/>
      <c r="X351" s="1" t="str">
        <f t="shared" si="70"/>
        <v>02青森県</v>
      </c>
    </row>
    <row r="352" spans="1:24" x14ac:dyDescent="0.15">
      <c r="A352" s="6">
        <f t="shared" si="69"/>
        <v>24</v>
      </c>
      <c r="B352" s="6">
        <f>B351</f>
        <v>203</v>
      </c>
      <c r="D352" s="72" t="s">
        <v>6</v>
      </c>
      <c r="E352" s="73"/>
      <c r="F352" s="74">
        <v>29.5593</v>
      </c>
      <c r="G352" s="75"/>
      <c r="H352" s="75"/>
      <c r="I352" s="76"/>
      <c r="J352" s="8"/>
      <c r="K352" s="8"/>
      <c r="L352" s="8"/>
      <c r="N352" s="8"/>
      <c r="O352" s="9"/>
      <c r="P352" s="10" t="s">
        <v>7</v>
      </c>
      <c r="X352" s="1" t="str">
        <f t="shared" si="70"/>
        <v>02青森県</v>
      </c>
    </row>
    <row r="353" spans="1:24" ht="14.25" thickBot="1" x14ac:dyDescent="0.2">
      <c r="A353" s="6">
        <f t="shared" si="69"/>
        <v>24</v>
      </c>
      <c r="B353" s="6">
        <f>B352</f>
        <v>203</v>
      </c>
      <c r="D353" s="77" t="s">
        <v>8</v>
      </c>
      <c r="E353" s="78"/>
      <c r="F353" s="79">
        <v>1478.1</v>
      </c>
      <c r="G353" s="80"/>
      <c r="H353" s="80"/>
      <c r="I353" s="81"/>
      <c r="J353" s="11"/>
      <c r="K353" s="11"/>
      <c r="L353" s="11"/>
      <c r="N353" s="11"/>
      <c r="P353" s="82">
        <v>9.3999999999999986E-2</v>
      </c>
      <c r="Q353" s="82"/>
      <c r="X353" s="1" t="str">
        <f t="shared" si="70"/>
        <v>02青森県</v>
      </c>
    </row>
    <row r="354" spans="1:24" ht="14.25" thickBot="1" x14ac:dyDescent="0.2">
      <c r="A354" s="6">
        <f t="shared" si="69"/>
        <v>24</v>
      </c>
      <c r="B354" s="6"/>
      <c r="C354" s="1" t="s">
        <v>9</v>
      </c>
      <c r="X354" s="1" t="str">
        <f t="shared" si="70"/>
        <v>02青森県</v>
      </c>
    </row>
    <row r="355" spans="1:24" ht="13.5" customHeight="1" x14ac:dyDescent="0.15">
      <c r="A355" s="6">
        <f t="shared" si="69"/>
        <v>24</v>
      </c>
      <c r="B355" s="6"/>
      <c r="D355" s="12"/>
      <c r="E355" s="13"/>
      <c r="F355" s="83" t="s">
        <v>10</v>
      </c>
      <c r="G355" s="84"/>
      <c r="H355" s="14" t="s">
        <v>11</v>
      </c>
      <c r="I355" s="14" t="s">
        <v>12</v>
      </c>
      <c r="J355" s="14" t="s">
        <v>13</v>
      </c>
      <c r="K355" s="14" t="s">
        <v>14</v>
      </c>
      <c r="L355" s="15" t="s">
        <v>15</v>
      </c>
      <c r="M355" s="85" t="s">
        <v>16</v>
      </c>
      <c r="N355" s="84"/>
      <c r="O355" s="84"/>
      <c r="P355" s="85" t="s">
        <v>17</v>
      </c>
      <c r="Q355" s="84"/>
      <c r="R355" s="86"/>
      <c r="X355" s="1" t="str">
        <f t="shared" si="70"/>
        <v>02青森県</v>
      </c>
    </row>
    <row r="356" spans="1:24" ht="32.25" thickBot="1" x14ac:dyDescent="0.2">
      <c r="A356" s="6">
        <f t="shared" si="69"/>
        <v>24</v>
      </c>
      <c r="B356" s="6"/>
      <c r="D356" s="16"/>
      <c r="E356" s="17"/>
      <c r="F356" s="18" t="s">
        <v>18</v>
      </c>
      <c r="G356" s="19" t="s">
        <v>19</v>
      </c>
      <c r="H356" s="20" t="s">
        <v>20</v>
      </c>
      <c r="I356" s="20" t="s">
        <v>21</v>
      </c>
      <c r="J356" s="20" t="s">
        <v>22</v>
      </c>
      <c r="K356" s="20" t="s">
        <v>23</v>
      </c>
      <c r="L356" s="20" t="s">
        <v>24</v>
      </c>
      <c r="M356" s="21" t="s">
        <v>25</v>
      </c>
      <c r="N356" s="22" t="s">
        <v>26</v>
      </c>
      <c r="O356" s="23" t="s">
        <v>27</v>
      </c>
      <c r="P356" s="24" t="s">
        <v>28</v>
      </c>
      <c r="Q356" s="22" t="s">
        <v>29</v>
      </c>
      <c r="R356" s="25" t="s">
        <v>30</v>
      </c>
      <c r="X356" s="1" t="str">
        <f t="shared" si="70"/>
        <v>02青森県</v>
      </c>
    </row>
    <row r="357" spans="1:24" ht="14.25" thickTop="1" x14ac:dyDescent="0.15">
      <c r="A357" s="6">
        <f t="shared" si="69"/>
        <v>24</v>
      </c>
      <c r="B357" s="6">
        <f>B352</f>
        <v>203</v>
      </c>
      <c r="D357" s="26"/>
      <c r="E357" s="27" t="s">
        <v>31</v>
      </c>
      <c r="F357" s="28">
        <f>SUM(F358:F361)</f>
        <v>3651</v>
      </c>
      <c r="G357" s="29">
        <f>IFERROR(F357/Q357,"-")</f>
        <v>1.2073412698412698</v>
      </c>
      <c r="H357" s="30">
        <f t="shared" ref="H357:M357" si="71">SUM(H358:H361)</f>
        <v>3494</v>
      </c>
      <c r="I357" s="30">
        <f t="shared" si="71"/>
        <v>3420</v>
      </c>
      <c r="J357" s="30">
        <f t="shared" si="71"/>
        <v>3361</v>
      </c>
      <c r="K357" s="30">
        <f t="shared" si="71"/>
        <v>3321</v>
      </c>
      <c r="L357" s="30">
        <f t="shared" si="71"/>
        <v>3299</v>
      </c>
      <c r="M357" s="31">
        <f t="shared" si="71"/>
        <v>3271</v>
      </c>
      <c r="N357" s="32">
        <f>IFERROR(M357/F357,"-")</f>
        <v>0.89591892632155579</v>
      </c>
      <c r="O357" s="33">
        <f>M357-F357</f>
        <v>-380</v>
      </c>
      <c r="P357" s="31">
        <f>SUM(P358:P361)</f>
        <v>3266</v>
      </c>
      <c r="Q357" s="34">
        <f>SUM(Q358:Q361)</f>
        <v>3024</v>
      </c>
      <c r="R357" s="35">
        <f>IFERROR(P357/Q357,"-")</f>
        <v>1.0800264550264551</v>
      </c>
      <c r="X357" s="1" t="str">
        <f t="shared" si="70"/>
        <v>02青森県</v>
      </c>
    </row>
    <row r="358" spans="1:24" x14ac:dyDescent="0.15">
      <c r="A358" s="6">
        <f t="shared" si="69"/>
        <v>24</v>
      </c>
      <c r="B358" s="6">
        <f>B357</f>
        <v>203</v>
      </c>
      <c r="D358" s="36"/>
      <c r="E358" s="37" t="s">
        <v>32</v>
      </c>
      <c r="F358" s="38">
        <v>722</v>
      </c>
      <c r="G358" s="39">
        <f>IFERROR(F358/Q358,"-")</f>
        <v>2.136094674556213</v>
      </c>
      <c r="H358" s="40">
        <v>605</v>
      </c>
      <c r="I358" s="40">
        <v>595</v>
      </c>
      <c r="J358" s="40">
        <v>595</v>
      </c>
      <c r="K358" s="40">
        <v>595</v>
      </c>
      <c r="L358" s="40">
        <v>595</v>
      </c>
      <c r="M358" s="41">
        <v>595</v>
      </c>
      <c r="N358" s="42">
        <f>IFERROR(M358/F358,"-")</f>
        <v>0.82409972299168976</v>
      </c>
      <c r="O358" s="43">
        <f>M358-F358</f>
        <v>-127</v>
      </c>
      <c r="P358" s="41">
        <v>581</v>
      </c>
      <c r="Q358" s="44">
        <v>338</v>
      </c>
      <c r="R358" s="45">
        <f>IFERROR(P358/Q358,"-")</f>
        <v>1.7189349112426036</v>
      </c>
      <c r="X358" s="1" t="str">
        <f t="shared" si="70"/>
        <v>02青森県</v>
      </c>
    </row>
    <row r="359" spans="1:24" x14ac:dyDescent="0.15">
      <c r="A359" s="6">
        <f t="shared" si="69"/>
        <v>24</v>
      </c>
      <c r="B359" s="6">
        <f t="shared" si="69"/>
        <v>203</v>
      </c>
      <c r="D359" s="36"/>
      <c r="E359" s="46" t="s">
        <v>33</v>
      </c>
      <c r="F359" s="47">
        <v>1433</v>
      </c>
      <c r="G359" s="48">
        <f>IFERROR(F359/Q359,"-")</f>
        <v>1.5922222222222222</v>
      </c>
      <c r="H359" s="49">
        <v>1428</v>
      </c>
      <c r="I359" s="49">
        <v>1385</v>
      </c>
      <c r="J359" s="49">
        <v>1345</v>
      </c>
      <c r="K359" s="49">
        <v>1303</v>
      </c>
      <c r="L359" s="49">
        <v>1300</v>
      </c>
      <c r="M359" s="50">
        <v>1224</v>
      </c>
      <c r="N359" s="51">
        <f>IFERROR(M359/F359,"-")</f>
        <v>0.85415212840195398</v>
      </c>
      <c r="O359" s="52">
        <f>M359-F359</f>
        <v>-209</v>
      </c>
      <c r="P359" s="50">
        <v>1233</v>
      </c>
      <c r="Q359" s="53">
        <v>900</v>
      </c>
      <c r="R359" s="54">
        <f>IFERROR(P359/Q359,"-")</f>
        <v>1.37</v>
      </c>
      <c r="X359" s="1" t="str">
        <f t="shared" si="70"/>
        <v>02青森県</v>
      </c>
    </row>
    <row r="360" spans="1:24" x14ac:dyDescent="0.15">
      <c r="A360" s="6">
        <f t="shared" si="69"/>
        <v>24</v>
      </c>
      <c r="B360" s="6">
        <f t="shared" si="69"/>
        <v>203</v>
      </c>
      <c r="D360" s="36"/>
      <c r="E360" s="46" t="s">
        <v>34</v>
      </c>
      <c r="F360" s="47">
        <v>597</v>
      </c>
      <c r="G360" s="48">
        <f>IFERROR(F360/Q360,"-")</f>
        <v>0.52972493345164151</v>
      </c>
      <c r="H360" s="49">
        <v>736</v>
      </c>
      <c r="I360" s="49">
        <v>734</v>
      </c>
      <c r="J360" s="49">
        <v>715</v>
      </c>
      <c r="K360" s="49">
        <v>736</v>
      </c>
      <c r="L360" s="49">
        <v>736</v>
      </c>
      <c r="M360" s="50">
        <v>801</v>
      </c>
      <c r="N360" s="51">
        <f>IFERROR(M360/F360,"-")</f>
        <v>1.3417085427135678</v>
      </c>
      <c r="O360" s="52">
        <f>M360-F360</f>
        <v>204</v>
      </c>
      <c r="P360" s="50">
        <v>801</v>
      </c>
      <c r="Q360" s="53">
        <v>1127</v>
      </c>
      <c r="R360" s="54">
        <f>IFERROR(P360/Q360,"-")</f>
        <v>0.7107364685004437</v>
      </c>
      <c r="X360" s="1" t="str">
        <f t="shared" si="70"/>
        <v>02青森県</v>
      </c>
    </row>
    <row r="361" spans="1:24" ht="14.25" thickBot="1" x14ac:dyDescent="0.2">
      <c r="A361" s="6">
        <f t="shared" si="69"/>
        <v>24</v>
      </c>
      <c r="B361" s="6">
        <f t="shared" si="69"/>
        <v>203</v>
      </c>
      <c r="D361" s="55"/>
      <c r="E361" s="56" t="s">
        <v>35</v>
      </c>
      <c r="F361" s="57">
        <v>899</v>
      </c>
      <c r="G361" s="58">
        <f>IFERROR(F361/Q361,"-")</f>
        <v>1.3641881638846738</v>
      </c>
      <c r="H361" s="59">
        <v>725</v>
      </c>
      <c r="I361" s="59">
        <v>706</v>
      </c>
      <c r="J361" s="59">
        <v>706</v>
      </c>
      <c r="K361" s="59">
        <v>687</v>
      </c>
      <c r="L361" s="59">
        <v>668</v>
      </c>
      <c r="M361" s="60">
        <v>651</v>
      </c>
      <c r="N361" s="61">
        <f>IFERROR(M361/F361,"-")</f>
        <v>0.72413793103448276</v>
      </c>
      <c r="O361" s="62">
        <f>M361-F361</f>
        <v>-248</v>
      </c>
      <c r="P361" s="60">
        <v>651</v>
      </c>
      <c r="Q361" s="63">
        <v>659</v>
      </c>
      <c r="R361" s="64">
        <f>IFERROR(P361/Q361,"-")</f>
        <v>0.98786039453717756</v>
      </c>
      <c r="X361" s="1" t="str">
        <f t="shared" si="70"/>
        <v>02青森県</v>
      </c>
    </row>
    <row r="362" spans="1:24" s="5" customFormat="1" x14ac:dyDescent="0.15">
      <c r="A362" s="65">
        <f t="shared" si="69"/>
        <v>24</v>
      </c>
      <c r="B362" s="65">
        <f t="shared" si="69"/>
        <v>203</v>
      </c>
      <c r="D362" s="66"/>
      <c r="E362" s="67" t="s">
        <v>36</v>
      </c>
      <c r="F362" s="68">
        <v>0.93103448275862066</v>
      </c>
      <c r="G362" s="69"/>
      <c r="H362" s="68">
        <v>0.96226415094339623</v>
      </c>
      <c r="I362" s="68">
        <v>1</v>
      </c>
      <c r="J362" s="68">
        <v>1</v>
      </c>
      <c r="K362" s="68">
        <v>1</v>
      </c>
      <c r="L362" s="68">
        <v>1</v>
      </c>
      <c r="M362" s="68">
        <v>1</v>
      </c>
      <c r="N362" s="70"/>
      <c r="O362" s="70"/>
      <c r="P362" s="71"/>
      <c r="Q362" s="71"/>
      <c r="R362" s="70"/>
      <c r="X362" s="5" t="str">
        <f t="shared" si="70"/>
        <v>02青森県</v>
      </c>
    </row>
    <row r="363" spans="1:24" x14ac:dyDescent="0.15">
      <c r="A363" s="6">
        <f>(ROW()+12)/15</f>
        <v>25</v>
      </c>
      <c r="B363" s="6"/>
      <c r="C363" s="87">
        <f>(ROW()+12)/15</f>
        <v>25</v>
      </c>
      <c r="D363" s="87"/>
      <c r="S363" s="1" t="str">
        <f>"（"&amp;H365&amp;"　"&amp;H366&amp;"構想区域）"</f>
        <v>（青森県　西北五地域構想区域）</v>
      </c>
      <c r="X363" s="1" t="str">
        <f>TEXT(F365,"0?")&amp;H365</f>
        <v>02青森県</v>
      </c>
    </row>
    <row r="364" spans="1:24" ht="14.25" thickBot="1" x14ac:dyDescent="0.2">
      <c r="A364" s="6">
        <f>A363</f>
        <v>25</v>
      </c>
      <c r="B364" s="6"/>
      <c r="C364" s="1" t="s">
        <v>3</v>
      </c>
      <c r="X364" s="1" t="str">
        <f>X363</f>
        <v>02青森県</v>
      </c>
    </row>
    <row r="365" spans="1:24" x14ac:dyDescent="0.15">
      <c r="A365" s="6">
        <f t="shared" ref="A365:B377" si="72">A364</f>
        <v>25</v>
      </c>
      <c r="B365" s="6">
        <v>204</v>
      </c>
      <c r="D365" s="88" t="s">
        <v>4</v>
      </c>
      <c r="E365" s="89"/>
      <c r="F365" s="90">
        <f>QUOTIENT(F366,100)</f>
        <v>2</v>
      </c>
      <c r="G365" s="91"/>
      <c r="H365" s="92" t="s">
        <v>59</v>
      </c>
      <c r="I365" s="93"/>
      <c r="O365" s="7"/>
      <c r="X365" s="1" t="str">
        <f t="shared" ref="X365:X377" si="73">X364</f>
        <v>02青森県</v>
      </c>
    </row>
    <row r="366" spans="1:24" x14ac:dyDescent="0.15">
      <c r="A366" s="6">
        <f t="shared" si="72"/>
        <v>25</v>
      </c>
      <c r="B366" s="6">
        <f>B365</f>
        <v>204</v>
      </c>
      <c r="D366" s="94" t="s">
        <v>5</v>
      </c>
      <c r="E366" s="95"/>
      <c r="F366" s="96">
        <f>B366</f>
        <v>204</v>
      </c>
      <c r="G366" s="97"/>
      <c r="H366" s="98" t="s">
        <v>63</v>
      </c>
      <c r="I366" s="99"/>
      <c r="O366" s="7"/>
      <c r="X366" s="1" t="str">
        <f t="shared" si="73"/>
        <v>02青森県</v>
      </c>
    </row>
    <row r="367" spans="1:24" x14ac:dyDescent="0.15">
      <c r="A367" s="6">
        <f t="shared" si="72"/>
        <v>25</v>
      </c>
      <c r="B367" s="6">
        <f>B366</f>
        <v>204</v>
      </c>
      <c r="D367" s="72" t="s">
        <v>6</v>
      </c>
      <c r="E367" s="73"/>
      <c r="F367" s="74">
        <v>12.047000000000001</v>
      </c>
      <c r="G367" s="75"/>
      <c r="H367" s="75"/>
      <c r="I367" s="76"/>
      <c r="J367" s="8"/>
      <c r="K367" s="8"/>
      <c r="L367" s="8"/>
      <c r="N367" s="8"/>
      <c r="O367" s="9"/>
      <c r="P367" s="10" t="s">
        <v>7</v>
      </c>
      <c r="X367" s="1" t="str">
        <f t="shared" si="73"/>
        <v>02青森県</v>
      </c>
    </row>
    <row r="368" spans="1:24" ht="14.25" thickBot="1" x14ac:dyDescent="0.2">
      <c r="A368" s="6">
        <f t="shared" si="72"/>
        <v>25</v>
      </c>
      <c r="B368" s="6">
        <f>B367</f>
        <v>204</v>
      </c>
      <c r="D368" s="77" t="s">
        <v>8</v>
      </c>
      <c r="E368" s="78"/>
      <c r="F368" s="79">
        <v>1752.5</v>
      </c>
      <c r="G368" s="80"/>
      <c r="H368" s="80"/>
      <c r="I368" s="81"/>
      <c r="J368" s="11"/>
      <c r="K368" s="11"/>
      <c r="L368" s="11"/>
      <c r="N368" s="11"/>
      <c r="P368" s="82">
        <v>-0.41499999999999998</v>
      </c>
      <c r="Q368" s="82"/>
      <c r="X368" s="1" t="str">
        <f t="shared" si="73"/>
        <v>02青森県</v>
      </c>
    </row>
    <row r="369" spans="1:24" ht="14.25" thickBot="1" x14ac:dyDescent="0.2">
      <c r="A369" s="6">
        <f t="shared" si="72"/>
        <v>25</v>
      </c>
      <c r="B369" s="6"/>
      <c r="C369" s="1" t="s">
        <v>9</v>
      </c>
      <c r="X369" s="1" t="str">
        <f t="shared" si="73"/>
        <v>02青森県</v>
      </c>
    </row>
    <row r="370" spans="1:24" ht="13.5" customHeight="1" x14ac:dyDescent="0.15">
      <c r="A370" s="6">
        <f t="shared" si="72"/>
        <v>25</v>
      </c>
      <c r="B370" s="6"/>
      <c r="D370" s="12"/>
      <c r="E370" s="13"/>
      <c r="F370" s="83" t="s">
        <v>10</v>
      </c>
      <c r="G370" s="84"/>
      <c r="H370" s="14" t="s">
        <v>11</v>
      </c>
      <c r="I370" s="14" t="s">
        <v>12</v>
      </c>
      <c r="J370" s="14" t="s">
        <v>13</v>
      </c>
      <c r="K370" s="14" t="s">
        <v>14</v>
      </c>
      <c r="L370" s="15" t="s">
        <v>15</v>
      </c>
      <c r="M370" s="85" t="s">
        <v>16</v>
      </c>
      <c r="N370" s="84"/>
      <c r="O370" s="84"/>
      <c r="P370" s="85" t="s">
        <v>17</v>
      </c>
      <c r="Q370" s="84"/>
      <c r="R370" s="86"/>
      <c r="X370" s="1" t="str">
        <f t="shared" si="73"/>
        <v>02青森県</v>
      </c>
    </row>
    <row r="371" spans="1:24" ht="32.25" thickBot="1" x14ac:dyDescent="0.2">
      <c r="A371" s="6">
        <f t="shared" si="72"/>
        <v>25</v>
      </c>
      <c r="B371" s="6"/>
      <c r="D371" s="16"/>
      <c r="E371" s="17"/>
      <c r="F371" s="18" t="s">
        <v>18</v>
      </c>
      <c r="G371" s="19" t="s">
        <v>19</v>
      </c>
      <c r="H371" s="20" t="s">
        <v>20</v>
      </c>
      <c r="I371" s="20" t="s">
        <v>21</v>
      </c>
      <c r="J371" s="20" t="s">
        <v>22</v>
      </c>
      <c r="K371" s="20" t="s">
        <v>23</v>
      </c>
      <c r="L371" s="20" t="s">
        <v>24</v>
      </c>
      <c r="M371" s="21" t="s">
        <v>25</v>
      </c>
      <c r="N371" s="22" t="s">
        <v>26</v>
      </c>
      <c r="O371" s="23" t="s">
        <v>27</v>
      </c>
      <c r="P371" s="24" t="s">
        <v>28</v>
      </c>
      <c r="Q371" s="22" t="s">
        <v>29</v>
      </c>
      <c r="R371" s="25" t="s">
        <v>30</v>
      </c>
      <c r="X371" s="1" t="str">
        <f t="shared" si="73"/>
        <v>02青森県</v>
      </c>
    </row>
    <row r="372" spans="1:24" ht="14.25" thickTop="1" x14ac:dyDescent="0.15">
      <c r="A372" s="6">
        <f t="shared" si="72"/>
        <v>25</v>
      </c>
      <c r="B372" s="6">
        <f>B367</f>
        <v>204</v>
      </c>
      <c r="D372" s="26"/>
      <c r="E372" s="27" t="s">
        <v>31</v>
      </c>
      <c r="F372" s="28">
        <f>SUM(F373:F376)</f>
        <v>1177</v>
      </c>
      <c r="G372" s="29">
        <f>IFERROR(F372/Q372,"-")</f>
        <v>1.4639303482587065</v>
      </c>
      <c r="H372" s="30">
        <f t="shared" ref="H372:M372" si="74">SUM(H373:H376)</f>
        <v>1149</v>
      </c>
      <c r="I372" s="30">
        <f t="shared" si="74"/>
        <v>1137</v>
      </c>
      <c r="J372" s="30">
        <f t="shared" si="74"/>
        <v>1127</v>
      </c>
      <c r="K372" s="30">
        <f t="shared" si="74"/>
        <v>828</v>
      </c>
      <c r="L372" s="30">
        <f t="shared" si="74"/>
        <v>789</v>
      </c>
      <c r="M372" s="31">
        <f t="shared" si="74"/>
        <v>765</v>
      </c>
      <c r="N372" s="32">
        <f>IFERROR(M372/F372,"-")</f>
        <v>0.64995751911639765</v>
      </c>
      <c r="O372" s="33">
        <f>M372-F372</f>
        <v>-412</v>
      </c>
      <c r="P372" s="31">
        <f>SUM(P373:P376)</f>
        <v>791</v>
      </c>
      <c r="Q372" s="34">
        <f>SUM(Q373:Q376)</f>
        <v>804</v>
      </c>
      <c r="R372" s="35">
        <f>IFERROR(P372/Q372,"-")</f>
        <v>0.98383084577114432</v>
      </c>
      <c r="X372" s="1" t="str">
        <f t="shared" si="73"/>
        <v>02青森県</v>
      </c>
    </row>
    <row r="373" spans="1:24" x14ac:dyDescent="0.15">
      <c r="A373" s="6">
        <f t="shared" si="72"/>
        <v>25</v>
      </c>
      <c r="B373" s="6">
        <f>B372</f>
        <v>204</v>
      </c>
      <c r="D373" s="36"/>
      <c r="E373" s="37" t="s">
        <v>32</v>
      </c>
      <c r="F373" s="38">
        <v>0</v>
      </c>
      <c r="G373" s="39">
        <f>IFERROR(F373/Q373,"-")</f>
        <v>0</v>
      </c>
      <c r="H373" s="40">
        <v>4</v>
      </c>
      <c r="I373" s="40">
        <v>0</v>
      </c>
      <c r="J373" s="40">
        <v>0</v>
      </c>
      <c r="K373" s="40">
        <v>0</v>
      </c>
      <c r="L373" s="40">
        <v>0</v>
      </c>
      <c r="M373" s="41">
        <v>0</v>
      </c>
      <c r="N373" s="42" t="str">
        <f>IFERROR(M373/F373,"-")</f>
        <v>-</v>
      </c>
      <c r="O373" s="43">
        <f>M373-F373</f>
        <v>0</v>
      </c>
      <c r="P373" s="41">
        <v>16</v>
      </c>
      <c r="Q373" s="44">
        <v>43</v>
      </c>
      <c r="R373" s="45">
        <f>IFERROR(P373/Q373,"-")</f>
        <v>0.37209302325581395</v>
      </c>
      <c r="X373" s="1" t="str">
        <f t="shared" si="73"/>
        <v>02青森県</v>
      </c>
    </row>
    <row r="374" spans="1:24" x14ac:dyDescent="0.15">
      <c r="A374" s="6">
        <f t="shared" si="72"/>
        <v>25</v>
      </c>
      <c r="B374" s="6">
        <f t="shared" si="72"/>
        <v>204</v>
      </c>
      <c r="D374" s="36"/>
      <c r="E374" s="46" t="s">
        <v>33</v>
      </c>
      <c r="F374" s="47">
        <v>565</v>
      </c>
      <c r="G374" s="48">
        <f>IFERROR(F374/Q374,"-")</f>
        <v>2.0925925925925926</v>
      </c>
      <c r="H374" s="49">
        <v>489</v>
      </c>
      <c r="I374" s="49">
        <v>493</v>
      </c>
      <c r="J374" s="49">
        <v>483</v>
      </c>
      <c r="K374" s="49">
        <v>521</v>
      </c>
      <c r="L374" s="49">
        <v>452</v>
      </c>
      <c r="M374" s="50">
        <v>448</v>
      </c>
      <c r="N374" s="51">
        <f>IFERROR(M374/F374,"-")</f>
        <v>0.79292035398230087</v>
      </c>
      <c r="O374" s="52">
        <f>M374-F374</f>
        <v>-117</v>
      </c>
      <c r="P374" s="50">
        <v>392</v>
      </c>
      <c r="Q374" s="53">
        <v>270</v>
      </c>
      <c r="R374" s="54">
        <f>IFERROR(P374/Q374,"-")</f>
        <v>1.4518518518518519</v>
      </c>
      <c r="X374" s="1" t="str">
        <f t="shared" si="73"/>
        <v>02青森県</v>
      </c>
    </row>
    <row r="375" spans="1:24" x14ac:dyDescent="0.15">
      <c r="A375" s="6">
        <f t="shared" si="72"/>
        <v>25</v>
      </c>
      <c r="B375" s="6">
        <f t="shared" si="72"/>
        <v>204</v>
      </c>
      <c r="D375" s="36"/>
      <c r="E375" s="46" t="s">
        <v>34</v>
      </c>
      <c r="F375" s="47">
        <v>40</v>
      </c>
      <c r="G375" s="48">
        <f>IFERROR(F375/Q375,"-")</f>
        <v>0.16260162601626016</v>
      </c>
      <c r="H375" s="49">
        <v>142</v>
      </c>
      <c r="I375" s="49">
        <v>161</v>
      </c>
      <c r="J375" s="49">
        <v>161</v>
      </c>
      <c r="K375" s="49">
        <v>119</v>
      </c>
      <c r="L375" s="49">
        <v>129</v>
      </c>
      <c r="M375" s="50">
        <v>129</v>
      </c>
      <c r="N375" s="51">
        <f>IFERROR(M375/F375,"-")</f>
        <v>3.2250000000000001</v>
      </c>
      <c r="O375" s="52">
        <f>M375-F375</f>
        <v>89</v>
      </c>
      <c r="P375" s="50">
        <v>185</v>
      </c>
      <c r="Q375" s="53">
        <v>246</v>
      </c>
      <c r="R375" s="54">
        <f>IFERROR(P375/Q375,"-")</f>
        <v>0.75203252032520329</v>
      </c>
      <c r="X375" s="1" t="str">
        <f t="shared" si="73"/>
        <v>02青森県</v>
      </c>
    </row>
    <row r="376" spans="1:24" ht="14.25" thickBot="1" x14ac:dyDescent="0.2">
      <c r="A376" s="6">
        <f t="shared" si="72"/>
        <v>25</v>
      </c>
      <c r="B376" s="6">
        <f t="shared" si="72"/>
        <v>204</v>
      </c>
      <c r="D376" s="55"/>
      <c r="E376" s="56" t="s">
        <v>35</v>
      </c>
      <c r="F376" s="57">
        <v>572</v>
      </c>
      <c r="G376" s="58">
        <f>IFERROR(F376/Q376,"-")</f>
        <v>2.3346938775510204</v>
      </c>
      <c r="H376" s="59">
        <v>514</v>
      </c>
      <c r="I376" s="59">
        <v>483</v>
      </c>
      <c r="J376" s="59">
        <v>483</v>
      </c>
      <c r="K376" s="59">
        <v>188</v>
      </c>
      <c r="L376" s="59">
        <v>208</v>
      </c>
      <c r="M376" s="60">
        <v>188</v>
      </c>
      <c r="N376" s="61">
        <f>IFERROR(M376/F376,"-")</f>
        <v>0.32867132867132864</v>
      </c>
      <c r="O376" s="62">
        <f>M376-F376</f>
        <v>-384</v>
      </c>
      <c r="P376" s="60">
        <v>198</v>
      </c>
      <c r="Q376" s="63">
        <v>245</v>
      </c>
      <c r="R376" s="64">
        <f>IFERROR(P376/Q376,"-")</f>
        <v>0.80816326530612248</v>
      </c>
      <c r="X376" s="1" t="str">
        <f t="shared" si="73"/>
        <v>02青森県</v>
      </c>
    </row>
    <row r="377" spans="1:24" s="5" customFormat="1" x14ac:dyDescent="0.15">
      <c r="A377" s="65">
        <f t="shared" si="72"/>
        <v>25</v>
      </c>
      <c r="B377" s="65">
        <f t="shared" si="72"/>
        <v>204</v>
      </c>
      <c r="D377" s="66"/>
      <c r="E377" s="67" t="s">
        <v>36</v>
      </c>
      <c r="F377" s="68">
        <v>0.92307692307692313</v>
      </c>
      <c r="G377" s="69"/>
      <c r="H377" s="68">
        <v>1</v>
      </c>
      <c r="I377" s="68">
        <v>1</v>
      </c>
      <c r="J377" s="68">
        <v>1</v>
      </c>
      <c r="K377" s="68">
        <v>1</v>
      </c>
      <c r="L377" s="68">
        <v>1</v>
      </c>
      <c r="M377" s="68">
        <v>1</v>
      </c>
      <c r="N377" s="70"/>
      <c r="O377" s="70"/>
      <c r="P377" s="71"/>
      <c r="Q377" s="71"/>
      <c r="R377" s="70"/>
      <c r="X377" s="5" t="str">
        <f t="shared" si="73"/>
        <v>02青森県</v>
      </c>
    </row>
    <row r="378" spans="1:24" x14ac:dyDescent="0.15">
      <c r="A378" s="6">
        <f>(ROW()+12)/15</f>
        <v>26</v>
      </c>
      <c r="B378" s="6"/>
      <c r="C378" s="87">
        <f>(ROW()+12)/15</f>
        <v>26</v>
      </c>
      <c r="D378" s="87"/>
      <c r="S378" s="1" t="str">
        <f>"（"&amp;H380&amp;"　"&amp;H381&amp;"構想区域）"</f>
        <v>（青森県　上十三地域構想区域）</v>
      </c>
      <c r="X378" s="1" t="str">
        <f>TEXT(F380,"0?")&amp;H380</f>
        <v>02青森県</v>
      </c>
    </row>
    <row r="379" spans="1:24" ht="14.25" thickBot="1" x14ac:dyDescent="0.2">
      <c r="A379" s="6">
        <f>A378</f>
        <v>26</v>
      </c>
      <c r="B379" s="6"/>
      <c r="C379" s="1" t="s">
        <v>3</v>
      </c>
      <c r="X379" s="1" t="str">
        <f>X378</f>
        <v>02青森県</v>
      </c>
    </row>
    <row r="380" spans="1:24" x14ac:dyDescent="0.15">
      <c r="A380" s="6">
        <f t="shared" ref="A380:B392" si="75">A379</f>
        <v>26</v>
      </c>
      <c r="B380" s="6">
        <v>205</v>
      </c>
      <c r="D380" s="88" t="s">
        <v>4</v>
      </c>
      <c r="E380" s="89"/>
      <c r="F380" s="90">
        <f>QUOTIENT(F381,100)</f>
        <v>2</v>
      </c>
      <c r="G380" s="91"/>
      <c r="H380" s="92" t="s">
        <v>59</v>
      </c>
      <c r="I380" s="93"/>
      <c r="O380" s="7"/>
      <c r="X380" s="1" t="str">
        <f t="shared" ref="X380:X392" si="76">X379</f>
        <v>02青森県</v>
      </c>
    </row>
    <row r="381" spans="1:24" x14ac:dyDescent="0.15">
      <c r="A381" s="6">
        <f t="shared" si="75"/>
        <v>26</v>
      </c>
      <c r="B381" s="6">
        <f>B380</f>
        <v>205</v>
      </c>
      <c r="D381" s="94" t="s">
        <v>5</v>
      </c>
      <c r="E381" s="95"/>
      <c r="F381" s="96">
        <f>B381</f>
        <v>205</v>
      </c>
      <c r="G381" s="97"/>
      <c r="H381" s="98" t="s">
        <v>64</v>
      </c>
      <c r="I381" s="99"/>
      <c r="O381" s="7"/>
      <c r="X381" s="1" t="str">
        <f t="shared" si="76"/>
        <v>02青森県</v>
      </c>
    </row>
    <row r="382" spans="1:24" x14ac:dyDescent="0.15">
      <c r="A382" s="6">
        <f t="shared" si="75"/>
        <v>26</v>
      </c>
      <c r="B382" s="6">
        <f>B381</f>
        <v>205</v>
      </c>
      <c r="D382" s="72" t="s">
        <v>6</v>
      </c>
      <c r="E382" s="73"/>
      <c r="F382" s="74">
        <v>16.793099999999999</v>
      </c>
      <c r="G382" s="75"/>
      <c r="H382" s="75"/>
      <c r="I382" s="76"/>
      <c r="J382" s="8"/>
      <c r="K382" s="8"/>
      <c r="L382" s="8"/>
      <c r="N382" s="8"/>
      <c r="O382" s="9"/>
      <c r="P382" s="10" t="s">
        <v>7</v>
      </c>
      <c r="X382" s="1" t="str">
        <f t="shared" si="76"/>
        <v>02青森県</v>
      </c>
    </row>
    <row r="383" spans="1:24" ht="14.25" thickBot="1" x14ac:dyDescent="0.2">
      <c r="A383" s="6">
        <f t="shared" si="75"/>
        <v>26</v>
      </c>
      <c r="B383" s="6">
        <f>B382</f>
        <v>205</v>
      </c>
      <c r="D383" s="77" t="s">
        <v>8</v>
      </c>
      <c r="E383" s="78"/>
      <c r="F383" s="79">
        <v>2053.88</v>
      </c>
      <c r="G383" s="80"/>
      <c r="H383" s="80"/>
      <c r="I383" s="81"/>
      <c r="J383" s="11"/>
      <c r="K383" s="11"/>
      <c r="L383" s="11"/>
      <c r="N383" s="11"/>
      <c r="P383" s="82">
        <v>-0.24000000000000002</v>
      </c>
      <c r="Q383" s="82"/>
      <c r="X383" s="1" t="str">
        <f t="shared" si="76"/>
        <v>02青森県</v>
      </c>
    </row>
    <row r="384" spans="1:24" ht="14.25" thickBot="1" x14ac:dyDescent="0.2">
      <c r="A384" s="6">
        <f t="shared" si="75"/>
        <v>26</v>
      </c>
      <c r="B384" s="6"/>
      <c r="C384" s="1" t="s">
        <v>9</v>
      </c>
      <c r="X384" s="1" t="str">
        <f t="shared" si="76"/>
        <v>02青森県</v>
      </c>
    </row>
    <row r="385" spans="1:24" ht="13.5" customHeight="1" x14ac:dyDescent="0.15">
      <c r="A385" s="6">
        <f t="shared" si="75"/>
        <v>26</v>
      </c>
      <c r="B385" s="6"/>
      <c r="D385" s="12"/>
      <c r="E385" s="13"/>
      <c r="F385" s="83" t="s">
        <v>10</v>
      </c>
      <c r="G385" s="84"/>
      <c r="H385" s="14" t="s">
        <v>11</v>
      </c>
      <c r="I385" s="14" t="s">
        <v>12</v>
      </c>
      <c r="J385" s="14" t="s">
        <v>13</v>
      </c>
      <c r="K385" s="14" t="s">
        <v>14</v>
      </c>
      <c r="L385" s="15" t="s">
        <v>15</v>
      </c>
      <c r="M385" s="85" t="s">
        <v>16</v>
      </c>
      <c r="N385" s="84"/>
      <c r="O385" s="84"/>
      <c r="P385" s="85" t="s">
        <v>17</v>
      </c>
      <c r="Q385" s="84"/>
      <c r="R385" s="86"/>
      <c r="X385" s="1" t="str">
        <f t="shared" si="76"/>
        <v>02青森県</v>
      </c>
    </row>
    <row r="386" spans="1:24" ht="32.25" thickBot="1" x14ac:dyDescent="0.2">
      <c r="A386" s="6">
        <f t="shared" si="75"/>
        <v>26</v>
      </c>
      <c r="B386" s="6"/>
      <c r="D386" s="16"/>
      <c r="E386" s="17"/>
      <c r="F386" s="18" t="s">
        <v>18</v>
      </c>
      <c r="G386" s="19" t="s">
        <v>19</v>
      </c>
      <c r="H386" s="20" t="s">
        <v>20</v>
      </c>
      <c r="I386" s="20" t="s">
        <v>21</v>
      </c>
      <c r="J386" s="20" t="s">
        <v>22</v>
      </c>
      <c r="K386" s="20" t="s">
        <v>23</v>
      </c>
      <c r="L386" s="20" t="s">
        <v>24</v>
      </c>
      <c r="M386" s="21" t="s">
        <v>25</v>
      </c>
      <c r="N386" s="22" t="s">
        <v>26</v>
      </c>
      <c r="O386" s="23" t="s">
        <v>27</v>
      </c>
      <c r="P386" s="24" t="s">
        <v>28</v>
      </c>
      <c r="Q386" s="22" t="s">
        <v>29</v>
      </c>
      <c r="R386" s="25" t="s">
        <v>30</v>
      </c>
      <c r="X386" s="1" t="str">
        <f t="shared" si="76"/>
        <v>02青森県</v>
      </c>
    </row>
    <row r="387" spans="1:24" ht="14.25" thickTop="1" x14ac:dyDescent="0.15">
      <c r="A387" s="6">
        <f t="shared" si="75"/>
        <v>26</v>
      </c>
      <c r="B387" s="6">
        <f>B382</f>
        <v>205</v>
      </c>
      <c r="D387" s="26"/>
      <c r="E387" s="27" t="s">
        <v>31</v>
      </c>
      <c r="F387" s="28">
        <f>SUM(F388:F391)</f>
        <v>1239</v>
      </c>
      <c r="G387" s="29">
        <f>IFERROR(F387/Q387,"-")</f>
        <v>1.0535714285714286</v>
      </c>
      <c r="H387" s="30">
        <f t="shared" ref="H387:M387" si="77">SUM(H388:H391)</f>
        <v>1237</v>
      </c>
      <c r="I387" s="30">
        <f t="shared" si="77"/>
        <v>1261</v>
      </c>
      <c r="J387" s="30">
        <f t="shared" si="77"/>
        <v>1265</v>
      </c>
      <c r="K387" s="30">
        <f t="shared" si="77"/>
        <v>1246</v>
      </c>
      <c r="L387" s="30">
        <f t="shared" si="77"/>
        <v>1187</v>
      </c>
      <c r="M387" s="31">
        <f t="shared" si="77"/>
        <v>1196</v>
      </c>
      <c r="N387" s="32">
        <f>IFERROR(M387/F387,"-")</f>
        <v>0.96529459241323645</v>
      </c>
      <c r="O387" s="33">
        <f>M387-F387</f>
        <v>-43</v>
      </c>
      <c r="P387" s="31">
        <f>SUM(P388:P391)</f>
        <v>1144</v>
      </c>
      <c r="Q387" s="34">
        <f>SUM(Q388:Q391)</f>
        <v>1176</v>
      </c>
      <c r="R387" s="35">
        <f>IFERROR(P387/Q387,"-")</f>
        <v>0.97278911564625847</v>
      </c>
      <c r="X387" s="1" t="str">
        <f t="shared" si="76"/>
        <v>02青森県</v>
      </c>
    </row>
    <row r="388" spans="1:24" x14ac:dyDescent="0.15">
      <c r="A388" s="6">
        <f t="shared" si="75"/>
        <v>26</v>
      </c>
      <c r="B388" s="6">
        <f>B387</f>
        <v>205</v>
      </c>
      <c r="D388" s="36"/>
      <c r="E388" s="37" t="s">
        <v>32</v>
      </c>
      <c r="F388" s="38">
        <v>0</v>
      </c>
      <c r="G388" s="39">
        <f>IFERROR(F388/Q388,"-")</f>
        <v>0</v>
      </c>
      <c r="H388" s="40">
        <v>87</v>
      </c>
      <c r="I388" s="40">
        <v>87</v>
      </c>
      <c r="J388" s="40">
        <v>87</v>
      </c>
      <c r="K388" s="40">
        <v>87</v>
      </c>
      <c r="L388" s="40">
        <v>87</v>
      </c>
      <c r="M388" s="41">
        <v>87</v>
      </c>
      <c r="N388" s="42" t="str">
        <f>IFERROR(M388/F388,"-")</f>
        <v>-</v>
      </c>
      <c r="O388" s="43">
        <f>M388-F388</f>
        <v>87</v>
      </c>
      <c r="P388" s="41">
        <v>87</v>
      </c>
      <c r="Q388" s="44">
        <v>96</v>
      </c>
      <c r="R388" s="45">
        <f>IFERROR(P388/Q388,"-")</f>
        <v>0.90625</v>
      </c>
      <c r="X388" s="1" t="str">
        <f t="shared" si="76"/>
        <v>02青森県</v>
      </c>
    </row>
    <row r="389" spans="1:24" x14ac:dyDescent="0.15">
      <c r="A389" s="6">
        <f t="shared" si="75"/>
        <v>26</v>
      </c>
      <c r="B389" s="6">
        <f t="shared" si="75"/>
        <v>205</v>
      </c>
      <c r="D389" s="36"/>
      <c r="E389" s="46" t="s">
        <v>33</v>
      </c>
      <c r="F389" s="47">
        <v>969</v>
      </c>
      <c r="G389" s="48">
        <f>IFERROR(F389/Q389,"-")</f>
        <v>1.9150197628458498</v>
      </c>
      <c r="H389" s="49">
        <v>854</v>
      </c>
      <c r="I389" s="49">
        <v>871</v>
      </c>
      <c r="J389" s="49">
        <v>881</v>
      </c>
      <c r="K389" s="49">
        <v>878</v>
      </c>
      <c r="L389" s="49">
        <v>858</v>
      </c>
      <c r="M389" s="50">
        <v>848</v>
      </c>
      <c r="N389" s="51">
        <f>IFERROR(M389/F389,"-")</f>
        <v>0.87512899896800822</v>
      </c>
      <c r="O389" s="52">
        <f>M389-F389</f>
        <v>-121</v>
      </c>
      <c r="P389" s="50">
        <v>685</v>
      </c>
      <c r="Q389" s="53">
        <v>506</v>
      </c>
      <c r="R389" s="54">
        <f>IFERROR(P389/Q389,"-")</f>
        <v>1.3537549407114624</v>
      </c>
      <c r="X389" s="1" t="str">
        <f t="shared" si="76"/>
        <v>02青森県</v>
      </c>
    </row>
    <row r="390" spans="1:24" x14ac:dyDescent="0.15">
      <c r="A390" s="6">
        <f t="shared" si="75"/>
        <v>26</v>
      </c>
      <c r="B390" s="6">
        <f t="shared" si="75"/>
        <v>205</v>
      </c>
      <c r="D390" s="36"/>
      <c r="E390" s="46" t="s">
        <v>34</v>
      </c>
      <c r="F390" s="47">
        <v>82</v>
      </c>
      <c r="G390" s="48">
        <f>IFERROR(F390/Q390,"-")</f>
        <v>0.22102425876010781</v>
      </c>
      <c r="H390" s="49">
        <v>122</v>
      </c>
      <c r="I390" s="49">
        <v>114</v>
      </c>
      <c r="J390" s="49">
        <v>123</v>
      </c>
      <c r="K390" s="49">
        <v>107</v>
      </c>
      <c r="L390" s="49">
        <v>68</v>
      </c>
      <c r="M390" s="50">
        <v>87</v>
      </c>
      <c r="N390" s="51">
        <f>IFERROR(M390/F390,"-")</f>
        <v>1.0609756097560976</v>
      </c>
      <c r="O390" s="52">
        <f>M390-F390</f>
        <v>5</v>
      </c>
      <c r="P390" s="50">
        <v>198</v>
      </c>
      <c r="Q390" s="53">
        <v>371</v>
      </c>
      <c r="R390" s="54">
        <f>IFERROR(P390/Q390,"-")</f>
        <v>0.53369272237196763</v>
      </c>
      <c r="X390" s="1" t="str">
        <f t="shared" si="76"/>
        <v>02青森県</v>
      </c>
    </row>
    <row r="391" spans="1:24" ht="14.25" thickBot="1" x14ac:dyDescent="0.2">
      <c r="A391" s="6">
        <f t="shared" si="75"/>
        <v>26</v>
      </c>
      <c r="B391" s="6">
        <f t="shared" si="75"/>
        <v>205</v>
      </c>
      <c r="D391" s="55"/>
      <c r="E391" s="56" t="s">
        <v>35</v>
      </c>
      <c r="F391" s="57">
        <v>188</v>
      </c>
      <c r="G391" s="58">
        <f>IFERROR(F391/Q391,"-")</f>
        <v>0.92610837438423643</v>
      </c>
      <c r="H391" s="59">
        <v>174</v>
      </c>
      <c r="I391" s="59">
        <v>189</v>
      </c>
      <c r="J391" s="59">
        <v>174</v>
      </c>
      <c r="K391" s="59">
        <v>174</v>
      </c>
      <c r="L391" s="59">
        <v>174</v>
      </c>
      <c r="M391" s="60">
        <v>174</v>
      </c>
      <c r="N391" s="61">
        <f>IFERROR(M391/F391,"-")</f>
        <v>0.92553191489361697</v>
      </c>
      <c r="O391" s="62">
        <f>M391-F391</f>
        <v>-14</v>
      </c>
      <c r="P391" s="60">
        <v>174</v>
      </c>
      <c r="Q391" s="63">
        <v>203</v>
      </c>
      <c r="R391" s="64">
        <f>IFERROR(P391/Q391,"-")</f>
        <v>0.8571428571428571</v>
      </c>
      <c r="X391" s="1" t="str">
        <f t="shared" si="76"/>
        <v>02青森県</v>
      </c>
    </row>
    <row r="392" spans="1:24" s="5" customFormat="1" x14ac:dyDescent="0.15">
      <c r="A392" s="65">
        <f t="shared" si="75"/>
        <v>26</v>
      </c>
      <c r="B392" s="65">
        <f t="shared" si="75"/>
        <v>205</v>
      </c>
      <c r="D392" s="66"/>
      <c r="E392" s="67" t="s">
        <v>36</v>
      </c>
      <c r="F392" s="68">
        <v>0.96</v>
      </c>
      <c r="G392" s="69"/>
      <c r="H392" s="68">
        <v>0.92307692307692313</v>
      </c>
      <c r="I392" s="68">
        <v>1</v>
      </c>
      <c r="J392" s="68">
        <v>1</v>
      </c>
      <c r="K392" s="68">
        <v>1</v>
      </c>
      <c r="L392" s="68">
        <v>1</v>
      </c>
      <c r="M392" s="68">
        <v>1</v>
      </c>
      <c r="N392" s="70"/>
      <c r="O392" s="70"/>
      <c r="P392" s="71"/>
      <c r="Q392" s="71"/>
      <c r="R392" s="70"/>
      <c r="X392" s="5" t="str">
        <f t="shared" si="76"/>
        <v>02青森県</v>
      </c>
    </row>
    <row r="393" spans="1:24" x14ac:dyDescent="0.15">
      <c r="A393" s="6">
        <f>(ROW()+12)/15</f>
        <v>27</v>
      </c>
      <c r="B393" s="6"/>
      <c r="C393" s="87">
        <f>(ROW()+12)/15</f>
        <v>27</v>
      </c>
      <c r="D393" s="87"/>
      <c r="S393" s="1" t="str">
        <f>"（"&amp;H395&amp;"　"&amp;H396&amp;"構想区域）"</f>
        <v>（青森県　下北地域構想区域）</v>
      </c>
      <c r="X393" s="1" t="str">
        <f>TEXT(F395,"0?")&amp;H395</f>
        <v>02青森県</v>
      </c>
    </row>
    <row r="394" spans="1:24" ht="14.25" thickBot="1" x14ac:dyDescent="0.2">
      <c r="A394" s="6">
        <f>A393</f>
        <v>27</v>
      </c>
      <c r="B394" s="6"/>
      <c r="C394" s="1" t="s">
        <v>3</v>
      </c>
      <c r="X394" s="1" t="str">
        <f>X393</f>
        <v>02青森県</v>
      </c>
    </row>
    <row r="395" spans="1:24" x14ac:dyDescent="0.15">
      <c r="A395" s="6">
        <f t="shared" ref="A395:B407" si="78">A394</f>
        <v>27</v>
      </c>
      <c r="B395" s="6">
        <v>206</v>
      </c>
      <c r="D395" s="88" t="s">
        <v>4</v>
      </c>
      <c r="E395" s="89"/>
      <c r="F395" s="90">
        <f>QUOTIENT(F396,100)</f>
        <v>2</v>
      </c>
      <c r="G395" s="91"/>
      <c r="H395" s="92" t="s">
        <v>59</v>
      </c>
      <c r="I395" s="93"/>
      <c r="O395" s="7"/>
      <c r="X395" s="1" t="str">
        <f t="shared" ref="X395:X407" si="79">X394</f>
        <v>02青森県</v>
      </c>
    </row>
    <row r="396" spans="1:24" x14ac:dyDescent="0.15">
      <c r="A396" s="6">
        <f t="shared" si="78"/>
        <v>27</v>
      </c>
      <c r="B396" s="6">
        <f>B395</f>
        <v>206</v>
      </c>
      <c r="D396" s="94" t="s">
        <v>5</v>
      </c>
      <c r="E396" s="95"/>
      <c r="F396" s="96">
        <f>B396</f>
        <v>206</v>
      </c>
      <c r="G396" s="97"/>
      <c r="H396" s="98" t="s">
        <v>65</v>
      </c>
      <c r="I396" s="99"/>
      <c r="O396" s="7"/>
      <c r="X396" s="1" t="str">
        <f t="shared" si="79"/>
        <v>02青森県</v>
      </c>
    </row>
    <row r="397" spans="1:24" x14ac:dyDescent="0.15">
      <c r="A397" s="6">
        <f t="shared" si="78"/>
        <v>27</v>
      </c>
      <c r="B397" s="6">
        <f>B396</f>
        <v>206</v>
      </c>
      <c r="D397" s="72" t="s">
        <v>6</v>
      </c>
      <c r="E397" s="73"/>
      <c r="F397" s="74">
        <v>6.82</v>
      </c>
      <c r="G397" s="75"/>
      <c r="H397" s="75"/>
      <c r="I397" s="76"/>
      <c r="J397" s="8"/>
      <c r="K397" s="8"/>
      <c r="L397" s="8"/>
      <c r="N397" s="8"/>
      <c r="O397" s="9"/>
      <c r="P397" s="10" t="s">
        <v>7</v>
      </c>
      <c r="X397" s="1" t="str">
        <f t="shared" si="79"/>
        <v>02青森県</v>
      </c>
    </row>
    <row r="398" spans="1:24" ht="14.25" thickBot="1" x14ac:dyDescent="0.2">
      <c r="A398" s="6">
        <f t="shared" si="78"/>
        <v>27</v>
      </c>
      <c r="B398" s="6">
        <f>B397</f>
        <v>206</v>
      </c>
      <c r="D398" s="77" t="s">
        <v>8</v>
      </c>
      <c r="E398" s="78"/>
      <c r="F398" s="79">
        <v>1416.08</v>
      </c>
      <c r="G398" s="80"/>
      <c r="H398" s="80"/>
      <c r="I398" s="81"/>
      <c r="J398" s="11"/>
      <c r="K398" s="11"/>
      <c r="L398" s="11"/>
      <c r="N398" s="11"/>
      <c r="P398" s="82">
        <v>-0.20300000000000001</v>
      </c>
      <c r="Q398" s="82"/>
      <c r="X398" s="1" t="str">
        <f t="shared" si="79"/>
        <v>02青森県</v>
      </c>
    </row>
    <row r="399" spans="1:24" ht="14.25" thickBot="1" x14ac:dyDescent="0.2">
      <c r="A399" s="6">
        <f t="shared" si="78"/>
        <v>27</v>
      </c>
      <c r="B399" s="6"/>
      <c r="C399" s="1" t="s">
        <v>9</v>
      </c>
      <c r="X399" s="1" t="str">
        <f t="shared" si="79"/>
        <v>02青森県</v>
      </c>
    </row>
    <row r="400" spans="1:24" ht="13.5" customHeight="1" x14ac:dyDescent="0.15">
      <c r="A400" s="6">
        <f t="shared" si="78"/>
        <v>27</v>
      </c>
      <c r="B400" s="6"/>
      <c r="D400" s="12"/>
      <c r="E400" s="13"/>
      <c r="F400" s="83" t="s">
        <v>10</v>
      </c>
      <c r="G400" s="84"/>
      <c r="H400" s="14" t="s">
        <v>11</v>
      </c>
      <c r="I400" s="14" t="s">
        <v>12</v>
      </c>
      <c r="J400" s="14" t="s">
        <v>13</v>
      </c>
      <c r="K400" s="14" t="s">
        <v>14</v>
      </c>
      <c r="L400" s="15" t="s">
        <v>15</v>
      </c>
      <c r="M400" s="85" t="s">
        <v>16</v>
      </c>
      <c r="N400" s="84"/>
      <c r="O400" s="84"/>
      <c r="P400" s="85" t="s">
        <v>17</v>
      </c>
      <c r="Q400" s="84"/>
      <c r="R400" s="86"/>
      <c r="X400" s="1" t="str">
        <f t="shared" si="79"/>
        <v>02青森県</v>
      </c>
    </row>
    <row r="401" spans="1:24" ht="32.25" thickBot="1" x14ac:dyDescent="0.2">
      <c r="A401" s="6">
        <f t="shared" si="78"/>
        <v>27</v>
      </c>
      <c r="B401" s="6"/>
      <c r="D401" s="16"/>
      <c r="E401" s="17"/>
      <c r="F401" s="18" t="s">
        <v>18</v>
      </c>
      <c r="G401" s="19" t="s">
        <v>19</v>
      </c>
      <c r="H401" s="20" t="s">
        <v>20</v>
      </c>
      <c r="I401" s="20" t="s">
        <v>21</v>
      </c>
      <c r="J401" s="20" t="s">
        <v>22</v>
      </c>
      <c r="K401" s="20" t="s">
        <v>23</v>
      </c>
      <c r="L401" s="20" t="s">
        <v>24</v>
      </c>
      <c r="M401" s="21" t="s">
        <v>25</v>
      </c>
      <c r="N401" s="22" t="s">
        <v>26</v>
      </c>
      <c r="O401" s="23" t="s">
        <v>27</v>
      </c>
      <c r="P401" s="24" t="s">
        <v>28</v>
      </c>
      <c r="Q401" s="22" t="s">
        <v>29</v>
      </c>
      <c r="R401" s="25" t="s">
        <v>30</v>
      </c>
      <c r="X401" s="1" t="str">
        <f t="shared" si="79"/>
        <v>02青森県</v>
      </c>
    </row>
    <row r="402" spans="1:24" ht="14.25" thickTop="1" x14ac:dyDescent="0.15">
      <c r="A402" s="6">
        <f t="shared" si="78"/>
        <v>27</v>
      </c>
      <c r="B402" s="6">
        <f>B397</f>
        <v>206</v>
      </c>
      <c r="D402" s="26"/>
      <c r="E402" s="27" t="s">
        <v>31</v>
      </c>
      <c r="F402" s="28">
        <f>SUM(F403:F406)</f>
        <v>624</v>
      </c>
      <c r="G402" s="29">
        <f>IFERROR(F402/Q402,"-")</f>
        <v>1.3774834437086092</v>
      </c>
      <c r="H402" s="30">
        <f t="shared" ref="H402:M402" si="80">SUM(H403:H406)</f>
        <v>620</v>
      </c>
      <c r="I402" s="30">
        <f t="shared" si="80"/>
        <v>620</v>
      </c>
      <c r="J402" s="30">
        <f t="shared" si="80"/>
        <v>614</v>
      </c>
      <c r="K402" s="30">
        <f t="shared" si="80"/>
        <v>621</v>
      </c>
      <c r="L402" s="30">
        <f t="shared" si="80"/>
        <v>582</v>
      </c>
      <c r="M402" s="31">
        <f t="shared" si="80"/>
        <v>582</v>
      </c>
      <c r="N402" s="32">
        <f>IFERROR(M402/F402,"-")</f>
        <v>0.93269230769230771</v>
      </c>
      <c r="O402" s="33">
        <f>M402-F402</f>
        <v>-42</v>
      </c>
      <c r="P402" s="31">
        <f>SUM(P403:P406)</f>
        <v>561</v>
      </c>
      <c r="Q402" s="34">
        <f>SUM(Q403:Q406)</f>
        <v>453</v>
      </c>
      <c r="R402" s="35">
        <f>IFERROR(P402/Q402,"-")</f>
        <v>1.2384105960264902</v>
      </c>
      <c r="X402" s="1" t="str">
        <f t="shared" si="79"/>
        <v>02青森県</v>
      </c>
    </row>
    <row r="403" spans="1:24" x14ac:dyDescent="0.15">
      <c r="A403" s="6">
        <f t="shared" si="78"/>
        <v>27</v>
      </c>
      <c r="B403" s="6">
        <f>B402</f>
        <v>206</v>
      </c>
      <c r="D403" s="36"/>
      <c r="E403" s="37" t="s">
        <v>32</v>
      </c>
      <c r="F403" s="38">
        <v>6</v>
      </c>
      <c r="G403" s="39">
        <f>IFERROR(F403/Q403,"-")</f>
        <v>0.15384615384615385</v>
      </c>
      <c r="H403" s="40">
        <v>6</v>
      </c>
      <c r="I403" s="40">
        <v>6</v>
      </c>
      <c r="J403" s="40">
        <v>6</v>
      </c>
      <c r="K403" s="40">
        <v>6</v>
      </c>
      <c r="L403" s="40">
        <v>6</v>
      </c>
      <c r="M403" s="41">
        <v>6</v>
      </c>
      <c r="N403" s="42">
        <f>IFERROR(M403/F403,"-")</f>
        <v>1</v>
      </c>
      <c r="O403" s="43">
        <f>M403-F403</f>
        <v>0</v>
      </c>
      <c r="P403" s="41">
        <v>6</v>
      </c>
      <c r="Q403" s="44">
        <v>39</v>
      </c>
      <c r="R403" s="45">
        <f>IFERROR(P403/Q403,"-")</f>
        <v>0.15384615384615385</v>
      </c>
      <c r="X403" s="1" t="str">
        <f t="shared" si="79"/>
        <v>02青森県</v>
      </c>
    </row>
    <row r="404" spans="1:24" x14ac:dyDescent="0.15">
      <c r="A404" s="6">
        <f t="shared" si="78"/>
        <v>27</v>
      </c>
      <c r="B404" s="6">
        <f t="shared" si="78"/>
        <v>206</v>
      </c>
      <c r="D404" s="36"/>
      <c r="E404" s="46" t="s">
        <v>33</v>
      </c>
      <c r="F404" s="47">
        <v>475</v>
      </c>
      <c r="G404" s="48">
        <f>IFERROR(F404/Q404,"-")</f>
        <v>2.9320987654320989</v>
      </c>
      <c r="H404" s="49">
        <v>416</v>
      </c>
      <c r="I404" s="49">
        <v>407</v>
      </c>
      <c r="J404" s="49">
        <v>410</v>
      </c>
      <c r="K404" s="49">
        <v>417</v>
      </c>
      <c r="L404" s="49">
        <v>378</v>
      </c>
      <c r="M404" s="50">
        <v>378</v>
      </c>
      <c r="N404" s="51">
        <f>IFERROR(M404/F404,"-")</f>
        <v>0.79578947368421049</v>
      </c>
      <c r="O404" s="52">
        <f>M404-F404</f>
        <v>-97</v>
      </c>
      <c r="P404" s="50">
        <v>349</v>
      </c>
      <c r="Q404" s="53">
        <v>162</v>
      </c>
      <c r="R404" s="54">
        <f>IFERROR(P404/Q404,"-")</f>
        <v>2.1543209876543208</v>
      </c>
      <c r="X404" s="1" t="str">
        <f t="shared" si="79"/>
        <v>02青森県</v>
      </c>
    </row>
    <row r="405" spans="1:24" x14ac:dyDescent="0.15">
      <c r="A405" s="6">
        <f t="shared" si="78"/>
        <v>27</v>
      </c>
      <c r="B405" s="6">
        <f t="shared" si="78"/>
        <v>206</v>
      </c>
      <c r="D405" s="36"/>
      <c r="E405" s="46" t="s">
        <v>34</v>
      </c>
      <c r="F405" s="47">
        <v>23</v>
      </c>
      <c r="G405" s="48">
        <f>IFERROR(F405/Q405,"-")</f>
        <v>0.13690476190476192</v>
      </c>
      <c r="H405" s="49">
        <v>78</v>
      </c>
      <c r="I405" s="49">
        <v>87</v>
      </c>
      <c r="J405" s="49">
        <v>78</v>
      </c>
      <c r="K405" s="49">
        <v>78</v>
      </c>
      <c r="L405" s="49">
        <v>78</v>
      </c>
      <c r="M405" s="50">
        <v>78</v>
      </c>
      <c r="N405" s="51">
        <f>IFERROR(M405/F405,"-")</f>
        <v>3.3913043478260869</v>
      </c>
      <c r="O405" s="52">
        <f>M405-F405</f>
        <v>55</v>
      </c>
      <c r="P405" s="50">
        <v>126</v>
      </c>
      <c r="Q405" s="53">
        <v>168</v>
      </c>
      <c r="R405" s="54">
        <f>IFERROR(P405/Q405,"-")</f>
        <v>0.75</v>
      </c>
      <c r="X405" s="1" t="str">
        <f t="shared" si="79"/>
        <v>02青森県</v>
      </c>
    </row>
    <row r="406" spans="1:24" ht="14.25" thickBot="1" x14ac:dyDescent="0.2">
      <c r="A406" s="6">
        <f t="shared" si="78"/>
        <v>27</v>
      </c>
      <c r="B406" s="6">
        <f t="shared" si="78"/>
        <v>206</v>
      </c>
      <c r="D406" s="55"/>
      <c r="E406" s="56" t="s">
        <v>35</v>
      </c>
      <c r="F406" s="57">
        <v>120</v>
      </c>
      <c r="G406" s="58">
        <f>IFERROR(F406/Q406,"-")</f>
        <v>1.4285714285714286</v>
      </c>
      <c r="H406" s="59">
        <v>120</v>
      </c>
      <c r="I406" s="59">
        <v>120</v>
      </c>
      <c r="J406" s="59">
        <v>120</v>
      </c>
      <c r="K406" s="59">
        <v>120</v>
      </c>
      <c r="L406" s="59">
        <v>120</v>
      </c>
      <c r="M406" s="60">
        <v>120</v>
      </c>
      <c r="N406" s="61">
        <f>IFERROR(M406/F406,"-")</f>
        <v>1</v>
      </c>
      <c r="O406" s="62">
        <f>M406-F406</f>
        <v>0</v>
      </c>
      <c r="P406" s="60">
        <v>80</v>
      </c>
      <c r="Q406" s="63">
        <v>84</v>
      </c>
      <c r="R406" s="64">
        <f>IFERROR(P406/Q406,"-")</f>
        <v>0.95238095238095233</v>
      </c>
      <c r="X406" s="1" t="str">
        <f t="shared" si="79"/>
        <v>02青森県</v>
      </c>
    </row>
    <row r="407" spans="1:24" s="5" customFormat="1" x14ac:dyDescent="0.15">
      <c r="A407" s="65">
        <f t="shared" si="78"/>
        <v>27</v>
      </c>
      <c r="B407" s="65">
        <f t="shared" si="78"/>
        <v>206</v>
      </c>
      <c r="D407" s="66"/>
      <c r="E407" s="67" t="s">
        <v>36</v>
      </c>
      <c r="F407" s="68">
        <v>1</v>
      </c>
      <c r="G407" s="69"/>
      <c r="H407" s="68">
        <v>1</v>
      </c>
      <c r="I407" s="68">
        <v>1</v>
      </c>
      <c r="J407" s="68">
        <v>1</v>
      </c>
      <c r="K407" s="68">
        <v>1</v>
      </c>
      <c r="L407" s="68">
        <v>1</v>
      </c>
      <c r="M407" s="68">
        <v>1</v>
      </c>
      <c r="N407" s="70"/>
      <c r="O407" s="70"/>
      <c r="P407" s="71"/>
      <c r="Q407" s="71"/>
      <c r="R407" s="70"/>
      <c r="X407" s="5" t="str">
        <f t="shared" si="79"/>
        <v>02青森県</v>
      </c>
    </row>
    <row r="408" spans="1:24" x14ac:dyDescent="0.15">
      <c r="A408" s="6">
        <f>(ROW()+12)/15</f>
        <v>28</v>
      </c>
      <c r="B408" s="6"/>
      <c r="C408" s="87">
        <f>(ROW()+12)/15</f>
        <v>28</v>
      </c>
      <c r="D408" s="87"/>
      <c r="S408" s="1" t="str">
        <f>"（"&amp;H410&amp;"　"&amp;H411&amp;"構想区域）"</f>
        <v>（岩手県　盛岡構想区域）</v>
      </c>
      <c r="X408" s="1" t="str">
        <f>TEXT(F410,"0?")&amp;H410</f>
        <v>03岩手県</v>
      </c>
    </row>
    <row r="409" spans="1:24" ht="14.25" thickBot="1" x14ac:dyDescent="0.2">
      <c r="A409" s="6">
        <f>A408</f>
        <v>28</v>
      </c>
      <c r="B409" s="6"/>
      <c r="C409" s="1" t="s">
        <v>3</v>
      </c>
      <c r="X409" s="1" t="str">
        <f>X408</f>
        <v>03岩手県</v>
      </c>
    </row>
    <row r="410" spans="1:24" x14ac:dyDescent="0.15">
      <c r="A410" s="6">
        <f t="shared" ref="A410:B422" si="81">A409</f>
        <v>28</v>
      </c>
      <c r="B410" s="6">
        <v>301</v>
      </c>
      <c r="D410" s="88" t="s">
        <v>4</v>
      </c>
      <c r="E410" s="89"/>
      <c r="F410" s="90">
        <f>QUOTIENT(F411,100)</f>
        <v>3</v>
      </c>
      <c r="G410" s="91"/>
      <c r="H410" s="92" t="s">
        <v>66</v>
      </c>
      <c r="I410" s="93"/>
      <c r="O410" s="7"/>
      <c r="X410" s="1" t="str">
        <f t="shared" ref="X410:X422" si="82">X409</f>
        <v>03岩手県</v>
      </c>
    </row>
    <row r="411" spans="1:24" x14ac:dyDescent="0.15">
      <c r="A411" s="6">
        <f t="shared" si="81"/>
        <v>28</v>
      </c>
      <c r="B411" s="6">
        <f>B410</f>
        <v>301</v>
      </c>
      <c r="D411" s="94" t="s">
        <v>5</v>
      </c>
      <c r="E411" s="95"/>
      <c r="F411" s="96">
        <f>B411</f>
        <v>301</v>
      </c>
      <c r="G411" s="97"/>
      <c r="H411" s="98" t="s">
        <v>67</v>
      </c>
      <c r="I411" s="99"/>
      <c r="O411" s="7"/>
      <c r="X411" s="1" t="str">
        <f t="shared" si="82"/>
        <v>03岩手県</v>
      </c>
    </row>
    <row r="412" spans="1:24" x14ac:dyDescent="0.15">
      <c r="A412" s="6">
        <f t="shared" si="81"/>
        <v>28</v>
      </c>
      <c r="B412" s="6">
        <f>B411</f>
        <v>301</v>
      </c>
      <c r="D412" s="72" t="s">
        <v>6</v>
      </c>
      <c r="E412" s="73"/>
      <c r="F412" s="74">
        <v>46.318600000000004</v>
      </c>
      <c r="G412" s="75"/>
      <c r="H412" s="75"/>
      <c r="I412" s="76"/>
      <c r="J412" s="8"/>
      <c r="K412" s="8"/>
      <c r="L412" s="8"/>
      <c r="N412" s="8"/>
      <c r="O412" s="9"/>
      <c r="P412" s="10" t="s">
        <v>7</v>
      </c>
      <c r="X412" s="1" t="str">
        <f t="shared" si="82"/>
        <v>03岩手県</v>
      </c>
    </row>
    <row r="413" spans="1:24" ht="14.25" thickBot="1" x14ac:dyDescent="0.2">
      <c r="A413" s="6">
        <f t="shared" si="81"/>
        <v>28</v>
      </c>
      <c r="B413" s="6">
        <f>B412</f>
        <v>301</v>
      </c>
      <c r="D413" s="77" t="s">
        <v>8</v>
      </c>
      <c r="E413" s="78"/>
      <c r="F413" s="79">
        <v>3641.77</v>
      </c>
      <c r="G413" s="80"/>
      <c r="H413" s="80"/>
      <c r="I413" s="81"/>
      <c r="J413" s="11"/>
      <c r="K413" s="11"/>
      <c r="L413" s="11"/>
      <c r="N413" s="11"/>
      <c r="P413" s="82">
        <v>0.23899999999999996</v>
      </c>
      <c r="Q413" s="82"/>
      <c r="X413" s="1" t="str">
        <f t="shared" si="82"/>
        <v>03岩手県</v>
      </c>
    </row>
    <row r="414" spans="1:24" ht="14.25" thickBot="1" x14ac:dyDescent="0.2">
      <c r="A414" s="6">
        <f t="shared" si="81"/>
        <v>28</v>
      </c>
      <c r="B414" s="6"/>
      <c r="C414" s="1" t="s">
        <v>9</v>
      </c>
      <c r="X414" s="1" t="str">
        <f t="shared" si="82"/>
        <v>03岩手県</v>
      </c>
    </row>
    <row r="415" spans="1:24" ht="13.5" customHeight="1" x14ac:dyDescent="0.15">
      <c r="A415" s="6">
        <f t="shared" si="81"/>
        <v>28</v>
      </c>
      <c r="B415" s="6"/>
      <c r="D415" s="12"/>
      <c r="E415" s="13"/>
      <c r="F415" s="83" t="s">
        <v>10</v>
      </c>
      <c r="G415" s="84"/>
      <c r="H415" s="14" t="s">
        <v>11</v>
      </c>
      <c r="I415" s="14" t="s">
        <v>12</v>
      </c>
      <c r="J415" s="14" t="s">
        <v>13</v>
      </c>
      <c r="K415" s="14" t="s">
        <v>14</v>
      </c>
      <c r="L415" s="15" t="s">
        <v>15</v>
      </c>
      <c r="M415" s="85" t="s">
        <v>16</v>
      </c>
      <c r="N415" s="84"/>
      <c r="O415" s="84"/>
      <c r="P415" s="85" t="s">
        <v>17</v>
      </c>
      <c r="Q415" s="84"/>
      <c r="R415" s="86"/>
      <c r="X415" s="1" t="str">
        <f t="shared" si="82"/>
        <v>03岩手県</v>
      </c>
    </row>
    <row r="416" spans="1:24" ht="32.25" thickBot="1" x14ac:dyDescent="0.2">
      <c r="A416" s="6">
        <f t="shared" si="81"/>
        <v>28</v>
      </c>
      <c r="B416" s="6"/>
      <c r="D416" s="16"/>
      <c r="E416" s="17"/>
      <c r="F416" s="18" t="s">
        <v>18</v>
      </c>
      <c r="G416" s="19" t="s">
        <v>19</v>
      </c>
      <c r="H416" s="20" t="s">
        <v>20</v>
      </c>
      <c r="I416" s="20" t="s">
        <v>21</v>
      </c>
      <c r="J416" s="20" t="s">
        <v>22</v>
      </c>
      <c r="K416" s="20" t="s">
        <v>23</v>
      </c>
      <c r="L416" s="20" t="s">
        <v>24</v>
      </c>
      <c r="M416" s="21" t="s">
        <v>25</v>
      </c>
      <c r="N416" s="22" t="s">
        <v>26</v>
      </c>
      <c r="O416" s="23" t="s">
        <v>27</v>
      </c>
      <c r="P416" s="24" t="s">
        <v>28</v>
      </c>
      <c r="Q416" s="22" t="s">
        <v>29</v>
      </c>
      <c r="R416" s="25" t="s">
        <v>30</v>
      </c>
      <c r="X416" s="1" t="str">
        <f t="shared" si="82"/>
        <v>03岩手県</v>
      </c>
    </row>
    <row r="417" spans="1:24" ht="14.25" thickTop="1" x14ac:dyDescent="0.15">
      <c r="A417" s="6">
        <f t="shared" si="81"/>
        <v>28</v>
      </c>
      <c r="B417" s="6">
        <f>B412</f>
        <v>301</v>
      </c>
      <c r="D417" s="26"/>
      <c r="E417" s="27" t="s">
        <v>31</v>
      </c>
      <c r="F417" s="28">
        <f>SUM(F418:F421)</f>
        <v>5863</v>
      </c>
      <c r="G417" s="29">
        <f>IFERROR(F417/Q417,"-")</f>
        <v>1.1307618129218902</v>
      </c>
      <c r="H417" s="30">
        <f t="shared" ref="H417:M417" si="83">SUM(H418:H421)</f>
        <v>5984</v>
      </c>
      <c r="I417" s="30">
        <f t="shared" si="83"/>
        <v>5813</v>
      </c>
      <c r="J417" s="30">
        <f t="shared" si="83"/>
        <v>5918</v>
      </c>
      <c r="K417" s="30">
        <f t="shared" si="83"/>
        <v>6054</v>
      </c>
      <c r="L417" s="30">
        <f t="shared" si="83"/>
        <v>5786</v>
      </c>
      <c r="M417" s="31">
        <f t="shared" si="83"/>
        <v>5986</v>
      </c>
      <c r="N417" s="32">
        <f>IFERROR(M417/F417,"-")</f>
        <v>1.020979020979021</v>
      </c>
      <c r="O417" s="33">
        <f>M417-F417</f>
        <v>123</v>
      </c>
      <c r="P417" s="31">
        <f>SUM(P418:P421)</f>
        <v>5738</v>
      </c>
      <c r="Q417" s="34">
        <f>SUM(Q418:Q421)</f>
        <v>5185</v>
      </c>
      <c r="R417" s="35">
        <f>IFERROR(P417/Q417,"-")</f>
        <v>1.1066538090646094</v>
      </c>
      <c r="X417" s="1" t="str">
        <f t="shared" si="82"/>
        <v>03岩手県</v>
      </c>
    </row>
    <row r="418" spans="1:24" x14ac:dyDescent="0.15">
      <c r="A418" s="6">
        <f t="shared" si="81"/>
        <v>28</v>
      </c>
      <c r="B418" s="6">
        <f>B417</f>
        <v>301</v>
      </c>
      <c r="D418" s="36"/>
      <c r="E418" s="37" t="s">
        <v>32</v>
      </c>
      <c r="F418" s="38">
        <v>1323</v>
      </c>
      <c r="G418" s="39">
        <f>IFERROR(F418/Q418,"-")</f>
        <v>2.4186471663619744</v>
      </c>
      <c r="H418" s="40">
        <v>1300</v>
      </c>
      <c r="I418" s="40">
        <v>1224</v>
      </c>
      <c r="J418" s="40">
        <v>1232</v>
      </c>
      <c r="K418" s="40">
        <v>1174</v>
      </c>
      <c r="L418" s="40">
        <v>1184</v>
      </c>
      <c r="M418" s="41">
        <v>1232</v>
      </c>
      <c r="N418" s="42">
        <f>IFERROR(M418/F418,"-")</f>
        <v>0.93121693121693117</v>
      </c>
      <c r="O418" s="43">
        <f>M418-F418</f>
        <v>-91</v>
      </c>
      <c r="P418" s="41">
        <v>1232</v>
      </c>
      <c r="Q418" s="44">
        <v>547</v>
      </c>
      <c r="R418" s="45">
        <f>IFERROR(P418/Q418,"-")</f>
        <v>2.2522851919561244</v>
      </c>
      <c r="X418" s="1" t="str">
        <f t="shared" si="82"/>
        <v>03岩手県</v>
      </c>
    </row>
    <row r="419" spans="1:24" x14ac:dyDescent="0.15">
      <c r="A419" s="6">
        <f t="shared" si="81"/>
        <v>28</v>
      </c>
      <c r="B419" s="6">
        <f t="shared" si="81"/>
        <v>301</v>
      </c>
      <c r="D419" s="36"/>
      <c r="E419" s="46" t="s">
        <v>33</v>
      </c>
      <c r="F419" s="47">
        <v>1910</v>
      </c>
      <c r="G419" s="48">
        <f>IFERROR(F419/Q419,"-")</f>
        <v>1.2298776561493883</v>
      </c>
      <c r="H419" s="49">
        <v>2265</v>
      </c>
      <c r="I419" s="49">
        <v>2127</v>
      </c>
      <c r="J419" s="49">
        <v>2091</v>
      </c>
      <c r="K419" s="49">
        <v>2213</v>
      </c>
      <c r="L419" s="49">
        <v>1885</v>
      </c>
      <c r="M419" s="50">
        <v>2081</v>
      </c>
      <c r="N419" s="51">
        <f>IFERROR(M419/F419,"-")</f>
        <v>1.0895287958115183</v>
      </c>
      <c r="O419" s="52">
        <f>M419-F419</f>
        <v>171</v>
      </c>
      <c r="P419" s="50">
        <v>2009</v>
      </c>
      <c r="Q419" s="53">
        <v>1553</v>
      </c>
      <c r="R419" s="54">
        <f>IFERROR(P419/Q419,"-")</f>
        <v>1.2936252414681262</v>
      </c>
      <c r="X419" s="1" t="str">
        <f t="shared" si="82"/>
        <v>03岩手県</v>
      </c>
    </row>
    <row r="420" spans="1:24" x14ac:dyDescent="0.15">
      <c r="A420" s="6">
        <f t="shared" si="81"/>
        <v>28</v>
      </c>
      <c r="B420" s="6">
        <f t="shared" si="81"/>
        <v>301</v>
      </c>
      <c r="D420" s="36"/>
      <c r="E420" s="46" t="s">
        <v>34</v>
      </c>
      <c r="F420" s="47">
        <v>909</v>
      </c>
      <c r="G420" s="48">
        <f>IFERROR(F420/Q420,"-")</f>
        <v>0.48844707146695326</v>
      </c>
      <c r="H420" s="49">
        <v>1012</v>
      </c>
      <c r="I420" s="49">
        <v>1041</v>
      </c>
      <c r="J420" s="49">
        <v>1173</v>
      </c>
      <c r="K420" s="49">
        <v>1162</v>
      </c>
      <c r="L420" s="49">
        <v>1246</v>
      </c>
      <c r="M420" s="50">
        <v>1145</v>
      </c>
      <c r="N420" s="51">
        <f>IFERROR(M420/F420,"-")</f>
        <v>1.2596259625962596</v>
      </c>
      <c r="O420" s="52">
        <f>M420-F420</f>
        <v>236</v>
      </c>
      <c r="P420" s="50">
        <v>1155</v>
      </c>
      <c r="Q420" s="53">
        <v>1861</v>
      </c>
      <c r="R420" s="54">
        <f>IFERROR(P420/Q420,"-")</f>
        <v>0.62063406770553464</v>
      </c>
      <c r="X420" s="1" t="str">
        <f t="shared" si="82"/>
        <v>03岩手県</v>
      </c>
    </row>
    <row r="421" spans="1:24" ht="14.25" thickBot="1" x14ac:dyDescent="0.2">
      <c r="A421" s="6">
        <f t="shared" si="81"/>
        <v>28</v>
      </c>
      <c r="B421" s="6">
        <f t="shared" si="81"/>
        <v>301</v>
      </c>
      <c r="D421" s="55"/>
      <c r="E421" s="56" t="s">
        <v>35</v>
      </c>
      <c r="F421" s="57">
        <v>1721</v>
      </c>
      <c r="G421" s="58">
        <f>IFERROR(F421/Q421,"-")</f>
        <v>1.4060457516339868</v>
      </c>
      <c r="H421" s="59">
        <v>1407</v>
      </c>
      <c r="I421" s="59">
        <v>1421</v>
      </c>
      <c r="J421" s="59">
        <v>1422</v>
      </c>
      <c r="K421" s="59">
        <v>1505</v>
      </c>
      <c r="L421" s="59">
        <v>1471</v>
      </c>
      <c r="M421" s="60">
        <v>1528</v>
      </c>
      <c r="N421" s="61">
        <f>IFERROR(M421/F421,"-")</f>
        <v>0.88785589773387563</v>
      </c>
      <c r="O421" s="62">
        <f>M421-F421</f>
        <v>-193</v>
      </c>
      <c r="P421" s="60">
        <v>1342</v>
      </c>
      <c r="Q421" s="63">
        <v>1224</v>
      </c>
      <c r="R421" s="64">
        <f>IFERROR(P421/Q421,"-")</f>
        <v>1.09640522875817</v>
      </c>
      <c r="X421" s="1" t="str">
        <f t="shared" si="82"/>
        <v>03岩手県</v>
      </c>
    </row>
    <row r="422" spans="1:24" s="5" customFormat="1" x14ac:dyDescent="0.15">
      <c r="A422" s="65">
        <f t="shared" si="81"/>
        <v>28</v>
      </c>
      <c r="B422" s="65">
        <f t="shared" si="81"/>
        <v>301</v>
      </c>
      <c r="D422" s="66"/>
      <c r="E422" s="67" t="s">
        <v>36</v>
      </c>
      <c r="F422" s="68">
        <v>0.94736842105263153</v>
      </c>
      <c r="G422" s="69"/>
      <c r="H422" s="68">
        <v>1</v>
      </c>
      <c r="I422" s="68">
        <v>0.95714285714285718</v>
      </c>
      <c r="J422" s="68">
        <v>1</v>
      </c>
      <c r="K422" s="68">
        <v>1</v>
      </c>
      <c r="L422" s="68">
        <v>1</v>
      </c>
      <c r="M422" s="68">
        <v>1</v>
      </c>
      <c r="N422" s="70"/>
      <c r="O422" s="70"/>
      <c r="P422" s="71"/>
      <c r="Q422" s="71"/>
      <c r="R422" s="70"/>
      <c r="X422" s="5" t="str">
        <f t="shared" si="82"/>
        <v>03岩手県</v>
      </c>
    </row>
    <row r="423" spans="1:24" x14ac:dyDescent="0.15">
      <c r="A423" s="6">
        <f>(ROW()+12)/15</f>
        <v>29</v>
      </c>
      <c r="B423" s="6"/>
      <c r="C423" s="87">
        <f>(ROW()+12)/15</f>
        <v>29</v>
      </c>
      <c r="D423" s="87"/>
      <c r="S423" s="1" t="str">
        <f>"（"&amp;H425&amp;"　"&amp;H426&amp;"構想区域）"</f>
        <v>（岩手県　岩手中部構想区域）</v>
      </c>
      <c r="X423" s="1" t="str">
        <f>TEXT(F425,"0?")&amp;H425</f>
        <v>03岩手県</v>
      </c>
    </row>
    <row r="424" spans="1:24" ht="14.25" thickBot="1" x14ac:dyDescent="0.2">
      <c r="A424" s="6">
        <f>A423</f>
        <v>29</v>
      </c>
      <c r="B424" s="6"/>
      <c r="C424" s="1" t="s">
        <v>3</v>
      </c>
      <c r="X424" s="1" t="str">
        <f>X423</f>
        <v>03岩手県</v>
      </c>
    </row>
    <row r="425" spans="1:24" x14ac:dyDescent="0.15">
      <c r="A425" s="6">
        <f t="shared" ref="A425:B437" si="84">A424</f>
        <v>29</v>
      </c>
      <c r="B425" s="6">
        <v>302</v>
      </c>
      <c r="D425" s="88" t="s">
        <v>4</v>
      </c>
      <c r="E425" s="89"/>
      <c r="F425" s="90">
        <f>QUOTIENT(F426,100)</f>
        <v>3</v>
      </c>
      <c r="G425" s="91"/>
      <c r="H425" s="92" t="s">
        <v>66</v>
      </c>
      <c r="I425" s="93"/>
      <c r="O425" s="7"/>
      <c r="X425" s="1" t="str">
        <f t="shared" ref="X425:X437" si="85">X424</f>
        <v>03岩手県</v>
      </c>
    </row>
    <row r="426" spans="1:24" x14ac:dyDescent="0.15">
      <c r="A426" s="6">
        <f t="shared" si="84"/>
        <v>29</v>
      </c>
      <c r="B426" s="6">
        <f>B425</f>
        <v>302</v>
      </c>
      <c r="D426" s="94" t="s">
        <v>5</v>
      </c>
      <c r="E426" s="95"/>
      <c r="F426" s="96">
        <f>B426</f>
        <v>302</v>
      </c>
      <c r="G426" s="97"/>
      <c r="H426" s="98" t="s">
        <v>68</v>
      </c>
      <c r="I426" s="99"/>
      <c r="O426" s="7"/>
      <c r="X426" s="1" t="str">
        <f t="shared" si="85"/>
        <v>03岩手県</v>
      </c>
    </row>
    <row r="427" spans="1:24" x14ac:dyDescent="0.15">
      <c r="A427" s="6">
        <f t="shared" si="84"/>
        <v>29</v>
      </c>
      <c r="B427" s="6">
        <f>B426</f>
        <v>302</v>
      </c>
      <c r="D427" s="72" t="s">
        <v>6</v>
      </c>
      <c r="E427" s="73"/>
      <c r="F427" s="74">
        <v>21.6738</v>
      </c>
      <c r="G427" s="75"/>
      <c r="H427" s="75"/>
      <c r="I427" s="76"/>
      <c r="J427" s="8"/>
      <c r="K427" s="8"/>
      <c r="L427" s="8"/>
      <c r="N427" s="8"/>
      <c r="O427" s="9"/>
      <c r="P427" s="10" t="s">
        <v>7</v>
      </c>
      <c r="X427" s="1" t="str">
        <f t="shared" si="85"/>
        <v>03岩手県</v>
      </c>
    </row>
    <row r="428" spans="1:24" ht="14.25" thickBot="1" x14ac:dyDescent="0.2">
      <c r="A428" s="6">
        <f t="shared" si="84"/>
        <v>29</v>
      </c>
      <c r="B428" s="6">
        <f>B427</f>
        <v>302</v>
      </c>
      <c r="D428" s="77" t="s">
        <v>8</v>
      </c>
      <c r="E428" s="78"/>
      <c r="F428" s="79">
        <v>2762.65</v>
      </c>
      <c r="G428" s="80"/>
      <c r="H428" s="80"/>
      <c r="I428" s="81"/>
      <c r="J428" s="11"/>
      <c r="K428" s="11"/>
      <c r="L428" s="11"/>
      <c r="N428" s="11"/>
      <c r="P428" s="82">
        <v>-9.4E-2</v>
      </c>
      <c r="Q428" s="82"/>
      <c r="X428" s="1" t="str">
        <f t="shared" si="85"/>
        <v>03岩手県</v>
      </c>
    </row>
    <row r="429" spans="1:24" ht="14.25" thickBot="1" x14ac:dyDescent="0.2">
      <c r="A429" s="6">
        <f t="shared" si="84"/>
        <v>29</v>
      </c>
      <c r="B429" s="6"/>
      <c r="C429" s="1" t="s">
        <v>9</v>
      </c>
      <c r="X429" s="1" t="str">
        <f t="shared" si="85"/>
        <v>03岩手県</v>
      </c>
    </row>
    <row r="430" spans="1:24" ht="13.5" customHeight="1" x14ac:dyDescent="0.15">
      <c r="A430" s="6">
        <f t="shared" si="84"/>
        <v>29</v>
      </c>
      <c r="B430" s="6"/>
      <c r="D430" s="12"/>
      <c r="E430" s="13"/>
      <c r="F430" s="83" t="s">
        <v>10</v>
      </c>
      <c r="G430" s="84"/>
      <c r="H430" s="14" t="s">
        <v>11</v>
      </c>
      <c r="I430" s="14" t="s">
        <v>12</v>
      </c>
      <c r="J430" s="14" t="s">
        <v>13</v>
      </c>
      <c r="K430" s="14" t="s">
        <v>14</v>
      </c>
      <c r="L430" s="15" t="s">
        <v>15</v>
      </c>
      <c r="M430" s="85" t="s">
        <v>16</v>
      </c>
      <c r="N430" s="84"/>
      <c r="O430" s="84"/>
      <c r="P430" s="85" t="s">
        <v>17</v>
      </c>
      <c r="Q430" s="84"/>
      <c r="R430" s="86"/>
      <c r="X430" s="1" t="str">
        <f t="shared" si="85"/>
        <v>03岩手県</v>
      </c>
    </row>
    <row r="431" spans="1:24" ht="32.25" thickBot="1" x14ac:dyDescent="0.2">
      <c r="A431" s="6">
        <f t="shared" si="84"/>
        <v>29</v>
      </c>
      <c r="B431" s="6"/>
      <c r="D431" s="16"/>
      <c r="E431" s="17"/>
      <c r="F431" s="18" t="s">
        <v>18</v>
      </c>
      <c r="G431" s="19" t="s">
        <v>19</v>
      </c>
      <c r="H431" s="20" t="s">
        <v>20</v>
      </c>
      <c r="I431" s="20" t="s">
        <v>21</v>
      </c>
      <c r="J431" s="20" t="s">
        <v>22</v>
      </c>
      <c r="K431" s="20" t="s">
        <v>23</v>
      </c>
      <c r="L431" s="20" t="s">
        <v>24</v>
      </c>
      <c r="M431" s="21" t="s">
        <v>25</v>
      </c>
      <c r="N431" s="22" t="s">
        <v>26</v>
      </c>
      <c r="O431" s="23" t="s">
        <v>27</v>
      </c>
      <c r="P431" s="24" t="s">
        <v>28</v>
      </c>
      <c r="Q431" s="22" t="s">
        <v>29</v>
      </c>
      <c r="R431" s="25" t="s">
        <v>30</v>
      </c>
      <c r="X431" s="1" t="str">
        <f t="shared" si="85"/>
        <v>03岩手県</v>
      </c>
    </row>
    <row r="432" spans="1:24" ht="14.25" thickTop="1" x14ac:dyDescent="0.15">
      <c r="A432" s="6">
        <f t="shared" si="84"/>
        <v>29</v>
      </c>
      <c r="B432" s="6">
        <f>B427</f>
        <v>302</v>
      </c>
      <c r="D432" s="26"/>
      <c r="E432" s="27" t="s">
        <v>31</v>
      </c>
      <c r="F432" s="28">
        <f>SUM(F433:F436)</f>
        <v>1735</v>
      </c>
      <c r="G432" s="29">
        <f>IFERROR(F432/Q432,"-")</f>
        <v>1.2609011627906976</v>
      </c>
      <c r="H432" s="30">
        <f t="shared" ref="H432:M432" si="86">SUM(H433:H436)</f>
        <v>1558</v>
      </c>
      <c r="I432" s="30">
        <f t="shared" si="86"/>
        <v>1541</v>
      </c>
      <c r="J432" s="30">
        <f t="shared" si="86"/>
        <v>1543</v>
      </c>
      <c r="K432" s="30">
        <f t="shared" si="86"/>
        <v>1479</v>
      </c>
      <c r="L432" s="30">
        <f t="shared" si="86"/>
        <v>1481</v>
      </c>
      <c r="M432" s="31">
        <f t="shared" si="86"/>
        <v>1452</v>
      </c>
      <c r="N432" s="32">
        <f>IFERROR(M432/F432,"-")</f>
        <v>0.83688760806916429</v>
      </c>
      <c r="O432" s="33">
        <f>M432-F432</f>
        <v>-283</v>
      </c>
      <c r="P432" s="31">
        <f>SUM(P433:P436)</f>
        <v>1587</v>
      </c>
      <c r="Q432" s="34">
        <f>SUM(Q433:Q436)</f>
        <v>1376</v>
      </c>
      <c r="R432" s="35">
        <f>IFERROR(P432/Q432,"-")</f>
        <v>1.1533430232558139</v>
      </c>
      <c r="X432" s="1" t="str">
        <f t="shared" si="85"/>
        <v>03岩手県</v>
      </c>
    </row>
    <row r="433" spans="1:24" x14ac:dyDescent="0.15">
      <c r="A433" s="6">
        <f t="shared" si="84"/>
        <v>29</v>
      </c>
      <c r="B433" s="6">
        <f>B432</f>
        <v>302</v>
      </c>
      <c r="D433" s="36"/>
      <c r="E433" s="37" t="s">
        <v>32</v>
      </c>
      <c r="F433" s="38">
        <v>50</v>
      </c>
      <c r="G433" s="39">
        <f>IFERROR(F433/Q433,"-")</f>
        <v>0.37037037037037035</v>
      </c>
      <c r="H433" s="40">
        <v>50</v>
      </c>
      <c r="I433" s="40">
        <v>50</v>
      </c>
      <c r="J433" s="40">
        <v>50</v>
      </c>
      <c r="K433" s="40">
        <v>50</v>
      </c>
      <c r="L433" s="40">
        <v>50</v>
      </c>
      <c r="M433" s="41">
        <v>50</v>
      </c>
      <c r="N433" s="42">
        <f>IFERROR(M433/F433,"-")</f>
        <v>1</v>
      </c>
      <c r="O433" s="43">
        <f>M433-F433</f>
        <v>0</v>
      </c>
      <c r="P433" s="41">
        <v>50</v>
      </c>
      <c r="Q433" s="44">
        <v>135</v>
      </c>
      <c r="R433" s="45">
        <f>IFERROR(P433/Q433,"-")</f>
        <v>0.37037037037037035</v>
      </c>
      <c r="X433" s="1" t="str">
        <f t="shared" si="85"/>
        <v>03岩手県</v>
      </c>
    </row>
    <row r="434" spans="1:24" x14ac:dyDescent="0.15">
      <c r="A434" s="6">
        <f t="shared" si="84"/>
        <v>29</v>
      </c>
      <c r="B434" s="6">
        <f t="shared" si="84"/>
        <v>302</v>
      </c>
      <c r="D434" s="36"/>
      <c r="E434" s="46" t="s">
        <v>33</v>
      </c>
      <c r="F434" s="47">
        <v>1203</v>
      </c>
      <c r="G434" s="48">
        <f>IFERROR(F434/Q434,"-")</f>
        <v>2.7465753424657535</v>
      </c>
      <c r="H434" s="49">
        <v>938</v>
      </c>
      <c r="I434" s="49">
        <v>926</v>
      </c>
      <c r="J434" s="49">
        <v>904</v>
      </c>
      <c r="K434" s="49">
        <v>818</v>
      </c>
      <c r="L434" s="49">
        <v>826</v>
      </c>
      <c r="M434" s="50">
        <v>807</v>
      </c>
      <c r="N434" s="51">
        <f>IFERROR(M434/F434,"-")</f>
        <v>0.67082294264339148</v>
      </c>
      <c r="O434" s="52">
        <f>M434-F434</f>
        <v>-396</v>
      </c>
      <c r="P434" s="50">
        <v>842</v>
      </c>
      <c r="Q434" s="53">
        <v>438</v>
      </c>
      <c r="R434" s="54">
        <f>IFERROR(P434/Q434,"-")</f>
        <v>1.9223744292237444</v>
      </c>
      <c r="X434" s="1" t="str">
        <f t="shared" si="85"/>
        <v>03岩手県</v>
      </c>
    </row>
    <row r="435" spans="1:24" x14ac:dyDescent="0.15">
      <c r="A435" s="6">
        <f t="shared" si="84"/>
        <v>29</v>
      </c>
      <c r="B435" s="6">
        <f t="shared" si="84"/>
        <v>302</v>
      </c>
      <c r="D435" s="36"/>
      <c r="E435" s="46" t="s">
        <v>34</v>
      </c>
      <c r="F435" s="47">
        <v>231</v>
      </c>
      <c r="G435" s="48">
        <f>IFERROR(F435/Q435,"-")</f>
        <v>0.41621621621621624</v>
      </c>
      <c r="H435" s="49">
        <v>333</v>
      </c>
      <c r="I435" s="49">
        <v>340</v>
      </c>
      <c r="J435" s="49">
        <v>364</v>
      </c>
      <c r="K435" s="49">
        <v>386</v>
      </c>
      <c r="L435" s="49">
        <v>380</v>
      </c>
      <c r="M435" s="50">
        <v>380</v>
      </c>
      <c r="N435" s="51">
        <f>IFERROR(M435/F435,"-")</f>
        <v>1.6450216450216451</v>
      </c>
      <c r="O435" s="52">
        <f>M435-F435</f>
        <v>149</v>
      </c>
      <c r="P435" s="50">
        <v>380</v>
      </c>
      <c r="Q435" s="53">
        <v>555</v>
      </c>
      <c r="R435" s="54">
        <f>IFERROR(P435/Q435,"-")</f>
        <v>0.68468468468468469</v>
      </c>
      <c r="X435" s="1" t="str">
        <f t="shared" si="85"/>
        <v>03岩手県</v>
      </c>
    </row>
    <row r="436" spans="1:24" ht="14.25" thickBot="1" x14ac:dyDescent="0.2">
      <c r="A436" s="6">
        <f t="shared" si="84"/>
        <v>29</v>
      </c>
      <c r="B436" s="6">
        <f t="shared" si="84"/>
        <v>302</v>
      </c>
      <c r="D436" s="55"/>
      <c r="E436" s="56" t="s">
        <v>35</v>
      </c>
      <c r="F436" s="57">
        <v>251</v>
      </c>
      <c r="G436" s="58">
        <f>IFERROR(F436/Q436,"-")</f>
        <v>1.0120967741935485</v>
      </c>
      <c r="H436" s="59">
        <v>237</v>
      </c>
      <c r="I436" s="59">
        <v>225</v>
      </c>
      <c r="J436" s="59">
        <v>225</v>
      </c>
      <c r="K436" s="59">
        <v>225</v>
      </c>
      <c r="L436" s="59">
        <v>225</v>
      </c>
      <c r="M436" s="60">
        <v>215</v>
      </c>
      <c r="N436" s="61">
        <f>IFERROR(M436/F436,"-")</f>
        <v>0.85657370517928288</v>
      </c>
      <c r="O436" s="62">
        <f>M436-F436</f>
        <v>-36</v>
      </c>
      <c r="P436" s="60">
        <v>315</v>
      </c>
      <c r="Q436" s="63">
        <v>248</v>
      </c>
      <c r="R436" s="64">
        <f>IFERROR(P436/Q436,"-")</f>
        <v>1.2701612903225807</v>
      </c>
      <c r="X436" s="1" t="str">
        <f t="shared" si="85"/>
        <v>03岩手県</v>
      </c>
    </row>
    <row r="437" spans="1:24" s="5" customFormat="1" x14ac:dyDescent="0.15">
      <c r="A437" s="65">
        <f t="shared" si="84"/>
        <v>29</v>
      </c>
      <c r="B437" s="65">
        <f t="shared" si="84"/>
        <v>302</v>
      </c>
      <c r="D437" s="66"/>
      <c r="E437" s="67" t="s">
        <v>36</v>
      </c>
      <c r="F437" s="68">
        <v>0.9285714285714286</v>
      </c>
      <c r="G437" s="69"/>
      <c r="H437" s="68">
        <v>0.91666666666666663</v>
      </c>
      <c r="I437" s="68">
        <v>0.90909090909090906</v>
      </c>
      <c r="J437" s="68">
        <v>0.95</v>
      </c>
      <c r="K437" s="68">
        <v>0.95238095238095233</v>
      </c>
      <c r="L437" s="68">
        <v>1</v>
      </c>
      <c r="M437" s="68">
        <v>1</v>
      </c>
      <c r="N437" s="70"/>
      <c r="O437" s="70"/>
      <c r="P437" s="71"/>
      <c r="Q437" s="71"/>
      <c r="R437" s="70"/>
      <c r="X437" s="5" t="str">
        <f t="shared" si="85"/>
        <v>03岩手県</v>
      </c>
    </row>
    <row r="438" spans="1:24" x14ac:dyDescent="0.15">
      <c r="A438" s="6">
        <f>(ROW()+12)/15</f>
        <v>30</v>
      </c>
      <c r="B438" s="6"/>
      <c r="C438" s="87">
        <f>(ROW()+12)/15</f>
        <v>30</v>
      </c>
      <c r="D438" s="87"/>
      <c r="S438" s="1" t="str">
        <f>"（"&amp;H440&amp;"　"&amp;H441&amp;"構想区域）"</f>
        <v>（岩手県　胆江構想区域）</v>
      </c>
      <c r="X438" s="1" t="str">
        <f>TEXT(F440,"0?")&amp;H440</f>
        <v>03岩手県</v>
      </c>
    </row>
    <row r="439" spans="1:24" ht="14.25" thickBot="1" x14ac:dyDescent="0.2">
      <c r="A439" s="6">
        <f>A438</f>
        <v>30</v>
      </c>
      <c r="B439" s="6"/>
      <c r="C439" s="1" t="s">
        <v>3</v>
      </c>
      <c r="X439" s="1" t="str">
        <f>X438</f>
        <v>03岩手県</v>
      </c>
    </row>
    <row r="440" spans="1:24" x14ac:dyDescent="0.15">
      <c r="A440" s="6">
        <f t="shared" ref="A440:B452" si="87">A439</f>
        <v>30</v>
      </c>
      <c r="B440" s="6">
        <v>303</v>
      </c>
      <c r="D440" s="88" t="s">
        <v>4</v>
      </c>
      <c r="E440" s="89"/>
      <c r="F440" s="90">
        <f>QUOTIENT(F441,100)</f>
        <v>3</v>
      </c>
      <c r="G440" s="91"/>
      <c r="H440" s="92" t="s">
        <v>66</v>
      </c>
      <c r="I440" s="93"/>
      <c r="O440" s="7"/>
      <c r="X440" s="1" t="str">
        <f t="shared" ref="X440:X452" si="88">X439</f>
        <v>03岩手県</v>
      </c>
    </row>
    <row r="441" spans="1:24" x14ac:dyDescent="0.15">
      <c r="A441" s="6">
        <f t="shared" si="87"/>
        <v>30</v>
      </c>
      <c r="B441" s="6">
        <f>B440</f>
        <v>303</v>
      </c>
      <c r="D441" s="94" t="s">
        <v>5</v>
      </c>
      <c r="E441" s="95"/>
      <c r="F441" s="96">
        <f>B441</f>
        <v>303</v>
      </c>
      <c r="G441" s="97"/>
      <c r="H441" s="98" t="s">
        <v>69</v>
      </c>
      <c r="I441" s="99"/>
      <c r="O441" s="7"/>
      <c r="X441" s="1" t="str">
        <f t="shared" si="88"/>
        <v>03岩手県</v>
      </c>
    </row>
    <row r="442" spans="1:24" x14ac:dyDescent="0.15">
      <c r="A442" s="6">
        <f t="shared" si="87"/>
        <v>30</v>
      </c>
      <c r="B442" s="6">
        <f>B441</f>
        <v>303</v>
      </c>
      <c r="D442" s="72" t="s">
        <v>6</v>
      </c>
      <c r="E442" s="73"/>
      <c r="F442" s="74">
        <v>12.847200000000001</v>
      </c>
      <c r="G442" s="75"/>
      <c r="H442" s="75"/>
      <c r="I442" s="76"/>
      <c r="J442" s="8"/>
      <c r="K442" s="8"/>
      <c r="L442" s="8"/>
      <c r="N442" s="8"/>
      <c r="O442" s="9"/>
      <c r="P442" s="10" t="s">
        <v>7</v>
      </c>
      <c r="X442" s="1" t="str">
        <f t="shared" si="88"/>
        <v>03岩手県</v>
      </c>
    </row>
    <row r="443" spans="1:24" ht="14.25" thickBot="1" x14ac:dyDescent="0.2">
      <c r="A443" s="6">
        <f t="shared" si="87"/>
        <v>30</v>
      </c>
      <c r="B443" s="6">
        <f>B442</f>
        <v>303</v>
      </c>
      <c r="D443" s="77" t="s">
        <v>8</v>
      </c>
      <c r="E443" s="78"/>
      <c r="F443" s="79">
        <v>1173.06</v>
      </c>
      <c r="G443" s="80"/>
      <c r="H443" s="80"/>
      <c r="I443" s="81"/>
      <c r="J443" s="11"/>
      <c r="K443" s="11"/>
      <c r="L443" s="11"/>
      <c r="N443" s="11"/>
      <c r="P443" s="82">
        <v>-0.11000000000000001</v>
      </c>
      <c r="Q443" s="82"/>
      <c r="X443" s="1" t="str">
        <f t="shared" si="88"/>
        <v>03岩手県</v>
      </c>
    </row>
    <row r="444" spans="1:24" ht="14.25" thickBot="1" x14ac:dyDescent="0.2">
      <c r="A444" s="6">
        <f t="shared" si="87"/>
        <v>30</v>
      </c>
      <c r="B444" s="6"/>
      <c r="C444" s="1" t="s">
        <v>9</v>
      </c>
      <c r="X444" s="1" t="str">
        <f t="shared" si="88"/>
        <v>03岩手県</v>
      </c>
    </row>
    <row r="445" spans="1:24" ht="13.5" customHeight="1" x14ac:dyDescent="0.15">
      <c r="A445" s="6">
        <f t="shared" si="87"/>
        <v>30</v>
      </c>
      <c r="B445" s="6"/>
      <c r="D445" s="12"/>
      <c r="E445" s="13"/>
      <c r="F445" s="83" t="s">
        <v>10</v>
      </c>
      <c r="G445" s="84"/>
      <c r="H445" s="14" t="s">
        <v>11</v>
      </c>
      <c r="I445" s="14" t="s">
        <v>12</v>
      </c>
      <c r="J445" s="14" t="s">
        <v>13</v>
      </c>
      <c r="K445" s="14" t="s">
        <v>14</v>
      </c>
      <c r="L445" s="15" t="s">
        <v>15</v>
      </c>
      <c r="M445" s="85" t="s">
        <v>16</v>
      </c>
      <c r="N445" s="84"/>
      <c r="O445" s="84"/>
      <c r="P445" s="85" t="s">
        <v>17</v>
      </c>
      <c r="Q445" s="84"/>
      <c r="R445" s="86"/>
      <c r="X445" s="1" t="str">
        <f t="shared" si="88"/>
        <v>03岩手県</v>
      </c>
    </row>
    <row r="446" spans="1:24" ht="32.25" thickBot="1" x14ac:dyDescent="0.2">
      <c r="A446" s="6">
        <f t="shared" si="87"/>
        <v>30</v>
      </c>
      <c r="B446" s="6"/>
      <c r="D446" s="16"/>
      <c r="E446" s="17"/>
      <c r="F446" s="18" t="s">
        <v>18</v>
      </c>
      <c r="G446" s="19" t="s">
        <v>19</v>
      </c>
      <c r="H446" s="20" t="s">
        <v>20</v>
      </c>
      <c r="I446" s="20" t="s">
        <v>21</v>
      </c>
      <c r="J446" s="20" t="s">
        <v>22</v>
      </c>
      <c r="K446" s="20" t="s">
        <v>23</v>
      </c>
      <c r="L446" s="20" t="s">
        <v>24</v>
      </c>
      <c r="M446" s="21" t="s">
        <v>25</v>
      </c>
      <c r="N446" s="22" t="s">
        <v>26</v>
      </c>
      <c r="O446" s="23" t="s">
        <v>27</v>
      </c>
      <c r="P446" s="24" t="s">
        <v>28</v>
      </c>
      <c r="Q446" s="22" t="s">
        <v>29</v>
      </c>
      <c r="R446" s="25" t="s">
        <v>30</v>
      </c>
      <c r="X446" s="1" t="str">
        <f t="shared" si="88"/>
        <v>03岩手県</v>
      </c>
    </row>
    <row r="447" spans="1:24" ht="14.25" thickTop="1" x14ac:dyDescent="0.15">
      <c r="A447" s="6">
        <f t="shared" si="87"/>
        <v>30</v>
      </c>
      <c r="B447" s="6">
        <f>B442</f>
        <v>303</v>
      </c>
      <c r="D447" s="26"/>
      <c r="E447" s="27" t="s">
        <v>31</v>
      </c>
      <c r="F447" s="28">
        <f>SUM(F448:F451)</f>
        <v>1434</v>
      </c>
      <c r="G447" s="29">
        <f>IFERROR(F447/Q447,"-")</f>
        <v>1.1969949916527547</v>
      </c>
      <c r="H447" s="30">
        <f t="shared" ref="H447:M447" si="89">SUM(H448:H451)</f>
        <v>1418</v>
      </c>
      <c r="I447" s="30">
        <f t="shared" si="89"/>
        <v>1360</v>
      </c>
      <c r="J447" s="30">
        <f t="shared" si="89"/>
        <v>1340</v>
      </c>
      <c r="K447" s="30">
        <f t="shared" si="89"/>
        <v>1335</v>
      </c>
      <c r="L447" s="30">
        <f t="shared" si="89"/>
        <v>1370</v>
      </c>
      <c r="M447" s="31">
        <f t="shared" si="89"/>
        <v>1391</v>
      </c>
      <c r="N447" s="32">
        <f>IFERROR(M447/F447,"-")</f>
        <v>0.97001394700139465</v>
      </c>
      <c r="O447" s="33">
        <f>M447-F447</f>
        <v>-43</v>
      </c>
      <c r="P447" s="31">
        <f>SUM(P448:P451)</f>
        <v>1211</v>
      </c>
      <c r="Q447" s="34">
        <f>SUM(Q448:Q451)</f>
        <v>1198</v>
      </c>
      <c r="R447" s="35">
        <f>IFERROR(P447/Q447,"-")</f>
        <v>1.0108514190317195</v>
      </c>
      <c r="X447" s="1" t="str">
        <f t="shared" si="88"/>
        <v>03岩手県</v>
      </c>
    </row>
    <row r="448" spans="1:24" x14ac:dyDescent="0.15">
      <c r="A448" s="6">
        <f t="shared" si="87"/>
        <v>30</v>
      </c>
      <c r="B448" s="6">
        <f>B447</f>
        <v>303</v>
      </c>
      <c r="D448" s="36"/>
      <c r="E448" s="37" t="s">
        <v>32</v>
      </c>
      <c r="F448" s="38">
        <v>0</v>
      </c>
      <c r="G448" s="39">
        <f>IFERROR(F448/Q448,"-")</f>
        <v>0</v>
      </c>
      <c r="H448" s="40">
        <v>0</v>
      </c>
      <c r="I448" s="40">
        <v>0</v>
      </c>
      <c r="J448" s="40">
        <v>0</v>
      </c>
      <c r="K448" s="40">
        <v>0</v>
      </c>
      <c r="L448" s="40">
        <v>0</v>
      </c>
      <c r="M448" s="41">
        <v>0</v>
      </c>
      <c r="N448" s="42" t="str">
        <f>IFERROR(M448/F448,"-")</f>
        <v>-</v>
      </c>
      <c r="O448" s="43">
        <f>M448-F448</f>
        <v>0</v>
      </c>
      <c r="P448" s="41">
        <v>0</v>
      </c>
      <c r="Q448" s="44">
        <v>84</v>
      </c>
      <c r="R448" s="45">
        <f>IFERROR(P448/Q448,"-")</f>
        <v>0</v>
      </c>
      <c r="X448" s="1" t="str">
        <f t="shared" si="88"/>
        <v>03岩手県</v>
      </c>
    </row>
    <row r="449" spans="1:24" x14ac:dyDescent="0.15">
      <c r="A449" s="6">
        <f t="shared" si="87"/>
        <v>30</v>
      </c>
      <c r="B449" s="6">
        <f t="shared" si="87"/>
        <v>303</v>
      </c>
      <c r="D449" s="36"/>
      <c r="E449" s="46" t="s">
        <v>33</v>
      </c>
      <c r="F449" s="47">
        <v>816</v>
      </c>
      <c r="G449" s="48">
        <f>IFERROR(F449/Q449,"-")</f>
        <v>2.2857142857142856</v>
      </c>
      <c r="H449" s="49">
        <v>757</v>
      </c>
      <c r="I449" s="49">
        <v>651</v>
      </c>
      <c r="J449" s="49">
        <v>578</v>
      </c>
      <c r="K449" s="49">
        <v>517</v>
      </c>
      <c r="L449" s="49">
        <v>451</v>
      </c>
      <c r="M449" s="50">
        <v>396</v>
      </c>
      <c r="N449" s="51">
        <f>IFERROR(M449/F449,"-")</f>
        <v>0.48529411764705882</v>
      </c>
      <c r="O449" s="52">
        <f>M449-F449</f>
        <v>-420</v>
      </c>
      <c r="P449" s="50">
        <v>393</v>
      </c>
      <c r="Q449" s="53">
        <v>357</v>
      </c>
      <c r="R449" s="54">
        <f>IFERROR(P449/Q449,"-")</f>
        <v>1.1008403361344539</v>
      </c>
      <c r="X449" s="1" t="str">
        <f t="shared" si="88"/>
        <v>03岩手県</v>
      </c>
    </row>
    <row r="450" spans="1:24" x14ac:dyDescent="0.15">
      <c r="A450" s="6">
        <f t="shared" si="87"/>
        <v>30</v>
      </c>
      <c r="B450" s="6">
        <f t="shared" si="87"/>
        <v>303</v>
      </c>
      <c r="D450" s="36"/>
      <c r="E450" s="46" t="s">
        <v>34</v>
      </c>
      <c r="F450" s="47">
        <v>91</v>
      </c>
      <c r="G450" s="48">
        <f>IFERROR(F450/Q450,"-")</f>
        <v>0.29166666666666669</v>
      </c>
      <c r="H450" s="49">
        <v>115</v>
      </c>
      <c r="I450" s="49">
        <v>163</v>
      </c>
      <c r="J450" s="49">
        <v>275</v>
      </c>
      <c r="K450" s="49">
        <v>350</v>
      </c>
      <c r="L450" s="49">
        <v>351</v>
      </c>
      <c r="M450" s="50">
        <v>512</v>
      </c>
      <c r="N450" s="51">
        <f>IFERROR(M450/F450,"-")</f>
        <v>5.6263736263736268</v>
      </c>
      <c r="O450" s="52">
        <f>M450-F450</f>
        <v>421</v>
      </c>
      <c r="P450" s="50">
        <v>454</v>
      </c>
      <c r="Q450" s="53">
        <v>312</v>
      </c>
      <c r="R450" s="54">
        <f>IFERROR(P450/Q450,"-")</f>
        <v>1.4551282051282051</v>
      </c>
      <c r="X450" s="1" t="str">
        <f t="shared" si="88"/>
        <v>03岩手県</v>
      </c>
    </row>
    <row r="451" spans="1:24" ht="14.25" thickBot="1" x14ac:dyDescent="0.2">
      <c r="A451" s="6">
        <f t="shared" si="87"/>
        <v>30</v>
      </c>
      <c r="B451" s="6">
        <f t="shared" si="87"/>
        <v>303</v>
      </c>
      <c r="D451" s="55"/>
      <c r="E451" s="56" t="s">
        <v>35</v>
      </c>
      <c r="F451" s="57">
        <v>527</v>
      </c>
      <c r="G451" s="58">
        <f>IFERROR(F451/Q451,"-")</f>
        <v>1.1842696629213483</v>
      </c>
      <c r="H451" s="59">
        <v>546</v>
      </c>
      <c r="I451" s="59">
        <v>546</v>
      </c>
      <c r="J451" s="59">
        <v>487</v>
      </c>
      <c r="K451" s="59">
        <v>468</v>
      </c>
      <c r="L451" s="59">
        <v>568</v>
      </c>
      <c r="M451" s="60">
        <v>483</v>
      </c>
      <c r="N451" s="61">
        <f>IFERROR(M451/F451,"-")</f>
        <v>0.91650853889943074</v>
      </c>
      <c r="O451" s="62">
        <f>M451-F451</f>
        <v>-44</v>
      </c>
      <c r="P451" s="60">
        <v>364</v>
      </c>
      <c r="Q451" s="63">
        <v>445</v>
      </c>
      <c r="R451" s="64">
        <f>IFERROR(P451/Q451,"-")</f>
        <v>0.81797752808988766</v>
      </c>
      <c r="X451" s="1" t="str">
        <f t="shared" si="88"/>
        <v>03岩手県</v>
      </c>
    </row>
    <row r="452" spans="1:24" s="5" customFormat="1" x14ac:dyDescent="0.15">
      <c r="A452" s="65">
        <f t="shared" si="87"/>
        <v>30</v>
      </c>
      <c r="B452" s="65">
        <f t="shared" si="87"/>
        <v>303</v>
      </c>
      <c r="D452" s="66"/>
      <c r="E452" s="67" t="s">
        <v>36</v>
      </c>
      <c r="F452" s="68">
        <v>0.95</v>
      </c>
      <c r="G452" s="69"/>
      <c r="H452" s="68">
        <v>1</v>
      </c>
      <c r="I452" s="68">
        <v>1</v>
      </c>
      <c r="J452" s="68">
        <v>1</v>
      </c>
      <c r="K452" s="68">
        <v>1</v>
      </c>
      <c r="L452" s="68">
        <v>1</v>
      </c>
      <c r="M452" s="68">
        <v>1</v>
      </c>
      <c r="N452" s="70"/>
      <c r="O452" s="70"/>
      <c r="P452" s="71"/>
      <c r="Q452" s="71"/>
      <c r="R452" s="70"/>
      <c r="X452" s="5" t="str">
        <f t="shared" si="88"/>
        <v>03岩手県</v>
      </c>
    </row>
    <row r="453" spans="1:24" x14ac:dyDescent="0.15">
      <c r="A453" s="6">
        <f>(ROW()+12)/15</f>
        <v>31</v>
      </c>
      <c r="B453" s="6"/>
      <c r="C453" s="87">
        <f>(ROW()+12)/15</f>
        <v>31</v>
      </c>
      <c r="D453" s="87"/>
      <c r="S453" s="1" t="str">
        <f>"（"&amp;H455&amp;"　"&amp;H456&amp;"構想区域）"</f>
        <v>（岩手県　両磐構想区域）</v>
      </c>
      <c r="X453" s="1" t="str">
        <f>TEXT(F455,"0?")&amp;H455</f>
        <v>03岩手県</v>
      </c>
    </row>
    <row r="454" spans="1:24" ht="14.25" thickBot="1" x14ac:dyDescent="0.2">
      <c r="A454" s="6">
        <f>A453</f>
        <v>31</v>
      </c>
      <c r="B454" s="6"/>
      <c r="C454" s="1" t="s">
        <v>3</v>
      </c>
      <c r="X454" s="1" t="str">
        <f>X453</f>
        <v>03岩手県</v>
      </c>
    </row>
    <row r="455" spans="1:24" x14ac:dyDescent="0.15">
      <c r="A455" s="6">
        <f t="shared" ref="A455:B467" si="90">A454</f>
        <v>31</v>
      </c>
      <c r="B455" s="6">
        <v>304</v>
      </c>
      <c r="D455" s="88" t="s">
        <v>4</v>
      </c>
      <c r="E455" s="89"/>
      <c r="F455" s="90">
        <f>QUOTIENT(F456,100)</f>
        <v>3</v>
      </c>
      <c r="G455" s="91"/>
      <c r="H455" s="92" t="s">
        <v>66</v>
      </c>
      <c r="I455" s="93"/>
      <c r="O455" s="7"/>
      <c r="X455" s="1" t="str">
        <f t="shared" ref="X455:X467" si="91">X454</f>
        <v>03岩手県</v>
      </c>
    </row>
    <row r="456" spans="1:24" x14ac:dyDescent="0.15">
      <c r="A456" s="6">
        <f t="shared" si="90"/>
        <v>31</v>
      </c>
      <c r="B456" s="6">
        <f>B455</f>
        <v>304</v>
      </c>
      <c r="D456" s="94" t="s">
        <v>5</v>
      </c>
      <c r="E456" s="95"/>
      <c r="F456" s="96">
        <f>B456</f>
        <v>304</v>
      </c>
      <c r="G456" s="97"/>
      <c r="H456" s="98" t="s">
        <v>70</v>
      </c>
      <c r="I456" s="99"/>
      <c r="O456" s="7"/>
      <c r="X456" s="1" t="str">
        <f t="shared" si="91"/>
        <v>03岩手県</v>
      </c>
    </row>
    <row r="457" spans="1:24" x14ac:dyDescent="0.15">
      <c r="A457" s="6">
        <f t="shared" si="90"/>
        <v>31</v>
      </c>
      <c r="B457" s="6">
        <f>B456</f>
        <v>304</v>
      </c>
      <c r="D457" s="72" t="s">
        <v>6</v>
      </c>
      <c r="E457" s="73"/>
      <c r="F457" s="74">
        <v>11.9184</v>
      </c>
      <c r="G457" s="75"/>
      <c r="H457" s="75"/>
      <c r="I457" s="76"/>
      <c r="J457" s="8"/>
      <c r="K457" s="8"/>
      <c r="L457" s="8"/>
      <c r="N457" s="8"/>
      <c r="O457" s="9"/>
      <c r="P457" s="10" t="s">
        <v>7</v>
      </c>
      <c r="X457" s="1" t="str">
        <f t="shared" si="91"/>
        <v>03岩手県</v>
      </c>
    </row>
    <row r="458" spans="1:24" ht="14.25" thickBot="1" x14ac:dyDescent="0.2">
      <c r="A458" s="6">
        <f t="shared" si="90"/>
        <v>31</v>
      </c>
      <c r="B458" s="6">
        <f>B457</f>
        <v>304</v>
      </c>
      <c r="D458" s="77" t="s">
        <v>8</v>
      </c>
      <c r="E458" s="78"/>
      <c r="F458" s="79">
        <v>1319.81</v>
      </c>
      <c r="G458" s="80"/>
      <c r="H458" s="80"/>
      <c r="I458" s="81"/>
      <c r="J458" s="11"/>
      <c r="K458" s="11"/>
      <c r="L458" s="11"/>
      <c r="N458" s="11"/>
      <c r="P458" s="82">
        <v>-4.7000000000000014E-2</v>
      </c>
      <c r="Q458" s="82"/>
      <c r="X458" s="1" t="str">
        <f t="shared" si="91"/>
        <v>03岩手県</v>
      </c>
    </row>
    <row r="459" spans="1:24" ht="14.25" thickBot="1" x14ac:dyDescent="0.2">
      <c r="A459" s="6">
        <f t="shared" si="90"/>
        <v>31</v>
      </c>
      <c r="B459" s="6"/>
      <c r="C459" s="1" t="s">
        <v>9</v>
      </c>
      <c r="X459" s="1" t="str">
        <f t="shared" si="91"/>
        <v>03岩手県</v>
      </c>
    </row>
    <row r="460" spans="1:24" ht="13.5" customHeight="1" x14ac:dyDescent="0.15">
      <c r="A460" s="6">
        <f t="shared" si="90"/>
        <v>31</v>
      </c>
      <c r="B460" s="6"/>
      <c r="D460" s="12"/>
      <c r="E460" s="13"/>
      <c r="F460" s="83" t="s">
        <v>10</v>
      </c>
      <c r="G460" s="84"/>
      <c r="H460" s="14" t="s">
        <v>11</v>
      </c>
      <c r="I460" s="14" t="s">
        <v>12</v>
      </c>
      <c r="J460" s="14" t="s">
        <v>13</v>
      </c>
      <c r="K460" s="14" t="s">
        <v>14</v>
      </c>
      <c r="L460" s="15" t="s">
        <v>15</v>
      </c>
      <c r="M460" s="85" t="s">
        <v>16</v>
      </c>
      <c r="N460" s="84"/>
      <c r="O460" s="84"/>
      <c r="P460" s="85" t="s">
        <v>17</v>
      </c>
      <c r="Q460" s="84"/>
      <c r="R460" s="86"/>
      <c r="X460" s="1" t="str">
        <f t="shared" si="91"/>
        <v>03岩手県</v>
      </c>
    </row>
    <row r="461" spans="1:24" ht="32.25" thickBot="1" x14ac:dyDescent="0.2">
      <c r="A461" s="6">
        <f t="shared" si="90"/>
        <v>31</v>
      </c>
      <c r="B461" s="6"/>
      <c r="D461" s="16"/>
      <c r="E461" s="17"/>
      <c r="F461" s="18" t="s">
        <v>18</v>
      </c>
      <c r="G461" s="19" t="s">
        <v>19</v>
      </c>
      <c r="H461" s="20" t="s">
        <v>20</v>
      </c>
      <c r="I461" s="20" t="s">
        <v>21</v>
      </c>
      <c r="J461" s="20" t="s">
        <v>22</v>
      </c>
      <c r="K461" s="20" t="s">
        <v>23</v>
      </c>
      <c r="L461" s="20" t="s">
        <v>24</v>
      </c>
      <c r="M461" s="21" t="s">
        <v>25</v>
      </c>
      <c r="N461" s="22" t="s">
        <v>26</v>
      </c>
      <c r="O461" s="23" t="s">
        <v>27</v>
      </c>
      <c r="P461" s="24" t="s">
        <v>28</v>
      </c>
      <c r="Q461" s="22" t="s">
        <v>29</v>
      </c>
      <c r="R461" s="25" t="s">
        <v>30</v>
      </c>
      <c r="X461" s="1" t="str">
        <f t="shared" si="91"/>
        <v>03岩手県</v>
      </c>
    </row>
    <row r="462" spans="1:24" ht="14.25" thickTop="1" x14ac:dyDescent="0.15">
      <c r="A462" s="6">
        <f t="shared" si="90"/>
        <v>31</v>
      </c>
      <c r="B462" s="6">
        <f>B457</f>
        <v>304</v>
      </c>
      <c r="D462" s="26"/>
      <c r="E462" s="27" t="s">
        <v>31</v>
      </c>
      <c r="F462" s="28">
        <f>SUM(F463:F466)</f>
        <v>1236</v>
      </c>
      <c r="G462" s="29">
        <f>IFERROR(F462/Q462,"-")</f>
        <v>1.4029511918274689</v>
      </c>
      <c r="H462" s="30">
        <f t="shared" ref="H462:M462" si="92">SUM(H463:H466)</f>
        <v>1207</v>
      </c>
      <c r="I462" s="30">
        <f t="shared" si="92"/>
        <v>1195</v>
      </c>
      <c r="J462" s="30">
        <f t="shared" si="92"/>
        <v>1191</v>
      </c>
      <c r="K462" s="30">
        <f t="shared" si="92"/>
        <v>1235</v>
      </c>
      <c r="L462" s="30">
        <f t="shared" si="92"/>
        <v>1239</v>
      </c>
      <c r="M462" s="31">
        <f t="shared" si="92"/>
        <v>1107</v>
      </c>
      <c r="N462" s="32">
        <f>IFERROR(M462/F462,"-")</f>
        <v>0.89563106796116509</v>
      </c>
      <c r="O462" s="33">
        <f>M462-F462</f>
        <v>-129</v>
      </c>
      <c r="P462" s="31">
        <f>SUM(P463:P466)</f>
        <v>1065</v>
      </c>
      <c r="Q462" s="34">
        <f>SUM(Q463:Q466)</f>
        <v>881</v>
      </c>
      <c r="R462" s="35">
        <f>IFERROR(P462/Q462,"-")</f>
        <v>1.2088535754824064</v>
      </c>
      <c r="X462" s="1" t="str">
        <f t="shared" si="91"/>
        <v>03岩手県</v>
      </c>
    </row>
    <row r="463" spans="1:24" x14ac:dyDescent="0.15">
      <c r="A463" s="6">
        <f t="shared" si="90"/>
        <v>31</v>
      </c>
      <c r="B463" s="6">
        <f>B462</f>
        <v>304</v>
      </c>
      <c r="D463" s="36"/>
      <c r="E463" s="37" t="s">
        <v>32</v>
      </c>
      <c r="F463" s="38">
        <v>0</v>
      </c>
      <c r="G463" s="39">
        <f>IFERROR(F463/Q463,"-")</f>
        <v>0</v>
      </c>
      <c r="H463" s="40">
        <v>0</v>
      </c>
      <c r="I463" s="40">
        <v>0</v>
      </c>
      <c r="J463" s="40">
        <v>0</v>
      </c>
      <c r="K463" s="40">
        <v>0</v>
      </c>
      <c r="L463" s="40">
        <v>0</v>
      </c>
      <c r="M463" s="41">
        <v>0</v>
      </c>
      <c r="N463" s="42" t="str">
        <f>IFERROR(M463/F463,"-")</f>
        <v>-</v>
      </c>
      <c r="O463" s="43">
        <f>M463-F463</f>
        <v>0</v>
      </c>
      <c r="P463" s="41">
        <v>0</v>
      </c>
      <c r="Q463" s="44">
        <v>76</v>
      </c>
      <c r="R463" s="45">
        <f>IFERROR(P463/Q463,"-")</f>
        <v>0</v>
      </c>
      <c r="X463" s="1" t="str">
        <f t="shared" si="91"/>
        <v>03岩手県</v>
      </c>
    </row>
    <row r="464" spans="1:24" x14ac:dyDescent="0.15">
      <c r="A464" s="6">
        <f t="shared" si="90"/>
        <v>31</v>
      </c>
      <c r="B464" s="6">
        <f t="shared" si="90"/>
        <v>304</v>
      </c>
      <c r="D464" s="36"/>
      <c r="E464" s="46" t="s">
        <v>33</v>
      </c>
      <c r="F464" s="47">
        <v>855</v>
      </c>
      <c r="G464" s="48">
        <f>IFERROR(F464/Q464,"-")</f>
        <v>3.0755395683453237</v>
      </c>
      <c r="H464" s="49">
        <v>746</v>
      </c>
      <c r="I464" s="49">
        <v>746</v>
      </c>
      <c r="J464" s="49">
        <v>669</v>
      </c>
      <c r="K464" s="49">
        <v>656</v>
      </c>
      <c r="L464" s="49">
        <v>725</v>
      </c>
      <c r="M464" s="50">
        <v>593</v>
      </c>
      <c r="N464" s="51">
        <f>IFERROR(M464/F464,"-")</f>
        <v>0.69356725146198828</v>
      </c>
      <c r="O464" s="52">
        <f>M464-F464</f>
        <v>-262</v>
      </c>
      <c r="P464" s="50">
        <v>611</v>
      </c>
      <c r="Q464" s="53">
        <v>278</v>
      </c>
      <c r="R464" s="54">
        <f>IFERROR(P464/Q464,"-")</f>
        <v>2.1978417266187051</v>
      </c>
      <c r="X464" s="1" t="str">
        <f t="shared" si="91"/>
        <v>03岩手県</v>
      </c>
    </row>
    <row r="465" spans="1:24" x14ac:dyDescent="0.15">
      <c r="A465" s="6">
        <f t="shared" si="90"/>
        <v>31</v>
      </c>
      <c r="B465" s="6">
        <f t="shared" si="90"/>
        <v>304</v>
      </c>
      <c r="D465" s="36"/>
      <c r="E465" s="46" t="s">
        <v>34</v>
      </c>
      <c r="F465" s="47">
        <v>151</v>
      </c>
      <c r="G465" s="48">
        <f>IFERROR(F465/Q465,"-")</f>
        <v>0.52068965517241383</v>
      </c>
      <c r="H465" s="49">
        <v>135</v>
      </c>
      <c r="I465" s="49">
        <v>125</v>
      </c>
      <c r="J465" s="49">
        <v>262</v>
      </c>
      <c r="K465" s="49">
        <v>259</v>
      </c>
      <c r="L465" s="49">
        <v>194</v>
      </c>
      <c r="M465" s="50">
        <v>314</v>
      </c>
      <c r="N465" s="51">
        <f>IFERROR(M465/F465,"-")</f>
        <v>2.0794701986754967</v>
      </c>
      <c r="O465" s="52">
        <f>M465-F465</f>
        <v>163</v>
      </c>
      <c r="P465" s="50">
        <v>254</v>
      </c>
      <c r="Q465" s="53">
        <v>290</v>
      </c>
      <c r="R465" s="54">
        <f>IFERROR(P465/Q465,"-")</f>
        <v>0.87586206896551722</v>
      </c>
      <c r="X465" s="1" t="str">
        <f t="shared" si="91"/>
        <v>03岩手県</v>
      </c>
    </row>
    <row r="466" spans="1:24" ht="14.25" thickBot="1" x14ac:dyDescent="0.2">
      <c r="A466" s="6">
        <f t="shared" si="90"/>
        <v>31</v>
      </c>
      <c r="B466" s="6">
        <f t="shared" si="90"/>
        <v>304</v>
      </c>
      <c r="D466" s="55"/>
      <c r="E466" s="56" t="s">
        <v>35</v>
      </c>
      <c r="F466" s="57">
        <v>230</v>
      </c>
      <c r="G466" s="58">
        <f>IFERROR(F466/Q466,"-")</f>
        <v>0.97046413502109707</v>
      </c>
      <c r="H466" s="59">
        <v>326</v>
      </c>
      <c r="I466" s="59">
        <v>324</v>
      </c>
      <c r="J466" s="59">
        <v>260</v>
      </c>
      <c r="K466" s="59">
        <v>320</v>
      </c>
      <c r="L466" s="59">
        <v>320</v>
      </c>
      <c r="M466" s="60">
        <v>200</v>
      </c>
      <c r="N466" s="61">
        <f>IFERROR(M466/F466,"-")</f>
        <v>0.86956521739130432</v>
      </c>
      <c r="O466" s="62">
        <f>M466-F466</f>
        <v>-30</v>
      </c>
      <c r="P466" s="60">
        <v>200</v>
      </c>
      <c r="Q466" s="63">
        <v>237</v>
      </c>
      <c r="R466" s="64">
        <f>IFERROR(P466/Q466,"-")</f>
        <v>0.84388185654008441</v>
      </c>
      <c r="X466" s="1" t="str">
        <f t="shared" si="91"/>
        <v>03岩手県</v>
      </c>
    </row>
    <row r="467" spans="1:24" s="5" customFormat="1" x14ac:dyDescent="0.15">
      <c r="A467" s="65">
        <f t="shared" si="90"/>
        <v>31</v>
      </c>
      <c r="B467" s="65">
        <f t="shared" si="90"/>
        <v>304</v>
      </c>
      <c r="D467" s="66"/>
      <c r="E467" s="67" t="s">
        <v>36</v>
      </c>
      <c r="F467" s="68">
        <v>0.9375</v>
      </c>
      <c r="G467" s="69"/>
      <c r="H467" s="68">
        <v>1</v>
      </c>
      <c r="I467" s="68">
        <v>0.9375</v>
      </c>
      <c r="J467" s="68">
        <v>1</v>
      </c>
      <c r="K467" s="68">
        <v>1</v>
      </c>
      <c r="L467" s="68">
        <v>1</v>
      </c>
      <c r="M467" s="68">
        <v>1</v>
      </c>
      <c r="N467" s="70"/>
      <c r="O467" s="70"/>
      <c r="P467" s="71"/>
      <c r="Q467" s="71"/>
      <c r="R467" s="70"/>
      <c r="X467" s="5" t="str">
        <f t="shared" si="91"/>
        <v>03岩手県</v>
      </c>
    </row>
    <row r="468" spans="1:24" x14ac:dyDescent="0.15">
      <c r="A468" s="6">
        <f>(ROW()+12)/15</f>
        <v>32</v>
      </c>
      <c r="B468" s="6"/>
      <c r="C468" s="87">
        <f>(ROW()+12)/15</f>
        <v>32</v>
      </c>
      <c r="D468" s="87"/>
      <c r="S468" s="1" t="str">
        <f>"（"&amp;H470&amp;"　"&amp;H471&amp;"構想区域）"</f>
        <v>（岩手県　気仙構想区域）</v>
      </c>
      <c r="X468" s="1" t="str">
        <f>TEXT(F470,"0?")&amp;H470</f>
        <v>03岩手県</v>
      </c>
    </row>
    <row r="469" spans="1:24" ht="14.25" thickBot="1" x14ac:dyDescent="0.2">
      <c r="A469" s="6">
        <f>A468</f>
        <v>32</v>
      </c>
      <c r="B469" s="6"/>
      <c r="C469" s="1" t="s">
        <v>3</v>
      </c>
      <c r="X469" s="1" t="str">
        <f>X468</f>
        <v>03岩手県</v>
      </c>
    </row>
    <row r="470" spans="1:24" x14ac:dyDescent="0.15">
      <c r="A470" s="6">
        <f t="shared" ref="A470:B482" si="93">A469</f>
        <v>32</v>
      </c>
      <c r="B470" s="6">
        <v>305</v>
      </c>
      <c r="D470" s="88" t="s">
        <v>4</v>
      </c>
      <c r="E470" s="89"/>
      <c r="F470" s="90">
        <f>QUOTIENT(F471,100)</f>
        <v>3</v>
      </c>
      <c r="G470" s="91"/>
      <c r="H470" s="92" t="s">
        <v>66</v>
      </c>
      <c r="I470" s="93"/>
      <c r="O470" s="7"/>
      <c r="X470" s="1" t="str">
        <f t="shared" ref="X470:X482" si="94">X469</f>
        <v>03岩手県</v>
      </c>
    </row>
    <row r="471" spans="1:24" x14ac:dyDescent="0.15">
      <c r="A471" s="6">
        <f t="shared" si="93"/>
        <v>32</v>
      </c>
      <c r="B471" s="6">
        <f>B470</f>
        <v>305</v>
      </c>
      <c r="D471" s="94" t="s">
        <v>5</v>
      </c>
      <c r="E471" s="95"/>
      <c r="F471" s="96">
        <f>B471</f>
        <v>305</v>
      </c>
      <c r="G471" s="97"/>
      <c r="H471" s="98" t="s">
        <v>71</v>
      </c>
      <c r="I471" s="99"/>
      <c r="O471" s="7"/>
      <c r="X471" s="1" t="str">
        <f t="shared" si="94"/>
        <v>03岩手県</v>
      </c>
    </row>
    <row r="472" spans="1:24" x14ac:dyDescent="0.15">
      <c r="A472" s="6">
        <f t="shared" si="93"/>
        <v>32</v>
      </c>
      <c r="B472" s="6">
        <f>B471</f>
        <v>305</v>
      </c>
      <c r="D472" s="72" t="s">
        <v>6</v>
      </c>
      <c r="E472" s="73"/>
      <c r="F472" s="74">
        <v>5.8034999999999997</v>
      </c>
      <c r="G472" s="75"/>
      <c r="H472" s="75"/>
      <c r="I472" s="76"/>
      <c r="J472" s="8"/>
      <c r="K472" s="8"/>
      <c r="L472" s="8"/>
      <c r="N472" s="8"/>
      <c r="O472" s="9"/>
      <c r="P472" s="10" t="s">
        <v>7</v>
      </c>
      <c r="X472" s="1" t="str">
        <f t="shared" si="94"/>
        <v>03岩手県</v>
      </c>
    </row>
    <row r="473" spans="1:24" ht="14.25" thickBot="1" x14ac:dyDescent="0.2">
      <c r="A473" s="6">
        <f t="shared" si="93"/>
        <v>32</v>
      </c>
      <c r="B473" s="6">
        <f>B472</f>
        <v>305</v>
      </c>
      <c r="D473" s="77" t="s">
        <v>8</v>
      </c>
      <c r="E473" s="78"/>
      <c r="F473" s="79">
        <v>889.29</v>
      </c>
      <c r="G473" s="80"/>
      <c r="H473" s="80"/>
      <c r="I473" s="81"/>
      <c r="J473" s="11"/>
      <c r="K473" s="11"/>
      <c r="L473" s="11"/>
      <c r="N473" s="11"/>
      <c r="P473" s="82">
        <v>-0.33199999999999996</v>
      </c>
      <c r="Q473" s="82"/>
      <c r="X473" s="1" t="str">
        <f t="shared" si="94"/>
        <v>03岩手県</v>
      </c>
    </row>
    <row r="474" spans="1:24" ht="14.25" thickBot="1" x14ac:dyDescent="0.2">
      <c r="A474" s="6">
        <f t="shared" si="93"/>
        <v>32</v>
      </c>
      <c r="B474" s="6"/>
      <c r="C474" s="1" t="s">
        <v>9</v>
      </c>
      <c r="X474" s="1" t="str">
        <f t="shared" si="94"/>
        <v>03岩手県</v>
      </c>
    </row>
    <row r="475" spans="1:24" ht="13.5" customHeight="1" x14ac:dyDescent="0.15">
      <c r="A475" s="6">
        <f t="shared" si="93"/>
        <v>32</v>
      </c>
      <c r="B475" s="6"/>
      <c r="D475" s="12"/>
      <c r="E475" s="13"/>
      <c r="F475" s="83" t="s">
        <v>10</v>
      </c>
      <c r="G475" s="84"/>
      <c r="H475" s="14" t="s">
        <v>11</v>
      </c>
      <c r="I475" s="14" t="s">
        <v>12</v>
      </c>
      <c r="J475" s="14" t="s">
        <v>13</v>
      </c>
      <c r="K475" s="14" t="s">
        <v>14</v>
      </c>
      <c r="L475" s="15" t="s">
        <v>15</v>
      </c>
      <c r="M475" s="85" t="s">
        <v>16</v>
      </c>
      <c r="N475" s="84"/>
      <c r="O475" s="84"/>
      <c r="P475" s="85" t="s">
        <v>17</v>
      </c>
      <c r="Q475" s="84"/>
      <c r="R475" s="86"/>
      <c r="X475" s="1" t="str">
        <f t="shared" si="94"/>
        <v>03岩手県</v>
      </c>
    </row>
    <row r="476" spans="1:24" ht="32.25" thickBot="1" x14ac:dyDescent="0.2">
      <c r="A476" s="6">
        <f t="shared" si="93"/>
        <v>32</v>
      </c>
      <c r="B476" s="6"/>
      <c r="D476" s="16"/>
      <c r="E476" s="17"/>
      <c r="F476" s="18" t="s">
        <v>18</v>
      </c>
      <c r="G476" s="19" t="s">
        <v>19</v>
      </c>
      <c r="H476" s="20" t="s">
        <v>20</v>
      </c>
      <c r="I476" s="20" t="s">
        <v>21</v>
      </c>
      <c r="J476" s="20" t="s">
        <v>22</v>
      </c>
      <c r="K476" s="20" t="s">
        <v>23</v>
      </c>
      <c r="L476" s="20" t="s">
        <v>24</v>
      </c>
      <c r="M476" s="21" t="s">
        <v>25</v>
      </c>
      <c r="N476" s="22" t="s">
        <v>26</v>
      </c>
      <c r="O476" s="23" t="s">
        <v>27</v>
      </c>
      <c r="P476" s="24" t="s">
        <v>28</v>
      </c>
      <c r="Q476" s="22" t="s">
        <v>29</v>
      </c>
      <c r="R476" s="25" t="s">
        <v>30</v>
      </c>
      <c r="X476" s="1" t="str">
        <f t="shared" si="94"/>
        <v>03岩手県</v>
      </c>
    </row>
    <row r="477" spans="1:24" ht="14.25" thickTop="1" x14ac:dyDescent="0.15">
      <c r="A477" s="6">
        <f t="shared" si="93"/>
        <v>32</v>
      </c>
      <c r="B477" s="6">
        <f>B472</f>
        <v>305</v>
      </c>
      <c r="D477" s="26"/>
      <c r="E477" s="27" t="s">
        <v>31</v>
      </c>
      <c r="F477" s="28">
        <f>SUM(F478:F481)</f>
        <v>509</v>
      </c>
      <c r="G477" s="29">
        <f>IFERROR(F477/Q477,"-")</f>
        <v>1.3756756756756756</v>
      </c>
      <c r="H477" s="30">
        <f t="shared" ref="H477:M477" si="95">SUM(H478:H481)</f>
        <v>405</v>
      </c>
      <c r="I477" s="30">
        <f t="shared" si="95"/>
        <v>482</v>
      </c>
      <c r="J477" s="30">
        <f t="shared" si="95"/>
        <v>482</v>
      </c>
      <c r="K477" s="30">
        <f t="shared" si="95"/>
        <v>482</v>
      </c>
      <c r="L477" s="30">
        <f t="shared" si="95"/>
        <v>482</v>
      </c>
      <c r="M477" s="31">
        <f t="shared" si="95"/>
        <v>482</v>
      </c>
      <c r="N477" s="32">
        <f>IFERROR(M477/F477,"-")</f>
        <v>0.94695481335952847</v>
      </c>
      <c r="O477" s="33">
        <f>M477-F477</f>
        <v>-27</v>
      </c>
      <c r="P477" s="31">
        <f>SUM(P478:P481)</f>
        <v>447</v>
      </c>
      <c r="Q477" s="34">
        <f>SUM(Q478:Q481)</f>
        <v>370</v>
      </c>
      <c r="R477" s="35">
        <f>IFERROR(P477/Q477,"-")</f>
        <v>1.2081081081081082</v>
      </c>
      <c r="X477" s="1" t="str">
        <f t="shared" si="94"/>
        <v>03岩手県</v>
      </c>
    </row>
    <row r="478" spans="1:24" x14ac:dyDescent="0.15">
      <c r="A478" s="6">
        <f t="shared" si="93"/>
        <v>32</v>
      </c>
      <c r="B478" s="6">
        <f>B477</f>
        <v>305</v>
      </c>
      <c r="D478" s="36"/>
      <c r="E478" s="37" t="s">
        <v>32</v>
      </c>
      <c r="F478" s="38">
        <v>20</v>
      </c>
      <c r="G478" s="39">
        <f>IFERROR(F478/Q478,"-")</f>
        <v>0.45454545454545453</v>
      </c>
      <c r="H478" s="40">
        <v>20</v>
      </c>
      <c r="I478" s="40">
        <v>20</v>
      </c>
      <c r="J478" s="40">
        <v>20</v>
      </c>
      <c r="K478" s="40">
        <v>20</v>
      </c>
      <c r="L478" s="40">
        <v>20</v>
      </c>
      <c r="M478" s="41">
        <v>20</v>
      </c>
      <c r="N478" s="42">
        <f>IFERROR(M478/F478,"-")</f>
        <v>1</v>
      </c>
      <c r="O478" s="43">
        <f>M478-F478</f>
        <v>0</v>
      </c>
      <c r="P478" s="41">
        <v>20</v>
      </c>
      <c r="Q478" s="44">
        <v>44</v>
      </c>
      <c r="R478" s="45">
        <f>IFERROR(P478/Q478,"-")</f>
        <v>0.45454545454545453</v>
      </c>
      <c r="X478" s="1" t="str">
        <f t="shared" si="94"/>
        <v>03岩手県</v>
      </c>
    </row>
    <row r="479" spans="1:24" x14ac:dyDescent="0.15">
      <c r="A479" s="6">
        <f t="shared" si="93"/>
        <v>32</v>
      </c>
      <c r="B479" s="6">
        <f t="shared" si="93"/>
        <v>305</v>
      </c>
      <c r="D479" s="36"/>
      <c r="E479" s="46" t="s">
        <v>33</v>
      </c>
      <c r="F479" s="47">
        <v>345</v>
      </c>
      <c r="G479" s="48">
        <f>IFERROR(F479/Q479,"-")</f>
        <v>2.1036585365853657</v>
      </c>
      <c r="H479" s="49">
        <v>227</v>
      </c>
      <c r="I479" s="49">
        <v>304</v>
      </c>
      <c r="J479" s="49">
        <v>244</v>
      </c>
      <c r="K479" s="49">
        <v>244</v>
      </c>
      <c r="L479" s="49">
        <v>244</v>
      </c>
      <c r="M479" s="50">
        <v>244</v>
      </c>
      <c r="N479" s="51">
        <f>IFERROR(M479/F479,"-")</f>
        <v>0.70724637681159419</v>
      </c>
      <c r="O479" s="52">
        <f>M479-F479</f>
        <v>-101</v>
      </c>
      <c r="P479" s="50">
        <v>224</v>
      </c>
      <c r="Q479" s="53">
        <v>164</v>
      </c>
      <c r="R479" s="54">
        <f>IFERROR(P479/Q479,"-")</f>
        <v>1.3658536585365855</v>
      </c>
      <c r="X479" s="1" t="str">
        <f t="shared" si="94"/>
        <v>03岩手県</v>
      </c>
    </row>
    <row r="480" spans="1:24" x14ac:dyDescent="0.15">
      <c r="A480" s="6">
        <f t="shared" si="93"/>
        <v>32</v>
      </c>
      <c r="B480" s="6">
        <f t="shared" si="93"/>
        <v>305</v>
      </c>
      <c r="D480" s="36"/>
      <c r="E480" s="46" t="s">
        <v>34</v>
      </c>
      <c r="F480" s="47">
        <v>46</v>
      </c>
      <c r="G480" s="48">
        <f>IFERROR(F480/Q480,"-")</f>
        <v>0.4946236559139785</v>
      </c>
      <c r="H480" s="49">
        <v>60</v>
      </c>
      <c r="I480" s="49">
        <v>60</v>
      </c>
      <c r="J480" s="49">
        <v>120</v>
      </c>
      <c r="K480" s="49">
        <v>120</v>
      </c>
      <c r="L480" s="49">
        <v>120</v>
      </c>
      <c r="M480" s="50">
        <v>120</v>
      </c>
      <c r="N480" s="51">
        <f>IFERROR(M480/F480,"-")</f>
        <v>2.6086956521739131</v>
      </c>
      <c r="O480" s="52">
        <f>M480-F480</f>
        <v>74</v>
      </c>
      <c r="P480" s="50">
        <v>105</v>
      </c>
      <c r="Q480" s="53">
        <v>93</v>
      </c>
      <c r="R480" s="54">
        <f>IFERROR(P480/Q480,"-")</f>
        <v>1.1290322580645162</v>
      </c>
      <c r="X480" s="1" t="str">
        <f t="shared" si="94"/>
        <v>03岩手県</v>
      </c>
    </row>
    <row r="481" spans="1:24" ht="14.25" thickBot="1" x14ac:dyDescent="0.2">
      <c r="A481" s="6">
        <f t="shared" si="93"/>
        <v>32</v>
      </c>
      <c r="B481" s="6">
        <f t="shared" si="93"/>
        <v>305</v>
      </c>
      <c r="D481" s="55"/>
      <c r="E481" s="56" t="s">
        <v>35</v>
      </c>
      <c r="F481" s="57">
        <v>98</v>
      </c>
      <c r="G481" s="58">
        <f>IFERROR(F481/Q481,"-")</f>
        <v>1.4202898550724639</v>
      </c>
      <c r="H481" s="59">
        <v>98</v>
      </c>
      <c r="I481" s="59">
        <v>98</v>
      </c>
      <c r="J481" s="59">
        <v>98</v>
      </c>
      <c r="K481" s="59">
        <v>98</v>
      </c>
      <c r="L481" s="59">
        <v>98</v>
      </c>
      <c r="M481" s="60">
        <v>98</v>
      </c>
      <c r="N481" s="61">
        <f>IFERROR(M481/F481,"-")</f>
        <v>1</v>
      </c>
      <c r="O481" s="62">
        <f>M481-F481</f>
        <v>0</v>
      </c>
      <c r="P481" s="60">
        <v>98</v>
      </c>
      <c r="Q481" s="63">
        <v>69</v>
      </c>
      <c r="R481" s="64">
        <f>IFERROR(P481/Q481,"-")</f>
        <v>1.4202898550724639</v>
      </c>
      <c r="X481" s="1" t="str">
        <f t="shared" si="94"/>
        <v>03岩手県</v>
      </c>
    </row>
    <row r="482" spans="1:24" s="5" customFormat="1" x14ac:dyDescent="0.15">
      <c r="A482" s="65">
        <f t="shared" si="93"/>
        <v>32</v>
      </c>
      <c r="B482" s="65">
        <f t="shared" si="93"/>
        <v>305</v>
      </c>
      <c r="D482" s="66"/>
      <c r="E482" s="67" t="s">
        <v>36</v>
      </c>
      <c r="F482" s="68">
        <v>0.875</v>
      </c>
      <c r="G482" s="69"/>
      <c r="H482" s="68">
        <v>1</v>
      </c>
      <c r="I482" s="68">
        <v>1</v>
      </c>
      <c r="J482" s="68">
        <v>1</v>
      </c>
      <c r="K482" s="68">
        <v>1</v>
      </c>
      <c r="L482" s="68">
        <v>1</v>
      </c>
      <c r="M482" s="68">
        <v>1</v>
      </c>
      <c r="N482" s="70"/>
      <c r="O482" s="70"/>
      <c r="P482" s="71"/>
      <c r="Q482" s="71"/>
      <c r="R482" s="70"/>
      <c r="X482" s="5" t="str">
        <f t="shared" si="94"/>
        <v>03岩手県</v>
      </c>
    </row>
    <row r="483" spans="1:24" x14ac:dyDescent="0.15">
      <c r="A483" s="6">
        <f>(ROW()+12)/15</f>
        <v>33</v>
      </c>
      <c r="B483" s="6"/>
      <c r="C483" s="87">
        <f>(ROW()+12)/15</f>
        <v>33</v>
      </c>
      <c r="D483" s="87"/>
      <c r="S483" s="1" t="str">
        <f>"（"&amp;H485&amp;"　"&amp;H486&amp;"構想区域）"</f>
        <v>（岩手県　釜石構想区域）</v>
      </c>
      <c r="X483" s="1" t="str">
        <f>TEXT(F485,"0?")&amp;H485</f>
        <v>03岩手県</v>
      </c>
    </row>
    <row r="484" spans="1:24" ht="14.25" thickBot="1" x14ac:dyDescent="0.2">
      <c r="A484" s="6">
        <f>A483</f>
        <v>33</v>
      </c>
      <c r="B484" s="6"/>
      <c r="C484" s="1" t="s">
        <v>3</v>
      </c>
      <c r="X484" s="1" t="str">
        <f>X483</f>
        <v>03岩手県</v>
      </c>
    </row>
    <row r="485" spans="1:24" x14ac:dyDescent="0.15">
      <c r="A485" s="6">
        <f t="shared" ref="A485:B497" si="96">A484</f>
        <v>33</v>
      </c>
      <c r="B485" s="6">
        <v>306</v>
      </c>
      <c r="D485" s="88" t="s">
        <v>4</v>
      </c>
      <c r="E485" s="89"/>
      <c r="F485" s="90">
        <f>QUOTIENT(F486,100)</f>
        <v>3</v>
      </c>
      <c r="G485" s="91"/>
      <c r="H485" s="92" t="s">
        <v>66</v>
      </c>
      <c r="I485" s="93"/>
      <c r="O485" s="7"/>
      <c r="X485" s="1" t="str">
        <f t="shared" ref="X485:X497" si="97">X484</f>
        <v>03岩手県</v>
      </c>
    </row>
    <row r="486" spans="1:24" x14ac:dyDescent="0.15">
      <c r="A486" s="6">
        <f t="shared" si="96"/>
        <v>33</v>
      </c>
      <c r="B486" s="6">
        <f>B485</f>
        <v>306</v>
      </c>
      <c r="D486" s="94" t="s">
        <v>5</v>
      </c>
      <c r="E486" s="95"/>
      <c r="F486" s="96">
        <f>B486</f>
        <v>306</v>
      </c>
      <c r="G486" s="97"/>
      <c r="H486" s="98" t="s">
        <v>72</v>
      </c>
      <c r="I486" s="99"/>
      <c r="O486" s="7"/>
      <c r="X486" s="1" t="str">
        <f t="shared" si="97"/>
        <v>03岩手県</v>
      </c>
    </row>
    <row r="487" spans="1:24" x14ac:dyDescent="0.15">
      <c r="A487" s="6">
        <f t="shared" si="96"/>
        <v>33</v>
      </c>
      <c r="B487" s="6">
        <f>B486</f>
        <v>306</v>
      </c>
      <c r="D487" s="72" t="s">
        <v>6</v>
      </c>
      <c r="E487" s="73"/>
      <c r="F487" s="74">
        <v>4.3082000000000003</v>
      </c>
      <c r="G487" s="75"/>
      <c r="H487" s="75"/>
      <c r="I487" s="76"/>
      <c r="J487" s="8"/>
      <c r="K487" s="8"/>
      <c r="L487" s="8"/>
      <c r="N487" s="8"/>
      <c r="O487" s="9"/>
      <c r="P487" s="10" t="s">
        <v>7</v>
      </c>
      <c r="X487" s="1" t="str">
        <f t="shared" si="97"/>
        <v>03岩手県</v>
      </c>
    </row>
    <row r="488" spans="1:24" ht="14.25" thickBot="1" x14ac:dyDescent="0.2">
      <c r="A488" s="6">
        <f t="shared" si="96"/>
        <v>33</v>
      </c>
      <c r="B488" s="6">
        <f>B487</f>
        <v>306</v>
      </c>
      <c r="D488" s="77" t="s">
        <v>8</v>
      </c>
      <c r="E488" s="78"/>
      <c r="F488" s="79">
        <v>640.76</v>
      </c>
      <c r="G488" s="80"/>
      <c r="H488" s="80"/>
      <c r="I488" s="81"/>
      <c r="J488" s="11"/>
      <c r="K488" s="11"/>
      <c r="L488" s="11"/>
      <c r="N488" s="11"/>
      <c r="P488" s="82">
        <v>4.3999999999999984E-2</v>
      </c>
      <c r="Q488" s="82"/>
      <c r="X488" s="1" t="str">
        <f t="shared" si="97"/>
        <v>03岩手県</v>
      </c>
    </row>
    <row r="489" spans="1:24" ht="14.25" thickBot="1" x14ac:dyDescent="0.2">
      <c r="A489" s="6">
        <f t="shared" si="96"/>
        <v>33</v>
      </c>
      <c r="B489" s="6"/>
      <c r="C489" s="1" t="s">
        <v>9</v>
      </c>
      <c r="X489" s="1" t="str">
        <f t="shared" si="97"/>
        <v>03岩手県</v>
      </c>
    </row>
    <row r="490" spans="1:24" ht="13.5" customHeight="1" x14ac:dyDescent="0.15">
      <c r="A490" s="6">
        <f t="shared" si="96"/>
        <v>33</v>
      </c>
      <c r="B490" s="6"/>
      <c r="D490" s="12"/>
      <c r="E490" s="13"/>
      <c r="F490" s="83" t="s">
        <v>10</v>
      </c>
      <c r="G490" s="84"/>
      <c r="H490" s="14" t="s">
        <v>11</v>
      </c>
      <c r="I490" s="14" t="s">
        <v>12</v>
      </c>
      <c r="J490" s="14" t="s">
        <v>13</v>
      </c>
      <c r="K490" s="14" t="s">
        <v>14</v>
      </c>
      <c r="L490" s="15" t="s">
        <v>15</v>
      </c>
      <c r="M490" s="85" t="s">
        <v>16</v>
      </c>
      <c r="N490" s="84"/>
      <c r="O490" s="84"/>
      <c r="P490" s="85" t="s">
        <v>17</v>
      </c>
      <c r="Q490" s="84"/>
      <c r="R490" s="86"/>
      <c r="X490" s="1" t="str">
        <f t="shared" si="97"/>
        <v>03岩手県</v>
      </c>
    </row>
    <row r="491" spans="1:24" ht="32.25" thickBot="1" x14ac:dyDescent="0.2">
      <c r="A491" s="6">
        <f t="shared" si="96"/>
        <v>33</v>
      </c>
      <c r="B491" s="6"/>
      <c r="D491" s="16"/>
      <c r="E491" s="17"/>
      <c r="F491" s="18" t="s">
        <v>18</v>
      </c>
      <c r="G491" s="19" t="s">
        <v>19</v>
      </c>
      <c r="H491" s="20" t="s">
        <v>20</v>
      </c>
      <c r="I491" s="20" t="s">
        <v>21</v>
      </c>
      <c r="J491" s="20" t="s">
        <v>22</v>
      </c>
      <c r="K491" s="20" t="s">
        <v>23</v>
      </c>
      <c r="L491" s="20" t="s">
        <v>24</v>
      </c>
      <c r="M491" s="21" t="s">
        <v>25</v>
      </c>
      <c r="N491" s="22" t="s">
        <v>26</v>
      </c>
      <c r="O491" s="23" t="s">
        <v>27</v>
      </c>
      <c r="P491" s="24" t="s">
        <v>28</v>
      </c>
      <c r="Q491" s="22" t="s">
        <v>29</v>
      </c>
      <c r="R491" s="25" t="s">
        <v>30</v>
      </c>
      <c r="X491" s="1" t="str">
        <f t="shared" si="97"/>
        <v>03岩手県</v>
      </c>
    </row>
    <row r="492" spans="1:24" ht="14.25" thickTop="1" x14ac:dyDescent="0.15">
      <c r="A492" s="6">
        <f t="shared" si="96"/>
        <v>33</v>
      </c>
      <c r="B492" s="6">
        <f>B487</f>
        <v>306</v>
      </c>
      <c r="D492" s="26"/>
      <c r="E492" s="27" t="s">
        <v>31</v>
      </c>
      <c r="F492" s="28">
        <f>SUM(F493:F496)</f>
        <v>741</v>
      </c>
      <c r="G492" s="29">
        <f>IFERROR(F492/Q492,"-")</f>
        <v>1.3497267759562841</v>
      </c>
      <c r="H492" s="30">
        <f t="shared" ref="H492:M492" si="98">SUM(H493:H496)</f>
        <v>775</v>
      </c>
      <c r="I492" s="30">
        <f t="shared" si="98"/>
        <v>791</v>
      </c>
      <c r="J492" s="30">
        <f t="shared" si="98"/>
        <v>775</v>
      </c>
      <c r="K492" s="30">
        <f t="shared" si="98"/>
        <v>791</v>
      </c>
      <c r="L492" s="30">
        <f t="shared" si="98"/>
        <v>775</v>
      </c>
      <c r="M492" s="31">
        <f t="shared" si="98"/>
        <v>791</v>
      </c>
      <c r="N492" s="32">
        <f>IFERROR(M492/F492,"-")</f>
        <v>1.0674763832658569</v>
      </c>
      <c r="O492" s="33">
        <f>M492-F492</f>
        <v>50</v>
      </c>
      <c r="P492" s="31">
        <f>SUM(P493:P496)</f>
        <v>699</v>
      </c>
      <c r="Q492" s="34">
        <f>SUM(Q493:Q496)</f>
        <v>549</v>
      </c>
      <c r="R492" s="35">
        <f>IFERROR(P492/Q492,"-")</f>
        <v>1.2732240437158471</v>
      </c>
      <c r="X492" s="1" t="str">
        <f t="shared" si="97"/>
        <v>03岩手県</v>
      </c>
    </row>
    <row r="493" spans="1:24" x14ac:dyDescent="0.15">
      <c r="A493" s="6">
        <f t="shared" si="96"/>
        <v>33</v>
      </c>
      <c r="B493" s="6">
        <f>B492</f>
        <v>306</v>
      </c>
      <c r="D493" s="36"/>
      <c r="E493" s="37" t="s">
        <v>32</v>
      </c>
      <c r="F493" s="38">
        <v>0</v>
      </c>
      <c r="G493" s="39">
        <f>IFERROR(F493/Q493,"-")</f>
        <v>0</v>
      </c>
      <c r="H493" s="40">
        <v>0</v>
      </c>
      <c r="I493" s="40">
        <v>0</v>
      </c>
      <c r="J493" s="40">
        <v>0</v>
      </c>
      <c r="K493" s="40">
        <v>0</v>
      </c>
      <c r="L493" s="40">
        <v>0</v>
      </c>
      <c r="M493" s="41">
        <v>0</v>
      </c>
      <c r="N493" s="42" t="str">
        <f>IFERROR(M493/F493,"-")</f>
        <v>-</v>
      </c>
      <c r="O493" s="43">
        <f>M493-F493</f>
        <v>0</v>
      </c>
      <c r="P493" s="41">
        <v>0</v>
      </c>
      <c r="Q493" s="44">
        <v>31</v>
      </c>
      <c r="R493" s="45">
        <f>IFERROR(P493/Q493,"-")</f>
        <v>0</v>
      </c>
      <c r="X493" s="1" t="str">
        <f t="shared" si="97"/>
        <v>03岩手県</v>
      </c>
    </row>
    <row r="494" spans="1:24" x14ac:dyDescent="0.15">
      <c r="A494" s="6">
        <f t="shared" si="96"/>
        <v>33</v>
      </c>
      <c r="B494" s="6">
        <f t="shared" si="96"/>
        <v>306</v>
      </c>
      <c r="D494" s="36"/>
      <c r="E494" s="46" t="s">
        <v>33</v>
      </c>
      <c r="F494" s="47">
        <v>340</v>
      </c>
      <c r="G494" s="48">
        <f>IFERROR(F494/Q494,"-")</f>
        <v>2.6153846153846154</v>
      </c>
      <c r="H494" s="49">
        <v>272</v>
      </c>
      <c r="I494" s="49">
        <v>288</v>
      </c>
      <c r="J494" s="49">
        <v>272</v>
      </c>
      <c r="K494" s="49">
        <v>288</v>
      </c>
      <c r="L494" s="49">
        <v>224</v>
      </c>
      <c r="M494" s="50">
        <v>240</v>
      </c>
      <c r="N494" s="51">
        <f>IFERROR(M494/F494,"-")</f>
        <v>0.70588235294117652</v>
      </c>
      <c r="O494" s="52">
        <f>M494-F494</f>
        <v>-100</v>
      </c>
      <c r="P494" s="50">
        <v>196</v>
      </c>
      <c r="Q494" s="53">
        <v>130</v>
      </c>
      <c r="R494" s="54">
        <f>IFERROR(P494/Q494,"-")</f>
        <v>1.5076923076923077</v>
      </c>
      <c r="X494" s="1" t="str">
        <f t="shared" si="97"/>
        <v>03岩手県</v>
      </c>
    </row>
    <row r="495" spans="1:24" x14ac:dyDescent="0.15">
      <c r="A495" s="6">
        <f t="shared" si="96"/>
        <v>33</v>
      </c>
      <c r="B495" s="6">
        <f t="shared" si="96"/>
        <v>306</v>
      </c>
      <c r="D495" s="36"/>
      <c r="E495" s="46" t="s">
        <v>34</v>
      </c>
      <c r="F495" s="47">
        <v>119</v>
      </c>
      <c r="G495" s="48">
        <f>IFERROR(F495/Q495,"-")</f>
        <v>0.72121212121212119</v>
      </c>
      <c r="H495" s="49">
        <v>169</v>
      </c>
      <c r="I495" s="49">
        <v>169</v>
      </c>
      <c r="J495" s="49">
        <v>169</v>
      </c>
      <c r="K495" s="49">
        <v>169</v>
      </c>
      <c r="L495" s="49">
        <v>217</v>
      </c>
      <c r="M495" s="50">
        <v>217</v>
      </c>
      <c r="N495" s="51">
        <f>IFERROR(M495/F495,"-")</f>
        <v>1.8235294117647058</v>
      </c>
      <c r="O495" s="52">
        <f>M495-F495</f>
        <v>98</v>
      </c>
      <c r="P495" s="50">
        <v>169</v>
      </c>
      <c r="Q495" s="53">
        <v>165</v>
      </c>
      <c r="R495" s="54">
        <f>IFERROR(P495/Q495,"-")</f>
        <v>1.0242424242424242</v>
      </c>
      <c r="X495" s="1" t="str">
        <f t="shared" si="97"/>
        <v>03岩手県</v>
      </c>
    </row>
    <row r="496" spans="1:24" ht="14.25" thickBot="1" x14ac:dyDescent="0.2">
      <c r="A496" s="6">
        <f t="shared" si="96"/>
        <v>33</v>
      </c>
      <c r="B496" s="6">
        <f t="shared" si="96"/>
        <v>306</v>
      </c>
      <c r="D496" s="55"/>
      <c r="E496" s="56" t="s">
        <v>35</v>
      </c>
      <c r="F496" s="57">
        <v>282</v>
      </c>
      <c r="G496" s="58">
        <f>IFERROR(F496/Q496,"-")</f>
        <v>1.2645739910313902</v>
      </c>
      <c r="H496" s="59">
        <v>334</v>
      </c>
      <c r="I496" s="59">
        <v>334</v>
      </c>
      <c r="J496" s="59">
        <v>334</v>
      </c>
      <c r="K496" s="59">
        <v>334</v>
      </c>
      <c r="L496" s="59">
        <v>334</v>
      </c>
      <c r="M496" s="60">
        <v>334</v>
      </c>
      <c r="N496" s="61">
        <f>IFERROR(M496/F496,"-")</f>
        <v>1.1843971631205674</v>
      </c>
      <c r="O496" s="62">
        <f>M496-F496</f>
        <v>52</v>
      </c>
      <c r="P496" s="60">
        <v>334</v>
      </c>
      <c r="Q496" s="63">
        <v>223</v>
      </c>
      <c r="R496" s="64">
        <f>IFERROR(P496/Q496,"-")</f>
        <v>1.4977578475336324</v>
      </c>
      <c r="X496" s="1" t="str">
        <f t="shared" si="97"/>
        <v>03岩手県</v>
      </c>
    </row>
    <row r="497" spans="1:24" s="5" customFormat="1" x14ac:dyDescent="0.15">
      <c r="A497" s="65">
        <f t="shared" si="96"/>
        <v>33</v>
      </c>
      <c r="B497" s="65">
        <f t="shared" si="96"/>
        <v>306</v>
      </c>
      <c r="D497" s="66"/>
      <c r="E497" s="67" t="s">
        <v>36</v>
      </c>
      <c r="F497" s="68">
        <v>1</v>
      </c>
      <c r="G497" s="69"/>
      <c r="H497" s="68">
        <v>0.8571428571428571</v>
      </c>
      <c r="I497" s="68">
        <v>1</v>
      </c>
      <c r="J497" s="68">
        <v>1</v>
      </c>
      <c r="K497" s="68">
        <v>1</v>
      </c>
      <c r="L497" s="68">
        <v>1</v>
      </c>
      <c r="M497" s="68">
        <v>1</v>
      </c>
      <c r="N497" s="70"/>
      <c r="O497" s="70"/>
      <c r="P497" s="71"/>
      <c r="Q497" s="71"/>
      <c r="R497" s="70"/>
      <c r="X497" s="5" t="str">
        <f t="shared" si="97"/>
        <v>03岩手県</v>
      </c>
    </row>
    <row r="498" spans="1:24" x14ac:dyDescent="0.15">
      <c r="A498" s="6">
        <f>(ROW()+12)/15</f>
        <v>34</v>
      </c>
      <c r="B498" s="6"/>
      <c r="C498" s="87">
        <f>(ROW()+12)/15</f>
        <v>34</v>
      </c>
      <c r="D498" s="87"/>
      <c r="S498" s="1" t="str">
        <f>"（"&amp;H500&amp;"　"&amp;H501&amp;"構想区域）"</f>
        <v>（岩手県　宮古構想区域）</v>
      </c>
      <c r="X498" s="1" t="str">
        <f>TEXT(F500,"0?")&amp;H500</f>
        <v>03岩手県</v>
      </c>
    </row>
    <row r="499" spans="1:24" ht="14.25" thickBot="1" x14ac:dyDescent="0.2">
      <c r="A499" s="6">
        <f>A498</f>
        <v>34</v>
      </c>
      <c r="B499" s="6"/>
      <c r="C499" s="1" t="s">
        <v>3</v>
      </c>
      <c r="X499" s="1" t="str">
        <f>X498</f>
        <v>03岩手県</v>
      </c>
    </row>
    <row r="500" spans="1:24" x14ac:dyDescent="0.15">
      <c r="A500" s="6">
        <f t="shared" ref="A500:B512" si="99">A499</f>
        <v>34</v>
      </c>
      <c r="B500" s="6">
        <v>307</v>
      </c>
      <c r="D500" s="88" t="s">
        <v>4</v>
      </c>
      <c r="E500" s="89"/>
      <c r="F500" s="90">
        <f>QUOTIENT(F501,100)</f>
        <v>3</v>
      </c>
      <c r="G500" s="91"/>
      <c r="H500" s="92" t="s">
        <v>66</v>
      </c>
      <c r="I500" s="93"/>
      <c r="O500" s="7"/>
      <c r="X500" s="1" t="str">
        <f t="shared" ref="X500:X512" si="100">X499</f>
        <v>03岩手県</v>
      </c>
    </row>
    <row r="501" spans="1:24" x14ac:dyDescent="0.15">
      <c r="A501" s="6">
        <f t="shared" si="99"/>
        <v>34</v>
      </c>
      <c r="B501" s="6">
        <f>B500</f>
        <v>307</v>
      </c>
      <c r="D501" s="94" t="s">
        <v>5</v>
      </c>
      <c r="E501" s="95"/>
      <c r="F501" s="96">
        <f>B501</f>
        <v>307</v>
      </c>
      <c r="G501" s="97"/>
      <c r="H501" s="98" t="s">
        <v>73</v>
      </c>
      <c r="I501" s="99"/>
      <c r="O501" s="7"/>
      <c r="X501" s="1" t="str">
        <f t="shared" si="100"/>
        <v>03岩手県</v>
      </c>
    </row>
    <row r="502" spans="1:24" x14ac:dyDescent="0.15">
      <c r="A502" s="6">
        <f t="shared" si="99"/>
        <v>34</v>
      </c>
      <c r="B502" s="6">
        <f>B501</f>
        <v>307</v>
      </c>
      <c r="D502" s="72" t="s">
        <v>6</v>
      </c>
      <c r="E502" s="73"/>
      <c r="F502" s="74">
        <v>7.6474000000000002</v>
      </c>
      <c r="G502" s="75"/>
      <c r="H502" s="75"/>
      <c r="I502" s="76"/>
      <c r="J502" s="8"/>
      <c r="K502" s="8"/>
      <c r="L502" s="8"/>
      <c r="N502" s="8"/>
      <c r="O502" s="9"/>
      <c r="P502" s="10" t="s">
        <v>7</v>
      </c>
      <c r="X502" s="1" t="str">
        <f t="shared" si="100"/>
        <v>03岩手県</v>
      </c>
    </row>
    <row r="503" spans="1:24" ht="14.25" thickBot="1" x14ac:dyDescent="0.2">
      <c r="A503" s="6">
        <f t="shared" si="99"/>
        <v>34</v>
      </c>
      <c r="B503" s="6">
        <f>B502</f>
        <v>307</v>
      </c>
      <c r="D503" s="77" t="s">
        <v>8</v>
      </c>
      <c r="E503" s="78"/>
      <c r="F503" s="79">
        <v>2670.51</v>
      </c>
      <c r="G503" s="80"/>
      <c r="H503" s="80"/>
      <c r="I503" s="81"/>
      <c r="J503" s="11"/>
      <c r="K503" s="11"/>
      <c r="L503" s="11"/>
      <c r="N503" s="11"/>
      <c r="P503" s="82">
        <v>-0.38300000000000001</v>
      </c>
      <c r="Q503" s="82"/>
      <c r="X503" s="1" t="str">
        <f t="shared" si="100"/>
        <v>03岩手県</v>
      </c>
    </row>
    <row r="504" spans="1:24" ht="14.25" thickBot="1" x14ac:dyDescent="0.2">
      <c r="A504" s="6">
        <f t="shared" si="99"/>
        <v>34</v>
      </c>
      <c r="B504" s="6"/>
      <c r="C504" s="1" t="s">
        <v>9</v>
      </c>
      <c r="X504" s="1" t="str">
        <f t="shared" si="100"/>
        <v>03岩手県</v>
      </c>
    </row>
    <row r="505" spans="1:24" ht="13.5" customHeight="1" x14ac:dyDescent="0.15">
      <c r="A505" s="6">
        <f t="shared" si="99"/>
        <v>34</v>
      </c>
      <c r="B505" s="6"/>
      <c r="D505" s="12"/>
      <c r="E505" s="13"/>
      <c r="F505" s="83" t="s">
        <v>10</v>
      </c>
      <c r="G505" s="84"/>
      <c r="H505" s="14" t="s">
        <v>11</v>
      </c>
      <c r="I505" s="14" t="s">
        <v>12</v>
      </c>
      <c r="J505" s="14" t="s">
        <v>13</v>
      </c>
      <c r="K505" s="14" t="s">
        <v>14</v>
      </c>
      <c r="L505" s="15" t="s">
        <v>15</v>
      </c>
      <c r="M505" s="85" t="s">
        <v>16</v>
      </c>
      <c r="N505" s="84"/>
      <c r="O505" s="84"/>
      <c r="P505" s="85" t="s">
        <v>17</v>
      </c>
      <c r="Q505" s="84"/>
      <c r="R505" s="86"/>
      <c r="X505" s="1" t="str">
        <f t="shared" si="100"/>
        <v>03岩手県</v>
      </c>
    </row>
    <row r="506" spans="1:24" ht="32.25" thickBot="1" x14ac:dyDescent="0.2">
      <c r="A506" s="6">
        <f t="shared" si="99"/>
        <v>34</v>
      </c>
      <c r="B506" s="6"/>
      <c r="D506" s="16"/>
      <c r="E506" s="17"/>
      <c r="F506" s="18" t="s">
        <v>18</v>
      </c>
      <c r="G506" s="19" t="s">
        <v>19</v>
      </c>
      <c r="H506" s="20" t="s">
        <v>20</v>
      </c>
      <c r="I506" s="20" t="s">
        <v>21</v>
      </c>
      <c r="J506" s="20" t="s">
        <v>22</v>
      </c>
      <c r="K506" s="20" t="s">
        <v>23</v>
      </c>
      <c r="L506" s="20" t="s">
        <v>24</v>
      </c>
      <c r="M506" s="21" t="s">
        <v>25</v>
      </c>
      <c r="N506" s="22" t="s">
        <v>26</v>
      </c>
      <c r="O506" s="23" t="s">
        <v>27</v>
      </c>
      <c r="P506" s="24" t="s">
        <v>28</v>
      </c>
      <c r="Q506" s="22" t="s">
        <v>29</v>
      </c>
      <c r="R506" s="25" t="s">
        <v>30</v>
      </c>
      <c r="X506" s="1" t="str">
        <f t="shared" si="100"/>
        <v>03岩手県</v>
      </c>
    </row>
    <row r="507" spans="1:24" ht="14.25" thickTop="1" x14ac:dyDescent="0.15">
      <c r="A507" s="6">
        <f t="shared" si="99"/>
        <v>34</v>
      </c>
      <c r="B507" s="6">
        <f>B502</f>
        <v>307</v>
      </c>
      <c r="D507" s="26"/>
      <c r="E507" s="27" t="s">
        <v>31</v>
      </c>
      <c r="F507" s="28">
        <f>SUM(F508:F511)</f>
        <v>605</v>
      </c>
      <c r="G507" s="29">
        <f>IFERROR(F507/Q507,"-")</f>
        <v>1.2817796610169492</v>
      </c>
      <c r="H507" s="30">
        <f t="shared" ref="H507:M507" si="101">SUM(H508:H511)</f>
        <v>648</v>
      </c>
      <c r="I507" s="30">
        <f t="shared" si="101"/>
        <v>628</v>
      </c>
      <c r="J507" s="30">
        <f t="shared" si="101"/>
        <v>615</v>
      </c>
      <c r="K507" s="30">
        <f t="shared" si="101"/>
        <v>615</v>
      </c>
      <c r="L507" s="30">
        <f t="shared" si="101"/>
        <v>615</v>
      </c>
      <c r="M507" s="31">
        <f t="shared" si="101"/>
        <v>615</v>
      </c>
      <c r="N507" s="32">
        <f>IFERROR(M507/F507,"-")</f>
        <v>1.0165289256198347</v>
      </c>
      <c r="O507" s="33">
        <f>M507-F507</f>
        <v>10</v>
      </c>
      <c r="P507" s="31">
        <f>SUM(P508:P511)</f>
        <v>563</v>
      </c>
      <c r="Q507" s="34">
        <f>SUM(Q508:Q511)</f>
        <v>472</v>
      </c>
      <c r="R507" s="35">
        <f>IFERROR(P507/Q507,"-")</f>
        <v>1.1927966101694916</v>
      </c>
      <c r="X507" s="1" t="str">
        <f t="shared" si="100"/>
        <v>03岩手県</v>
      </c>
    </row>
    <row r="508" spans="1:24" x14ac:dyDescent="0.15">
      <c r="A508" s="6">
        <f t="shared" si="99"/>
        <v>34</v>
      </c>
      <c r="B508" s="6">
        <f>B507</f>
        <v>307</v>
      </c>
      <c r="D508" s="36"/>
      <c r="E508" s="37" t="s">
        <v>32</v>
      </c>
      <c r="F508" s="38">
        <v>0</v>
      </c>
      <c r="G508" s="39">
        <f>IFERROR(F508/Q508,"-")</f>
        <v>0</v>
      </c>
      <c r="H508" s="40">
        <v>0</v>
      </c>
      <c r="I508" s="40">
        <v>0</v>
      </c>
      <c r="J508" s="40">
        <v>0</v>
      </c>
      <c r="K508" s="40">
        <v>0</v>
      </c>
      <c r="L508" s="40">
        <v>0</v>
      </c>
      <c r="M508" s="41">
        <v>0</v>
      </c>
      <c r="N508" s="42" t="str">
        <f>IFERROR(M508/F508,"-")</f>
        <v>-</v>
      </c>
      <c r="O508" s="43">
        <f>M508-F508</f>
        <v>0</v>
      </c>
      <c r="P508" s="41">
        <v>0</v>
      </c>
      <c r="Q508" s="44">
        <v>39</v>
      </c>
      <c r="R508" s="45">
        <f>IFERROR(P508/Q508,"-")</f>
        <v>0</v>
      </c>
      <c r="X508" s="1" t="str">
        <f t="shared" si="100"/>
        <v>03岩手県</v>
      </c>
    </row>
    <row r="509" spans="1:24" x14ac:dyDescent="0.15">
      <c r="A509" s="6">
        <f t="shared" si="99"/>
        <v>34</v>
      </c>
      <c r="B509" s="6">
        <f t="shared" si="99"/>
        <v>307</v>
      </c>
      <c r="D509" s="36"/>
      <c r="E509" s="46" t="s">
        <v>33</v>
      </c>
      <c r="F509" s="47">
        <v>359</v>
      </c>
      <c r="G509" s="48">
        <f>IFERROR(F509/Q509,"-")</f>
        <v>2.5104895104895104</v>
      </c>
      <c r="H509" s="49">
        <v>316</v>
      </c>
      <c r="I509" s="49">
        <v>302</v>
      </c>
      <c r="J509" s="49">
        <v>289</v>
      </c>
      <c r="K509" s="49">
        <v>289</v>
      </c>
      <c r="L509" s="49">
        <v>289</v>
      </c>
      <c r="M509" s="50">
        <v>289</v>
      </c>
      <c r="N509" s="51">
        <f>IFERROR(M509/F509,"-")</f>
        <v>0.80501392757660162</v>
      </c>
      <c r="O509" s="52">
        <f>M509-F509</f>
        <v>-70</v>
      </c>
      <c r="P509" s="50">
        <v>269</v>
      </c>
      <c r="Q509" s="53">
        <v>143</v>
      </c>
      <c r="R509" s="54">
        <f>IFERROR(P509/Q509,"-")</f>
        <v>1.881118881118881</v>
      </c>
      <c r="X509" s="1" t="str">
        <f t="shared" si="100"/>
        <v>03岩手県</v>
      </c>
    </row>
    <row r="510" spans="1:24" x14ac:dyDescent="0.15">
      <c r="A510" s="6">
        <f t="shared" si="99"/>
        <v>34</v>
      </c>
      <c r="B510" s="6">
        <f t="shared" si="99"/>
        <v>307</v>
      </c>
      <c r="D510" s="36"/>
      <c r="E510" s="46" t="s">
        <v>34</v>
      </c>
      <c r="F510" s="47">
        <v>78</v>
      </c>
      <c r="G510" s="48">
        <f>IFERROR(F510/Q510,"-")</f>
        <v>0.39795918367346939</v>
      </c>
      <c r="H510" s="49">
        <v>262</v>
      </c>
      <c r="I510" s="49">
        <v>256</v>
      </c>
      <c r="J510" s="49">
        <v>256</v>
      </c>
      <c r="K510" s="49">
        <v>256</v>
      </c>
      <c r="L510" s="49">
        <v>256</v>
      </c>
      <c r="M510" s="50">
        <v>256</v>
      </c>
      <c r="N510" s="51">
        <f>IFERROR(M510/F510,"-")</f>
        <v>3.2820512820512819</v>
      </c>
      <c r="O510" s="52">
        <f>M510-F510</f>
        <v>178</v>
      </c>
      <c r="P510" s="50">
        <v>224</v>
      </c>
      <c r="Q510" s="53">
        <v>196</v>
      </c>
      <c r="R510" s="54">
        <f>IFERROR(P510/Q510,"-")</f>
        <v>1.1428571428571428</v>
      </c>
      <c r="X510" s="1" t="str">
        <f t="shared" si="100"/>
        <v>03岩手県</v>
      </c>
    </row>
    <row r="511" spans="1:24" ht="14.25" thickBot="1" x14ac:dyDescent="0.2">
      <c r="A511" s="6">
        <f t="shared" si="99"/>
        <v>34</v>
      </c>
      <c r="B511" s="6">
        <f t="shared" si="99"/>
        <v>307</v>
      </c>
      <c r="D511" s="55"/>
      <c r="E511" s="56" t="s">
        <v>35</v>
      </c>
      <c r="F511" s="57">
        <v>168</v>
      </c>
      <c r="G511" s="58">
        <f>IFERROR(F511/Q511,"-")</f>
        <v>1.7872340425531914</v>
      </c>
      <c r="H511" s="59">
        <v>70</v>
      </c>
      <c r="I511" s="59">
        <v>70</v>
      </c>
      <c r="J511" s="59">
        <v>70</v>
      </c>
      <c r="K511" s="59">
        <v>70</v>
      </c>
      <c r="L511" s="59">
        <v>70</v>
      </c>
      <c r="M511" s="60">
        <v>70</v>
      </c>
      <c r="N511" s="61">
        <f>IFERROR(M511/F511,"-")</f>
        <v>0.41666666666666669</v>
      </c>
      <c r="O511" s="62">
        <f>M511-F511</f>
        <v>-98</v>
      </c>
      <c r="P511" s="60">
        <v>70</v>
      </c>
      <c r="Q511" s="63">
        <v>94</v>
      </c>
      <c r="R511" s="64">
        <f>IFERROR(P511/Q511,"-")</f>
        <v>0.74468085106382975</v>
      </c>
      <c r="X511" s="1" t="str">
        <f t="shared" si="100"/>
        <v>03岩手県</v>
      </c>
    </row>
    <row r="512" spans="1:24" s="5" customFormat="1" x14ac:dyDescent="0.15">
      <c r="A512" s="65">
        <f t="shared" si="99"/>
        <v>34</v>
      </c>
      <c r="B512" s="65">
        <f t="shared" si="99"/>
        <v>307</v>
      </c>
      <c r="D512" s="66"/>
      <c r="E512" s="67" t="s">
        <v>36</v>
      </c>
      <c r="F512" s="68">
        <v>0.9</v>
      </c>
      <c r="G512" s="69"/>
      <c r="H512" s="68">
        <v>0.9</v>
      </c>
      <c r="I512" s="68">
        <v>1</v>
      </c>
      <c r="J512" s="68">
        <v>1</v>
      </c>
      <c r="K512" s="68">
        <v>0.875</v>
      </c>
      <c r="L512" s="68">
        <v>1</v>
      </c>
      <c r="M512" s="68">
        <v>1</v>
      </c>
      <c r="N512" s="70"/>
      <c r="O512" s="70"/>
      <c r="P512" s="71"/>
      <c r="Q512" s="71"/>
      <c r="R512" s="70"/>
      <c r="X512" s="5" t="str">
        <f t="shared" si="100"/>
        <v>03岩手県</v>
      </c>
    </row>
    <row r="513" spans="1:24" x14ac:dyDescent="0.15">
      <c r="A513" s="6">
        <f>(ROW()+12)/15</f>
        <v>35</v>
      </c>
      <c r="B513" s="6"/>
      <c r="C513" s="87">
        <f>(ROW()+12)/15</f>
        <v>35</v>
      </c>
      <c r="D513" s="87"/>
      <c r="S513" s="1" t="str">
        <f>"（"&amp;H515&amp;"　"&amp;H516&amp;"構想区域）"</f>
        <v>（岩手県　久慈構想区域）</v>
      </c>
      <c r="X513" s="1" t="str">
        <f>TEXT(F515,"0?")&amp;H515</f>
        <v>03岩手県</v>
      </c>
    </row>
    <row r="514" spans="1:24" ht="14.25" thickBot="1" x14ac:dyDescent="0.2">
      <c r="A514" s="6">
        <f>A513</f>
        <v>35</v>
      </c>
      <c r="B514" s="6"/>
      <c r="C514" s="1" t="s">
        <v>3</v>
      </c>
      <c r="X514" s="1" t="str">
        <f>X513</f>
        <v>03岩手県</v>
      </c>
    </row>
    <row r="515" spans="1:24" x14ac:dyDescent="0.15">
      <c r="A515" s="6">
        <f t="shared" ref="A515:B527" si="102">A514</f>
        <v>35</v>
      </c>
      <c r="B515" s="6">
        <v>308</v>
      </c>
      <c r="D515" s="88" t="s">
        <v>4</v>
      </c>
      <c r="E515" s="89"/>
      <c r="F515" s="90">
        <f>QUOTIENT(F516,100)</f>
        <v>3</v>
      </c>
      <c r="G515" s="91"/>
      <c r="H515" s="92" t="s">
        <v>66</v>
      </c>
      <c r="I515" s="93"/>
      <c r="O515" s="7"/>
      <c r="X515" s="1" t="str">
        <f t="shared" ref="X515:X527" si="103">X514</f>
        <v>03岩手県</v>
      </c>
    </row>
    <row r="516" spans="1:24" x14ac:dyDescent="0.15">
      <c r="A516" s="6">
        <f t="shared" si="102"/>
        <v>35</v>
      </c>
      <c r="B516" s="6">
        <f>B515</f>
        <v>308</v>
      </c>
      <c r="D516" s="94" t="s">
        <v>5</v>
      </c>
      <c r="E516" s="95"/>
      <c r="F516" s="96">
        <f>B516</f>
        <v>308</v>
      </c>
      <c r="G516" s="97"/>
      <c r="H516" s="98" t="s">
        <v>74</v>
      </c>
      <c r="I516" s="99"/>
      <c r="O516" s="7"/>
      <c r="X516" s="1" t="str">
        <f t="shared" si="103"/>
        <v>03岩手県</v>
      </c>
    </row>
    <row r="517" spans="1:24" x14ac:dyDescent="0.15">
      <c r="A517" s="6">
        <f t="shared" si="102"/>
        <v>35</v>
      </c>
      <c r="B517" s="6">
        <f>B516</f>
        <v>308</v>
      </c>
      <c r="D517" s="72" t="s">
        <v>6</v>
      </c>
      <c r="E517" s="73"/>
      <c r="F517" s="74">
        <v>5.4557000000000002</v>
      </c>
      <c r="G517" s="75"/>
      <c r="H517" s="75"/>
      <c r="I517" s="76"/>
      <c r="J517" s="8"/>
      <c r="K517" s="8"/>
      <c r="L517" s="8"/>
      <c r="N517" s="8"/>
      <c r="O517" s="9"/>
      <c r="P517" s="10" t="s">
        <v>7</v>
      </c>
      <c r="X517" s="1" t="str">
        <f t="shared" si="103"/>
        <v>03岩手県</v>
      </c>
    </row>
    <row r="518" spans="1:24" ht="14.25" thickBot="1" x14ac:dyDescent="0.2">
      <c r="A518" s="6">
        <f t="shared" si="102"/>
        <v>35</v>
      </c>
      <c r="B518" s="6">
        <f>B517</f>
        <v>308</v>
      </c>
      <c r="D518" s="77" t="s">
        <v>8</v>
      </c>
      <c r="E518" s="78"/>
      <c r="F518" s="79">
        <v>1076.8800000000001</v>
      </c>
      <c r="G518" s="80"/>
      <c r="H518" s="80"/>
      <c r="I518" s="81"/>
      <c r="J518" s="11"/>
      <c r="K518" s="11"/>
      <c r="L518" s="11"/>
      <c r="N518" s="11"/>
      <c r="P518" s="82">
        <v>-0.32899999999999996</v>
      </c>
      <c r="Q518" s="82"/>
      <c r="X518" s="1" t="str">
        <f t="shared" si="103"/>
        <v>03岩手県</v>
      </c>
    </row>
    <row r="519" spans="1:24" ht="14.25" thickBot="1" x14ac:dyDescent="0.2">
      <c r="A519" s="6">
        <f t="shared" si="102"/>
        <v>35</v>
      </c>
      <c r="B519" s="6"/>
      <c r="C519" s="1" t="s">
        <v>9</v>
      </c>
      <c r="X519" s="1" t="str">
        <f t="shared" si="103"/>
        <v>03岩手県</v>
      </c>
    </row>
    <row r="520" spans="1:24" ht="13.5" customHeight="1" x14ac:dyDescent="0.15">
      <c r="A520" s="6">
        <f t="shared" si="102"/>
        <v>35</v>
      </c>
      <c r="B520" s="6"/>
      <c r="D520" s="12"/>
      <c r="E520" s="13"/>
      <c r="F520" s="83" t="s">
        <v>10</v>
      </c>
      <c r="G520" s="84"/>
      <c r="H520" s="14" t="s">
        <v>11</v>
      </c>
      <c r="I520" s="14" t="s">
        <v>12</v>
      </c>
      <c r="J520" s="14" t="s">
        <v>13</v>
      </c>
      <c r="K520" s="14" t="s">
        <v>14</v>
      </c>
      <c r="L520" s="15" t="s">
        <v>15</v>
      </c>
      <c r="M520" s="85" t="s">
        <v>16</v>
      </c>
      <c r="N520" s="84"/>
      <c r="O520" s="84"/>
      <c r="P520" s="85" t="s">
        <v>17</v>
      </c>
      <c r="Q520" s="84"/>
      <c r="R520" s="86"/>
      <c r="X520" s="1" t="str">
        <f t="shared" si="103"/>
        <v>03岩手県</v>
      </c>
    </row>
    <row r="521" spans="1:24" ht="32.25" thickBot="1" x14ac:dyDescent="0.2">
      <c r="A521" s="6">
        <f t="shared" si="102"/>
        <v>35</v>
      </c>
      <c r="B521" s="6"/>
      <c r="D521" s="16"/>
      <c r="E521" s="17"/>
      <c r="F521" s="18" t="s">
        <v>18</v>
      </c>
      <c r="G521" s="19" t="s">
        <v>19</v>
      </c>
      <c r="H521" s="20" t="s">
        <v>20</v>
      </c>
      <c r="I521" s="20" t="s">
        <v>21</v>
      </c>
      <c r="J521" s="20" t="s">
        <v>22</v>
      </c>
      <c r="K521" s="20" t="s">
        <v>23</v>
      </c>
      <c r="L521" s="20" t="s">
        <v>24</v>
      </c>
      <c r="M521" s="21" t="s">
        <v>25</v>
      </c>
      <c r="N521" s="22" t="s">
        <v>26</v>
      </c>
      <c r="O521" s="23" t="s">
        <v>27</v>
      </c>
      <c r="P521" s="24" t="s">
        <v>28</v>
      </c>
      <c r="Q521" s="22" t="s">
        <v>29</v>
      </c>
      <c r="R521" s="25" t="s">
        <v>30</v>
      </c>
      <c r="X521" s="1" t="str">
        <f t="shared" si="103"/>
        <v>03岩手県</v>
      </c>
    </row>
    <row r="522" spans="1:24" ht="14.25" thickTop="1" x14ac:dyDescent="0.15">
      <c r="A522" s="6">
        <f t="shared" si="102"/>
        <v>35</v>
      </c>
      <c r="B522" s="6">
        <f>B517</f>
        <v>308</v>
      </c>
      <c r="D522" s="26"/>
      <c r="E522" s="27" t="s">
        <v>31</v>
      </c>
      <c r="F522" s="28">
        <f>SUM(F523:F526)</f>
        <v>485</v>
      </c>
      <c r="G522" s="29">
        <f>IFERROR(F522/Q522,"-")</f>
        <v>1.3700564971751412</v>
      </c>
      <c r="H522" s="30">
        <f t="shared" ref="H522:M522" si="104">SUM(H523:H526)</f>
        <v>446</v>
      </c>
      <c r="I522" s="30">
        <f t="shared" si="104"/>
        <v>429</v>
      </c>
      <c r="J522" s="30">
        <f t="shared" si="104"/>
        <v>432</v>
      </c>
      <c r="K522" s="30">
        <f t="shared" si="104"/>
        <v>390</v>
      </c>
      <c r="L522" s="30">
        <f t="shared" si="104"/>
        <v>390</v>
      </c>
      <c r="M522" s="31">
        <f t="shared" si="104"/>
        <v>384</v>
      </c>
      <c r="N522" s="32">
        <f>IFERROR(M522/F522,"-")</f>
        <v>0.79175257731958759</v>
      </c>
      <c r="O522" s="33">
        <f>M522-F522</f>
        <v>-101</v>
      </c>
      <c r="P522" s="31">
        <f>SUM(P523:P526)</f>
        <v>348</v>
      </c>
      <c r="Q522" s="34">
        <f>SUM(Q523:Q526)</f>
        <v>354</v>
      </c>
      <c r="R522" s="35">
        <f>IFERROR(P522/Q522,"-")</f>
        <v>0.98305084745762716</v>
      </c>
      <c r="X522" s="1" t="str">
        <f t="shared" si="103"/>
        <v>03岩手県</v>
      </c>
    </row>
    <row r="523" spans="1:24" x14ac:dyDescent="0.15">
      <c r="A523" s="6">
        <f t="shared" si="102"/>
        <v>35</v>
      </c>
      <c r="B523" s="6">
        <f>B522</f>
        <v>308</v>
      </c>
      <c r="D523" s="36"/>
      <c r="E523" s="37" t="s">
        <v>32</v>
      </c>
      <c r="F523" s="38">
        <v>20</v>
      </c>
      <c r="G523" s="39">
        <f>IFERROR(F523/Q523,"-")</f>
        <v>0.46511627906976744</v>
      </c>
      <c r="H523" s="40">
        <v>20</v>
      </c>
      <c r="I523" s="40">
        <v>20</v>
      </c>
      <c r="J523" s="40">
        <v>20</v>
      </c>
      <c r="K523" s="40">
        <v>20</v>
      </c>
      <c r="L523" s="40">
        <v>20</v>
      </c>
      <c r="M523" s="41">
        <v>20</v>
      </c>
      <c r="N523" s="42">
        <f>IFERROR(M523/F523,"-")</f>
        <v>1</v>
      </c>
      <c r="O523" s="43">
        <f>M523-F523</f>
        <v>0</v>
      </c>
      <c r="P523" s="41">
        <v>20</v>
      </c>
      <c r="Q523" s="44">
        <v>43</v>
      </c>
      <c r="R523" s="45">
        <f>IFERROR(P523/Q523,"-")</f>
        <v>0.46511627906976744</v>
      </c>
      <c r="X523" s="1" t="str">
        <f t="shared" si="103"/>
        <v>03岩手県</v>
      </c>
    </row>
    <row r="524" spans="1:24" x14ac:dyDescent="0.15">
      <c r="A524" s="6">
        <f t="shared" si="102"/>
        <v>35</v>
      </c>
      <c r="B524" s="6">
        <f t="shared" si="102"/>
        <v>308</v>
      </c>
      <c r="D524" s="36"/>
      <c r="E524" s="46" t="s">
        <v>33</v>
      </c>
      <c r="F524" s="47">
        <v>335</v>
      </c>
      <c r="G524" s="48">
        <f>IFERROR(F524/Q524,"-")</f>
        <v>2.4632352941176472</v>
      </c>
      <c r="H524" s="49">
        <v>220</v>
      </c>
      <c r="I524" s="49">
        <v>179</v>
      </c>
      <c r="J524" s="49">
        <v>166</v>
      </c>
      <c r="K524" s="49">
        <v>166</v>
      </c>
      <c r="L524" s="49">
        <v>166</v>
      </c>
      <c r="M524" s="50">
        <v>166</v>
      </c>
      <c r="N524" s="51">
        <f>IFERROR(M524/F524,"-")</f>
        <v>0.4955223880597015</v>
      </c>
      <c r="O524" s="52">
        <f>M524-F524</f>
        <v>-169</v>
      </c>
      <c r="P524" s="50">
        <v>166</v>
      </c>
      <c r="Q524" s="53">
        <v>136</v>
      </c>
      <c r="R524" s="54">
        <f>IFERROR(P524/Q524,"-")</f>
        <v>1.2205882352941178</v>
      </c>
      <c r="X524" s="1" t="str">
        <f t="shared" si="103"/>
        <v>03岩手県</v>
      </c>
    </row>
    <row r="525" spans="1:24" x14ac:dyDescent="0.15">
      <c r="A525" s="6">
        <f t="shared" si="102"/>
        <v>35</v>
      </c>
      <c r="B525" s="6">
        <f t="shared" si="102"/>
        <v>308</v>
      </c>
      <c r="D525" s="36"/>
      <c r="E525" s="46" t="s">
        <v>34</v>
      </c>
      <c r="F525" s="47">
        <v>82</v>
      </c>
      <c r="G525" s="48">
        <f>IFERROR(F525/Q525,"-")</f>
        <v>0.61654135338345861</v>
      </c>
      <c r="H525" s="49">
        <v>158</v>
      </c>
      <c r="I525" s="49">
        <v>182</v>
      </c>
      <c r="J525" s="49">
        <v>181</v>
      </c>
      <c r="K525" s="49">
        <v>139</v>
      </c>
      <c r="L525" s="49">
        <v>156</v>
      </c>
      <c r="M525" s="50">
        <v>156</v>
      </c>
      <c r="N525" s="51">
        <f>IFERROR(M525/F525,"-")</f>
        <v>1.9024390243902438</v>
      </c>
      <c r="O525" s="52">
        <f>M525-F525</f>
        <v>74</v>
      </c>
      <c r="P525" s="50">
        <v>100</v>
      </c>
      <c r="Q525" s="53">
        <v>133</v>
      </c>
      <c r="R525" s="54">
        <f>IFERROR(P525/Q525,"-")</f>
        <v>0.75187969924812026</v>
      </c>
      <c r="X525" s="1" t="str">
        <f t="shared" si="103"/>
        <v>03岩手県</v>
      </c>
    </row>
    <row r="526" spans="1:24" ht="14.25" thickBot="1" x14ac:dyDescent="0.2">
      <c r="A526" s="6">
        <f t="shared" si="102"/>
        <v>35</v>
      </c>
      <c r="B526" s="6">
        <f t="shared" si="102"/>
        <v>308</v>
      </c>
      <c r="D526" s="55"/>
      <c r="E526" s="56" t="s">
        <v>35</v>
      </c>
      <c r="F526" s="57">
        <v>48</v>
      </c>
      <c r="G526" s="58">
        <f>IFERROR(F526/Q526,"-")</f>
        <v>1.1428571428571428</v>
      </c>
      <c r="H526" s="59">
        <v>48</v>
      </c>
      <c r="I526" s="59">
        <v>48</v>
      </c>
      <c r="J526" s="59">
        <v>65</v>
      </c>
      <c r="K526" s="59">
        <v>65</v>
      </c>
      <c r="L526" s="59">
        <v>48</v>
      </c>
      <c r="M526" s="60">
        <v>42</v>
      </c>
      <c r="N526" s="61">
        <f>IFERROR(M526/F526,"-")</f>
        <v>0.875</v>
      </c>
      <c r="O526" s="62">
        <f>M526-F526</f>
        <v>-6</v>
      </c>
      <c r="P526" s="60">
        <v>62</v>
      </c>
      <c r="Q526" s="63">
        <v>42</v>
      </c>
      <c r="R526" s="64">
        <f>IFERROR(P526/Q526,"-")</f>
        <v>1.4761904761904763</v>
      </c>
      <c r="X526" s="1" t="str">
        <f t="shared" si="103"/>
        <v>03岩手県</v>
      </c>
    </row>
    <row r="527" spans="1:24" s="5" customFormat="1" x14ac:dyDescent="0.15">
      <c r="A527" s="65">
        <f t="shared" si="102"/>
        <v>35</v>
      </c>
      <c r="B527" s="65">
        <f t="shared" si="102"/>
        <v>308</v>
      </c>
      <c r="D527" s="66"/>
      <c r="E527" s="67" t="s">
        <v>36</v>
      </c>
      <c r="F527" s="68">
        <v>0.8571428571428571</v>
      </c>
      <c r="G527" s="69"/>
      <c r="H527" s="68">
        <v>1</v>
      </c>
      <c r="I527" s="68">
        <v>1</v>
      </c>
      <c r="J527" s="68">
        <v>1</v>
      </c>
      <c r="K527" s="68">
        <v>1</v>
      </c>
      <c r="L527" s="68">
        <v>1</v>
      </c>
      <c r="M527" s="68">
        <v>1</v>
      </c>
      <c r="N527" s="70"/>
      <c r="O527" s="70"/>
      <c r="P527" s="71"/>
      <c r="Q527" s="71"/>
      <c r="R527" s="70"/>
      <c r="X527" s="5" t="str">
        <f t="shared" si="103"/>
        <v>03岩手県</v>
      </c>
    </row>
    <row r="528" spans="1:24" x14ac:dyDescent="0.15">
      <c r="A528" s="6">
        <f>(ROW()+12)/15</f>
        <v>36</v>
      </c>
      <c r="B528" s="6"/>
      <c r="C528" s="87">
        <f>(ROW()+12)/15</f>
        <v>36</v>
      </c>
      <c r="D528" s="87"/>
      <c r="S528" s="1" t="str">
        <f>"（"&amp;H530&amp;"　"&amp;H531&amp;"構想区域）"</f>
        <v>（岩手県　二戸構想区域）</v>
      </c>
      <c r="X528" s="1" t="str">
        <f>TEXT(F530,"0?")&amp;H530</f>
        <v>03岩手県</v>
      </c>
    </row>
    <row r="529" spans="1:24" ht="14.25" thickBot="1" x14ac:dyDescent="0.2">
      <c r="A529" s="6">
        <f>A528</f>
        <v>36</v>
      </c>
      <c r="B529" s="6"/>
      <c r="C529" s="1" t="s">
        <v>3</v>
      </c>
      <c r="X529" s="1" t="str">
        <f>X528</f>
        <v>03岩手県</v>
      </c>
    </row>
    <row r="530" spans="1:24" x14ac:dyDescent="0.15">
      <c r="A530" s="6">
        <f t="shared" ref="A530:B542" si="105">A529</f>
        <v>36</v>
      </c>
      <c r="B530" s="6">
        <v>309</v>
      </c>
      <c r="D530" s="88" t="s">
        <v>4</v>
      </c>
      <c r="E530" s="89"/>
      <c r="F530" s="90">
        <f>QUOTIENT(F531,100)</f>
        <v>3</v>
      </c>
      <c r="G530" s="91"/>
      <c r="H530" s="92" t="s">
        <v>66</v>
      </c>
      <c r="I530" s="93"/>
      <c r="O530" s="7"/>
      <c r="X530" s="1" t="str">
        <f t="shared" ref="X530:X542" si="106">X529</f>
        <v>03岩手県</v>
      </c>
    </row>
    <row r="531" spans="1:24" x14ac:dyDescent="0.15">
      <c r="A531" s="6">
        <f t="shared" si="105"/>
        <v>36</v>
      </c>
      <c r="B531" s="6">
        <f>B530</f>
        <v>309</v>
      </c>
      <c r="D531" s="94" t="s">
        <v>5</v>
      </c>
      <c r="E531" s="95"/>
      <c r="F531" s="96">
        <f>B531</f>
        <v>309</v>
      </c>
      <c r="G531" s="97"/>
      <c r="H531" s="98" t="s">
        <v>75</v>
      </c>
      <c r="I531" s="99"/>
      <c r="O531" s="7"/>
      <c r="X531" s="1" t="str">
        <f t="shared" si="106"/>
        <v>03岩手県</v>
      </c>
    </row>
    <row r="532" spans="1:24" x14ac:dyDescent="0.15">
      <c r="A532" s="6">
        <f t="shared" si="105"/>
        <v>36</v>
      </c>
      <c r="B532" s="6">
        <f>B531</f>
        <v>309</v>
      </c>
      <c r="D532" s="72" t="s">
        <v>6</v>
      </c>
      <c r="E532" s="73"/>
      <c r="F532" s="74">
        <v>5.0805999999999996</v>
      </c>
      <c r="G532" s="75"/>
      <c r="H532" s="75"/>
      <c r="I532" s="76"/>
      <c r="J532" s="8"/>
      <c r="K532" s="8"/>
      <c r="L532" s="8"/>
      <c r="N532" s="8"/>
      <c r="O532" s="9"/>
      <c r="P532" s="10" t="s">
        <v>7</v>
      </c>
      <c r="X532" s="1" t="str">
        <f t="shared" si="106"/>
        <v>03岩手県</v>
      </c>
    </row>
    <row r="533" spans="1:24" ht="14.25" thickBot="1" x14ac:dyDescent="0.2">
      <c r="A533" s="6">
        <f t="shared" si="105"/>
        <v>36</v>
      </c>
      <c r="B533" s="6">
        <f>B532</f>
        <v>309</v>
      </c>
      <c r="D533" s="77" t="s">
        <v>8</v>
      </c>
      <c r="E533" s="78"/>
      <c r="F533" s="79">
        <v>1100.29</v>
      </c>
      <c r="G533" s="80"/>
      <c r="H533" s="80"/>
      <c r="I533" s="81"/>
      <c r="J533" s="11"/>
      <c r="K533" s="11"/>
      <c r="L533" s="11"/>
      <c r="N533" s="11"/>
      <c r="P533" s="82">
        <v>-0.28999999999999998</v>
      </c>
      <c r="Q533" s="82"/>
      <c r="X533" s="1" t="str">
        <f t="shared" si="106"/>
        <v>03岩手県</v>
      </c>
    </row>
    <row r="534" spans="1:24" ht="14.25" thickBot="1" x14ac:dyDescent="0.2">
      <c r="A534" s="6">
        <f t="shared" si="105"/>
        <v>36</v>
      </c>
      <c r="B534" s="6"/>
      <c r="C534" s="1" t="s">
        <v>9</v>
      </c>
      <c r="X534" s="1" t="str">
        <f t="shared" si="106"/>
        <v>03岩手県</v>
      </c>
    </row>
    <row r="535" spans="1:24" ht="13.5" customHeight="1" x14ac:dyDescent="0.15">
      <c r="A535" s="6">
        <f t="shared" si="105"/>
        <v>36</v>
      </c>
      <c r="B535" s="6"/>
      <c r="D535" s="12"/>
      <c r="E535" s="13"/>
      <c r="F535" s="83" t="s">
        <v>10</v>
      </c>
      <c r="G535" s="84"/>
      <c r="H535" s="14" t="s">
        <v>11</v>
      </c>
      <c r="I535" s="14" t="s">
        <v>12</v>
      </c>
      <c r="J535" s="14" t="s">
        <v>13</v>
      </c>
      <c r="K535" s="14" t="s">
        <v>14</v>
      </c>
      <c r="L535" s="15" t="s">
        <v>15</v>
      </c>
      <c r="M535" s="85" t="s">
        <v>16</v>
      </c>
      <c r="N535" s="84"/>
      <c r="O535" s="84"/>
      <c r="P535" s="85" t="s">
        <v>17</v>
      </c>
      <c r="Q535" s="84"/>
      <c r="R535" s="86"/>
      <c r="X535" s="1" t="str">
        <f t="shared" si="106"/>
        <v>03岩手県</v>
      </c>
    </row>
    <row r="536" spans="1:24" ht="32.25" thickBot="1" x14ac:dyDescent="0.2">
      <c r="A536" s="6">
        <f t="shared" si="105"/>
        <v>36</v>
      </c>
      <c r="B536" s="6"/>
      <c r="D536" s="16"/>
      <c r="E536" s="17"/>
      <c r="F536" s="18" t="s">
        <v>18</v>
      </c>
      <c r="G536" s="19" t="s">
        <v>19</v>
      </c>
      <c r="H536" s="20" t="s">
        <v>20</v>
      </c>
      <c r="I536" s="20" t="s">
        <v>21</v>
      </c>
      <c r="J536" s="20" t="s">
        <v>22</v>
      </c>
      <c r="K536" s="20" t="s">
        <v>23</v>
      </c>
      <c r="L536" s="20" t="s">
        <v>24</v>
      </c>
      <c r="M536" s="21" t="s">
        <v>25</v>
      </c>
      <c r="N536" s="22" t="s">
        <v>26</v>
      </c>
      <c r="O536" s="23" t="s">
        <v>27</v>
      </c>
      <c r="P536" s="24" t="s">
        <v>28</v>
      </c>
      <c r="Q536" s="22" t="s">
        <v>29</v>
      </c>
      <c r="R536" s="25" t="s">
        <v>30</v>
      </c>
      <c r="X536" s="1" t="str">
        <f t="shared" si="106"/>
        <v>03岩手県</v>
      </c>
    </row>
    <row r="537" spans="1:24" ht="14.25" thickTop="1" x14ac:dyDescent="0.15">
      <c r="A537" s="6">
        <f t="shared" si="105"/>
        <v>36</v>
      </c>
      <c r="B537" s="6">
        <f>B532</f>
        <v>309</v>
      </c>
      <c r="D537" s="26"/>
      <c r="E537" s="27" t="s">
        <v>31</v>
      </c>
      <c r="F537" s="28">
        <f>SUM(F538:F541)</f>
        <v>517</v>
      </c>
      <c r="G537" s="29">
        <f>IFERROR(F537/Q537,"-")</f>
        <v>1.7766323024054982</v>
      </c>
      <c r="H537" s="30">
        <f t="shared" ref="H537:M537" si="107">SUM(H538:H541)</f>
        <v>431</v>
      </c>
      <c r="I537" s="30">
        <f t="shared" si="107"/>
        <v>384</v>
      </c>
      <c r="J537" s="30">
        <f t="shared" si="107"/>
        <v>378</v>
      </c>
      <c r="K537" s="30">
        <f t="shared" si="107"/>
        <v>378</v>
      </c>
      <c r="L537" s="30">
        <f t="shared" si="107"/>
        <v>378</v>
      </c>
      <c r="M537" s="31">
        <f t="shared" si="107"/>
        <v>378</v>
      </c>
      <c r="N537" s="32">
        <f>IFERROR(M537/F537,"-")</f>
        <v>0.7311411992263056</v>
      </c>
      <c r="O537" s="33">
        <f>M537-F537</f>
        <v>-139</v>
      </c>
      <c r="P537" s="31">
        <f>SUM(P538:P541)</f>
        <v>378</v>
      </c>
      <c r="Q537" s="34">
        <f>SUM(Q538:Q541)</f>
        <v>291</v>
      </c>
      <c r="R537" s="35">
        <f>IFERROR(P537/Q537,"-")</f>
        <v>1.2989690721649485</v>
      </c>
      <c r="X537" s="1" t="str">
        <f t="shared" si="106"/>
        <v>03岩手県</v>
      </c>
    </row>
    <row r="538" spans="1:24" x14ac:dyDescent="0.15">
      <c r="A538" s="6">
        <f t="shared" si="105"/>
        <v>36</v>
      </c>
      <c r="B538" s="6">
        <f>B537</f>
        <v>309</v>
      </c>
      <c r="D538" s="36"/>
      <c r="E538" s="37" t="s">
        <v>32</v>
      </c>
      <c r="F538" s="38">
        <v>0</v>
      </c>
      <c r="G538" s="39">
        <f>IFERROR(F538/Q538,"-")</f>
        <v>0</v>
      </c>
      <c r="H538" s="40">
        <v>0</v>
      </c>
      <c r="I538" s="40">
        <v>0</v>
      </c>
      <c r="J538" s="40">
        <v>0</v>
      </c>
      <c r="K538" s="40">
        <v>0</v>
      </c>
      <c r="L538" s="40">
        <v>0</v>
      </c>
      <c r="M538" s="41">
        <v>0</v>
      </c>
      <c r="N538" s="42" t="str">
        <f>IFERROR(M538/F538,"-")</f>
        <v>-</v>
      </c>
      <c r="O538" s="43">
        <f>M538-F538</f>
        <v>0</v>
      </c>
      <c r="P538" s="41">
        <v>0</v>
      </c>
      <c r="Q538" s="44">
        <v>31</v>
      </c>
      <c r="R538" s="45">
        <f>IFERROR(P538/Q538,"-")</f>
        <v>0</v>
      </c>
      <c r="X538" s="1" t="str">
        <f t="shared" si="106"/>
        <v>03岩手県</v>
      </c>
    </row>
    <row r="539" spans="1:24" x14ac:dyDescent="0.15">
      <c r="A539" s="6">
        <f t="shared" si="105"/>
        <v>36</v>
      </c>
      <c r="B539" s="6">
        <f t="shared" si="105"/>
        <v>309</v>
      </c>
      <c r="D539" s="36"/>
      <c r="E539" s="46" t="s">
        <v>33</v>
      </c>
      <c r="F539" s="47">
        <v>425</v>
      </c>
      <c r="G539" s="48">
        <f>IFERROR(F539/Q539,"-")</f>
        <v>3.1716417910447761</v>
      </c>
      <c r="H539" s="49">
        <v>339</v>
      </c>
      <c r="I539" s="49">
        <v>339</v>
      </c>
      <c r="J539" s="49">
        <v>283</v>
      </c>
      <c r="K539" s="49">
        <v>283</v>
      </c>
      <c r="L539" s="49">
        <v>283</v>
      </c>
      <c r="M539" s="50">
        <v>283</v>
      </c>
      <c r="N539" s="51">
        <f>IFERROR(M539/F539,"-")</f>
        <v>0.66588235294117648</v>
      </c>
      <c r="O539" s="52">
        <f>M539-F539</f>
        <v>-142</v>
      </c>
      <c r="P539" s="50">
        <v>283</v>
      </c>
      <c r="Q539" s="53">
        <v>134</v>
      </c>
      <c r="R539" s="54">
        <f>IFERROR(P539/Q539,"-")</f>
        <v>2.1119402985074629</v>
      </c>
      <c r="X539" s="1" t="str">
        <f t="shared" si="106"/>
        <v>03岩手県</v>
      </c>
    </row>
    <row r="540" spans="1:24" x14ac:dyDescent="0.15">
      <c r="A540" s="6">
        <f t="shared" si="105"/>
        <v>36</v>
      </c>
      <c r="B540" s="6">
        <f t="shared" si="105"/>
        <v>309</v>
      </c>
      <c r="D540" s="36"/>
      <c r="E540" s="46" t="s">
        <v>34</v>
      </c>
      <c r="F540" s="47">
        <v>0</v>
      </c>
      <c r="G540" s="48">
        <f>IFERROR(F540/Q540,"-")</f>
        <v>0</v>
      </c>
      <c r="H540" s="49">
        <v>0</v>
      </c>
      <c r="I540" s="49">
        <v>0</v>
      </c>
      <c r="J540" s="49">
        <v>50</v>
      </c>
      <c r="K540" s="49">
        <v>50</v>
      </c>
      <c r="L540" s="49">
        <v>50</v>
      </c>
      <c r="M540" s="50">
        <v>50</v>
      </c>
      <c r="N540" s="51" t="str">
        <f>IFERROR(M540/F540,"-")</f>
        <v>-</v>
      </c>
      <c r="O540" s="52">
        <f>M540-F540</f>
        <v>50</v>
      </c>
      <c r="P540" s="50">
        <v>50</v>
      </c>
      <c r="Q540" s="53">
        <v>91</v>
      </c>
      <c r="R540" s="54">
        <f>IFERROR(P540/Q540,"-")</f>
        <v>0.5494505494505495</v>
      </c>
      <c r="X540" s="1" t="str">
        <f t="shared" si="106"/>
        <v>03岩手県</v>
      </c>
    </row>
    <row r="541" spans="1:24" ht="14.25" thickBot="1" x14ac:dyDescent="0.2">
      <c r="A541" s="6">
        <f t="shared" si="105"/>
        <v>36</v>
      </c>
      <c r="B541" s="6">
        <f t="shared" si="105"/>
        <v>309</v>
      </c>
      <c r="D541" s="55"/>
      <c r="E541" s="56" t="s">
        <v>35</v>
      </c>
      <c r="F541" s="57">
        <v>92</v>
      </c>
      <c r="G541" s="58">
        <f>IFERROR(F541/Q541,"-")</f>
        <v>2.6285714285714286</v>
      </c>
      <c r="H541" s="59">
        <v>92</v>
      </c>
      <c r="I541" s="59">
        <v>45</v>
      </c>
      <c r="J541" s="59">
        <v>45</v>
      </c>
      <c r="K541" s="59">
        <v>45</v>
      </c>
      <c r="L541" s="59">
        <v>45</v>
      </c>
      <c r="M541" s="60">
        <v>45</v>
      </c>
      <c r="N541" s="61">
        <f>IFERROR(M541/F541,"-")</f>
        <v>0.4891304347826087</v>
      </c>
      <c r="O541" s="62">
        <f>M541-F541</f>
        <v>-47</v>
      </c>
      <c r="P541" s="60">
        <v>45</v>
      </c>
      <c r="Q541" s="63">
        <v>35</v>
      </c>
      <c r="R541" s="64">
        <f>IFERROR(P541/Q541,"-")</f>
        <v>1.2857142857142858</v>
      </c>
      <c r="X541" s="1" t="str">
        <f t="shared" si="106"/>
        <v>03岩手県</v>
      </c>
    </row>
    <row r="542" spans="1:24" s="5" customFormat="1" x14ac:dyDescent="0.15">
      <c r="A542" s="65">
        <f t="shared" si="105"/>
        <v>36</v>
      </c>
      <c r="B542" s="65">
        <f t="shared" si="105"/>
        <v>309</v>
      </c>
      <c r="D542" s="66"/>
      <c r="E542" s="67" t="s">
        <v>36</v>
      </c>
      <c r="F542" s="68">
        <v>1</v>
      </c>
      <c r="G542" s="69"/>
      <c r="H542" s="68">
        <v>1</v>
      </c>
      <c r="I542" s="68">
        <v>0.88888888888888884</v>
      </c>
      <c r="J542" s="68">
        <v>1</v>
      </c>
      <c r="K542" s="68">
        <v>0.9</v>
      </c>
      <c r="L542" s="68">
        <v>1</v>
      </c>
      <c r="M542" s="68">
        <v>0.88888888888888884</v>
      </c>
      <c r="N542" s="70"/>
      <c r="O542" s="70"/>
      <c r="P542" s="71"/>
      <c r="Q542" s="71"/>
      <c r="R542" s="70"/>
      <c r="X542" s="5" t="str">
        <f t="shared" si="106"/>
        <v>03岩手県</v>
      </c>
    </row>
    <row r="543" spans="1:24" x14ac:dyDescent="0.15">
      <c r="A543" s="6">
        <f>(ROW()+12)/15</f>
        <v>37</v>
      </c>
      <c r="B543" s="6"/>
      <c r="C543" s="87">
        <f>(ROW()+12)/15</f>
        <v>37</v>
      </c>
      <c r="D543" s="87"/>
      <c r="S543" s="1" t="str">
        <f>"（"&amp;H545&amp;"　"&amp;H546&amp;"構想区域）"</f>
        <v>（宮城県　仙南構想区域）</v>
      </c>
      <c r="X543" s="1" t="str">
        <f>TEXT(F545,"0?")&amp;H545</f>
        <v>04宮城県</v>
      </c>
    </row>
    <row r="544" spans="1:24" ht="14.25" thickBot="1" x14ac:dyDescent="0.2">
      <c r="A544" s="6">
        <f>A543</f>
        <v>37</v>
      </c>
      <c r="B544" s="6"/>
      <c r="C544" s="1" t="s">
        <v>3</v>
      </c>
      <c r="X544" s="1" t="str">
        <f>X543</f>
        <v>04宮城県</v>
      </c>
    </row>
    <row r="545" spans="1:24" x14ac:dyDescent="0.15">
      <c r="A545" s="6">
        <f t="shared" ref="A545:B557" si="108">A544</f>
        <v>37</v>
      </c>
      <c r="B545" s="6">
        <v>401</v>
      </c>
      <c r="D545" s="88" t="s">
        <v>4</v>
      </c>
      <c r="E545" s="89"/>
      <c r="F545" s="90">
        <f>QUOTIENT(F546,100)</f>
        <v>4</v>
      </c>
      <c r="G545" s="91"/>
      <c r="H545" s="92" t="s">
        <v>76</v>
      </c>
      <c r="I545" s="93"/>
      <c r="O545" s="7"/>
      <c r="X545" s="1" t="str">
        <f t="shared" ref="X545:X557" si="109">X544</f>
        <v>04宮城県</v>
      </c>
    </row>
    <row r="546" spans="1:24" x14ac:dyDescent="0.15">
      <c r="A546" s="6">
        <f t="shared" si="108"/>
        <v>37</v>
      </c>
      <c r="B546" s="6">
        <f>B545</f>
        <v>401</v>
      </c>
      <c r="D546" s="94" t="s">
        <v>5</v>
      </c>
      <c r="E546" s="95"/>
      <c r="F546" s="96">
        <f>B546</f>
        <v>401</v>
      </c>
      <c r="G546" s="97"/>
      <c r="H546" s="98" t="s">
        <v>77</v>
      </c>
      <c r="I546" s="99"/>
      <c r="O546" s="7"/>
      <c r="X546" s="1" t="str">
        <f t="shared" si="109"/>
        <v>04宮城県</v>
      </c>
    </row>
    <row r="547" spans="1:24" x14ac:dyDescent="0.15">
      <c r="A547" s="6">
        <f t="shared" si="108"/>
        <v>37</v>
      </c>
      <c r="B547" s="6">
        <f>B546</f>
        <v>401</v>
      </c>
      <c r="D547" s="72" t="s">
        <v>6</v>
      </c>
      <c r="E547" s="73"/>
      <c r="F547" s="74">
        <v>16.652899999999999</v>
      </c>
      <c r="G547" s="75"/>
      <c r="H547" s="75"/>
      <c r="I547" s="76"/>
      <c r="J547" s="8"/>
      <c r="K547" s="8"/>
      <c r="L547" s="8"/>
      <c r="N547" s="8"/>
      <c r="O547" s="9"/>
      <c r="P547" s="10" t="s">
        <v>7</v>
      </c>
      <c r="X547" s="1" t="str">
        <f t="shared" si="109"/>
        <v>04宮城県</v>
      </c>
    </row>
    <row r="548" spans="1:24" ht="14.25" thickBot="1" x14ac:dyDescent="0.2">
      <c r="A548" s="6">
        <f t="shared" si="108"/>
        <v>37</v>
      </c>
      <c r="B548" s="6">
        <f>B547</f>
        <v>401</v>
      </c>
      <c r="D548" s="77" t="s">
        <v>8</v>
      </c>
      <c r="E548" s="78"/>
      <c r="F548" s="79">
        <v>1551.4</v>
      </c>
      <c r="G548" s="80"/>
      <c r="H548" s="80"/>
      <c r="I548" s="81"/>
      <c r="J548" s="11"/>
      <c r="K548" s="11"/>
      <c r="L548" s="11"/>
      <c r="N548" s="11"/>
      <c r="P548" s="82">
        <v>-0.35300000000000004</v>
      </c>
      <c r="Q548" s="82"/>
      <c r="X548" s="1" t="str">
        <f t="shared" si="109"/>
        <v>04宮城県</v>
      </c>
    </row>
    <row r="549" spans="1:24" ht="14.25" thickBot="1" x14ac:dyDescent="0.2">
      <c r="A549" s="6">
        <f t="shared" si="108"/>
        <v>37</v>
      </c>
      <c r="B549" s="6"/>
      <c r="C549" s="1" t="s">
        <v>9</v>
      </c>
      <c r="X549" s="1" t="str">
        <f t="shared" si="109"/>
        <v>04宮城県</v>
      </c>
    </row>
    <row r="550" spans="1:24" ht="13.5" customHeight="1" x14ac:dyDescent="0.15">
      <c r="A550" s="6">
        <f t="shared" si="108"/>
        <v>37</v>
      </c>
      <c r="B550" s="6"/>
      <c r="D550" s="12"/>
      <c r="E550" s="13"/>
      <c r="F550" s="83" t="s">
        <v>10</v>
      </c>
      <c r="G550" s="84"/>
      <c r="H550" s="14" t="s">
        <v>11</v>
      </c>
      <c r="I550" s="14" t="s">
        <v>12</v>
      </c>
      <c r="J550" s="14" t="s">
        <v>13</v>
      </c>
      <c r="K550" s="14" t="s">
        <v>14</v>
      </c>
      <c r="L550" s="15" t="s">
        <v>15</v>
      </c>
      <c r="M550" s="85" t="s">
        <v>16</v>
      </c>
      <c r="N550" s="84"/>
      <c r="O550" s="84"/>
      <c r="P550" s="85" t="s">
        <v>17</v>
      </c>
      <c r="Q550" s="84"/>
      <c r="R550" s="86"/>
      <c r="X550" s="1" t="str">
        <f t="shared" si="109"/>
        <v>04宮城県</v>
      </c>
    </row>
    <row r="551" spans="1:24" ht="32.25" thickBot="1" x14ac:dyDescent="0.2">
      <c r="A551" s="6">
        <f t="shared" si="108"/>
        <v>37</v>
      </c>
      <c r="B551" s="6"/>
      <c r="D551" s="16"/>
      <c r="E551" s="17"/>
      <c r="F551" s="18" t="s">
        <v>18</v>
      </c>
      <c r="G551" s="19" t="s">
        <v>19</v>
      </c>
      <c r="H551" s="20" t="s">
        <v>20</v>
      </c>
      <c r="I551" s="20" t="s">
        <v>21</v>
      </c>
      <c r="J551" s="20" t="s">
        <v>22</v>
      </c>
      <c r="K551" s="20" t="s">
        <v>23</v>
      </c>
      <c r="L551" s="20" t="s">
        <v>24</v>
      </c>
      <c r="M551" s="21" t="s">
        <v>25</v>
      </c>
      <c r="N551" s="22" t="s">
        <v>26</v>
      </c>
      <c r="O551" s="23" t="s">
        <v>27</v>
      </c>
      <c r="P551" s="24" t="s">
        <v>28</v>
      </c>
      <c r="Q551" s="22" t="s">
        <v>29</v>
      </c>
      <c r="R551" s="25" t="s">
        <v>30</v>
      </c>
      <c r="X551" s="1" t="str">
        <f t="shared" si="109"/>
        <v>04宮城県</v>
      </c>
    </row>
    <row r="552" spans="1:24" ht="14.25" thickTop="1" x14ac:dyDescent="0.15">
      <c r="A552" s="6">
        <f t="shared" si="108"/>
        <v>37</v>
      </c>
      <c r="B552" s="6">
        <f>B547</f>
        <v>401</v>
      </c>
      <c r="D552" s="26"/>
      <c r="E552" s="27" t="s">
        <v>31</v>
      </c>
      <c r="F552" s="28">
        <f>SUM(F553:F556)</f>
        <v>1412</v>
      </c>
      <c r="G552" s="29">
        <f>IFERROR(F552/Q552,"-")</f>
        <v>1.1387096774193548</v>
      </c>
      <c r="H552" s="30">
        <f t="shared" ref="H552:M552" si="110">SUM(H553:H556)</f>
        <v>1345</v>
      </c>
      <c r="I552" s="30">
        <f t="shared" si="110"/>
        <v>1333</v>
      </c>
      <c r="J552" s="30">
        <f t="shared" si="110"/>
        <v>1261</v>
      </c>
      <c r="K552" s="30">
        <f t="shared" si="110"/>
        <v>1253</v>
      </c>
      <c r="L552" s="30">
        <f t="shared" si="110"/>
        <v>1201</v>
      </c>
      <c r="M552" s="31">
        <f t="shared" si="110"/>
        <v>1168</v>
      </c>
      <c r="N552" s="32">
        <f>IFERROR(M552/F552,"-")</f>
        <v>0.82719546742209626</v>
      </c>
      <c r="O552" s="33">
        <f>M552-F552</f>
        <v>-244</v>
      </c>
      <c r="P552" s="31">
        <f>SUM(P553:P556)</f>
        <v>1200</v>
      </c>
      <c r="Q552" s="34">
        <f>SUM(Q553:Q556)</f>
        <v>1240</v>
      </c>
      <c r="R552" s="35">
        <f>IFERROR(P552/Q552,"-")</f>
        <v>0.967741935483871</v>
      </c>
      <c r="X552" s="1" t="str">
        <f t="shared" si="109"/>
        <v>04宮城県</v>
      </c>
    </row>
    <row r="553" spans="1:24" x14ac:dyDescent="0.15">
      <c r="A553" s="6">
        <f t="shared" si="108"/>
        <v>37</v>
      </c>
      <c r="B553" s="6">
        <f>B552</f>
        <v>401</v>
      </c>
      <c r="D553" s="36"/>
      <c r="E553" s="37" t="s">
        <v>32</v>
      </c>
      <c r="F553" s="38">
        <v>26</v>
      </c>
      <c r="G553" s="39">
        <f>IFERROR(F553/Q553,"-")</f>
        <v>0.27956989247311825</v>
      </c>
      <c r="H553" s="40">
        <v>26</v>
      </c>
      <c r="I553" s="40">
        <v>26</v>
      </c>
      <c r="J553" s="40">
        <v>26</v>
      </c>
      <c r="K553" s="40">
        <v>26</v>
      </c>
      <c r="L553" s="40">
        <v>12</v>
      </c>
      <c r="M553" s="41">
        <v>26</v>
      </c>
      <c r="N553" s="42">
        <f>IFERROR(M553/F553,"-")</f>
        <v>1</v>
      </c>
      <c r="O553" s="43">
        <f>M553-F553</f>
        <v>0</v>
      </c>
      <c r="P553" s="41">
        <v>26</v>
      </c>
      <c r="Q553" s="44">
        <v>93</v>
      </c>
      <c r="R553" s="45">
        <f>IFERROR(P553/Q553,"-")</f>
        <v>0.27956989247311825</v>
      </c>
      <c r="X553" s="1" t="str">
        <f t="shared" si="109"/>
        <v>04宮城県</v>
      </c>
    </row>
    <row r="554" spans="1:24" x14ac:dyDescent="0.15">
      <c r="A554" s="6">
        <f t="shared" si="108"/>
        <v>37</v>
      </c>
      <c r="B554" s="6">
        <f t="shared" si="108"/>
        <v>401</v>
      </c>
      <c r="D554" s="36"/>
      <c r="E554" s="46" t="s">
        <v>33</v>
      </c>
      <c r="F554" s="47">
        <v>790</v>
      </c>
      <c r="G554" s="48">
        <f>IFERROR(F554/Q554,"-")</f>
        <v>2.2128851540616248</v>
      </c>
      <c r="H554" s="49">
        <v>672</v>
      </c>
      <c r="I554" s="49">
        <v>661</v>
      </c>
      <c r="J554" s="49">
        <v>526</v>
      </c>
      <c r="K554" s="49">
        <v>522</v>
      </c>
      <c r="L554" s="49">
        <v>469</v>
      </c>
      <c r="M554" s="50">
        <v>418</v>
      </c>
      <c r="N554" s="51">
        <f>IFERROR(M554/F554,"-")</f>
        <v>0.52911392405063296</v>
      </c>
      <c r="O554" s="52">
        <f>M554-F554</f>
        <v>-372</v>
      </c>
      <c r="P554" s="50">
        <v>438</v>
      </c>
      <c r="Q554" s="53">
        <v>357</v>
      </c>
      <c r="R554" s="54">
        <f>IFERROR(P554/Q554,"-")</f>
        <v>1.2268907563025211</v>
      </c>
      <c r="X554" s="1" t="str">
        <f t="shared" si="109"/>
        <v>04宮城県</v>
      </c>
    </row>
    <row r="555" spans="1:24" x14ac:dyDescent="0.15">
      <c r="A555" s="6">
        <f t="shared" si="108"/>
        <v>37</v>
      </c>
      <c r="B555" s="6">
        <f t="shared" si="108"/>
        <v>401</v>
      </c>
      <c r="D555" s="36"/>
      <c r="E555" s="46" t="s">
        <v>34</v>
      </c>
      <c r="F555" s="47">
        <v>247</v>
      </c>
      <c r="G555" s="48">
        <f>IFERROR(F555/Q555,"-")</f>
        <v>0.54166666666666663</v>
      </c>
      <c r="H555" s="49">
        <v>324</v>
      </c>
      <c r="I555" s="49">
        <v>327</v>
      </c>
      <c r="J555" s="49">
        <v>392</v>
      </c>
      <c r="K555" s="49">
        <v>388</v>
      </c>
      <c r="L555" s="49">
        <v>388</v>
      </c>
      <c r="M555" s="50">
        <v>392</v>
      </c>
      <c r="N555" s="51">
        <f>IFERROR(M555/F555,"-")</f>
        <v>1.5870445344129556</v>
      </c>
      <c r="O555" s="52">
        <f>M555-F555</f>
        <v>145</v>
      </c>
      <c r="P555" s="50">
        <v>417</v>
      </c>
      <c r="Q555" s="53">
        <v>456</v>
      </c>
      <c r="R555" s="54">
        <f>IFERROR(P555/Q555,"-")</f>
        <v>0.91447368421052633</v>
      </c>
      <c r="X555" s="1" t="str">
        <f t="shared" si="109"/>
        <v>04宮城県</v>
      </c>
    </row>
    <row r="556" spans="1:24" ht="14.25" thickBot="1" x14ac:dyDescent="0.2">
      <c r="A556" s="6">
        <f t="shared" si="108"/>
        <v>37</v>
      </c>
      <c r="B556" s="6">
        <f t="shared" si="108"/>
        <v>401</v>
      </c>
      <c r="D556" s="55"/>
      <c r="E556" s="56" t="s">
        <v>35</v>
      </c>
      <c r="F556" s="57">
        <v>349</v>
      </c>
      <c r="G556" s="58">
        <f>IFERROR(F556/Q556,"-")</f>
        <v>1.0449101796407185</v>
      </c>
      <c r="H556" s="59">
        <v>323</v>
      </c>
      <c r="I556" s="59">
        <v>319</v>
      </c>
      <c r="J556" s="59">
        <v>317</v>
      </c>
      <c r="K556" s="59">
        <v>317</v>
      </c>
      <c r="L556" s="59">
        <v>332</v>
      </c>
      <c r="M556" s="60">
        <v>332</v>
      </c>
      <c r="N556" s="61">
        <f>IFERROR(M556/F556,"-")</f>
        <v>0.95128939828080228</v>
      </c>
      <c r="O556" s="62">
        <f>M556-F556</f>
        <v>-17</v>
      </c>
      <c r="P556" s="60">
        <v>319</v>
      </c>
      <c r="Q556" s="63">
        <v>334</v>
      </c>
      <c r="R556" s="64">
        <f>IFERROR(P556/Q556,"-")</f>
        <v>0.95508982035928147</v>
      </c>
      <c r="X556" s="1" t="str">
        <f t="shared" si="109"/>
        <v>04宮城県</v>
      </c>
    </row>
    <row r="557" spans="1:24" s="5" customFormat="1" x14ac:dyDescent="0.15">
      <c r="A557" s="65">
        <f t="shared" si="108"/>
        <v>37</v>
      </c>
      <c r="B557" s="65">
        <f t="shared" si="108"/>
        <v>401</v>
      </c>
      <c r="D557" s="66"/>
      <c r="E557" s="67" t="s">
        <v>36</v>
      </c>
      <c r="F557" s="68">
        <v>1</v>
      </c>
      <c r="G557" s="69"/>
      <c r="H557" s="68">
        <v>1</v>
      </c>
      <c r="I557" s="68">
        <v>1</v>
      </c>
      <c r="J557" s="68">
        <v>1</v>
      </c>
      <c r="K557" s="68">
        <v>1</v>
      </c>
      <c r="L557" s="68">
        <v>1</v>
      </c>
      <c r="M557" s="68">
        <v>1</v>
      </c>
      <c r="N557" s="70"/>
      <c r="O557" s="70"/>
      <c r="P557" s="71"/>
      <c r="Q557" s="71"/>
      <c r="R557" s="70"/>
      <c r="X557" s="5" t="str">
        <f t="shared" si="109"/>
        <v>04宮城県</v>
      </c>
    </row>
    <row r="558" spans="1:24" x14ac:dyDescent="0.15">
      <c r="A558" s="6">
        <f>(ROW()+12)/15</f>
        <v>38</v>
      </c>
      <c r="B558" s="6"/>
      <c r="C558" s="87">
        <f>(ROW()+12)/15</f>
        <v>38</v>
      </c>
      <c r="D558" s="87"/>
      <c r="S558" s="1" t="str">
        <f>"（"&amp;H560&amp;"　"&amp;H561&amp;"構想区域）"</f>
        <v>（宮城県　仙台構想区域）</v>
      </c>
      <c r="X558" s="1" t="str">
        <f>TEXT(F560,"0?")&amp;H560</f>
        <v>04宮城県</v>
      </c>
    </row>
    <row r="559" spans="1:24" ht="14.25" thickBot="1" x14ac:dyDescent="0.2">
      <c r="A559" s="6">
        <f>A558</f>
        <v>38</v>
      </c>
      <c r="B559" s="6"/>
      <c r="C559" s="1" t="s">
        <v>3</v>
      </c>
      <c r="X559" s="1" t="str">
        <f>X558</f>
        <v>04宮城県</v>
      </c>
    </row>
    <row r="560" spans="1:24" x14ac:dyDescent="0.15">
      <c r="A560" s="6">
        <f t="shared" ref="A560:B572" si="111">A559</f>
        <v>38</v>
      </c>
      <c r="B560" s="6">
        <v>403</v>
      </c>
      <c r="D560" s="88" t="s">
        <v>4</v>
      </c>
      <c r="E560" s="89"/>
      <c r="F560" s="90">
        <f>QUOTIENT(F561,100)</f>
        <v>4</v>
      </c>
      <c r="G560" s="91"/>
      <c r="H560" s="92" t="s">
        <v>76</v>
      </c>
      <c r="I560" s="93"/>
      <c r="O560" s="7"/>
      <c r="X560" s="1" t="str">
        <f t="shared" ref="X560:X572" si="112">X559</f>
        <v>04宮城県</v>
      </c>
    </row>
    <row r="561" spans="1:24" x14ac:dyDescent="0.15">
      <c r="A561" s="6">
        <f t="shared" si="111"/>
        <v>38</v>
      </c>
      <c r="B561" s="6">
        <f>B560</f>
        <v>403</v>
      </c>
      <c r="D561" s="94" t="s">
        <v>5</v>
      </c>
      <c r="E561" s="95"/>
      <c r="F561" s="96">
        <f>B561</f>
        <v>403</v>
      </c>
      <c r="G561" s="97"/>
      <c r="H561" s="98" t="s">
        <v>78</v>
      </c>
      <c r="I561" s="99"/>
      <c r="O561" s="7"/>
      <c r="X561" s="1" t="str">
        <f t="shared" si="112"/>
        <v>04宮城県</v>
      </c>
    </row>
    <row r="562" spans="1:24" x14ac:dyDescent="0.15">
      <c r="A562" s="6">
        <f t="shared" si="111"/>
        <v>38</v>
      </c>
      <c r="B562" s="6">
        <f>B561</f>
        <v>403</v>
      </c>
      <c r="D562" s="72" t="s">
        <v>6</v>
      </c>
      <c r="E562" s="73"/>
      <c r="F562" s="74">
        <v>154.03890000000001</v>
      </c>
      <c r="G562" s="75"/>
      <c r="H562" s="75"/>
      <c r="I562" s="76"/>
      <c r="J562" s="8"/>
      <c r="K562" s="8"/>
      <c r="L562" s="8"/>
      <c r="N562" s="8"/>
      <c r="O562" s="9"/>
      <c r="P562" s="10" t="s">
        <v>7</v>
      </c>
      <c r="X562" s="1" t="str">
        <f t="shared" si="112"/>
        <v>04宮城県</v>
      </c>
    </row>
    <row r="563" spans="1:24" ht="14.25" thickBot="1" x14ac:dyDescent="0.2">
      <c r="A563" s="6">
        <f t="shared" si="111"/>
        <v>38</v>
      </c>
      <c r="B563" s="6">
        <f>B562</f>
        <v>403</v>
      </c>
      <c r="D563" s="77" t="s">
        <v>8</v>
      </c>
      <c r="E563" s="78"/>
      <c r="F563" s="79">
        <v>1648.79</v>
      </c>
      <c r="G563" s="80"/>
      <c r="H563" s="80"/>
      <c r="I563" s="81"/>
      <c r="J563" s="11"/>
      <c r="K563" s="11"/>
      <c r="L563" s="11"/>
      <c r="N563" s="11"/>
      <c r="P563" s="82">
        <v>0.13499999999999998</v>
      </c>
      <c r="Q563" s="82"/>
      <c r="X563" s="1" t="str">
        <f t="shared" si="112"/>
        <v>04宮城県</v>
      </c>
    </row>
    <row r="564" spans="1:24" ht="14.25" thickBot="1" x14ac:dyDescent="0.2">
      <c r="A564" s="6">
        <f t="shared" si="111"/>
        <v>38</v>
      </c>
      <c r="B564" s="6"/>
      <c r="C564" s="1" t="s">
        <v>9</v>
      </c>
      <c r="X564" s="1" t="str">
        <f t="shared" si="112"/>
        <v>04宮城県</v>
      </c>
    </row>
    <row r="565" spans="1:24" ht="13.5" customHeight="1" x14ac:dyDescent="0.15">
      <c r="A565" s="6">
        <f t="shared" si="111"/>
        <v>38</v>
      </c>
      <c r="B565" s="6"/>
      <c r="D565" s="12"/>
      <c r="E565" s="13"/>
      <c r="F565" s="83" t="s">
        <v>10</v>
      </c>
      <c r="G565" s="84"/>
      <c r="H565" s="14" t="s">
        <v>11</v>
      </c>
      <c r="I565" s="14" t="s">
        <v>12</v>
      </c>
      <c r="J565" s="14" t="s">
        <v>13</v>
      </c>
      <c r="K565" s="14" t="s">
        <v>14</v>
      </c>
      <c r="L565" s="15" t="s">
        <v>15</v>
      </c>
      <c r="M565" s="85" t="s">
        <v>16</v>
      </c>
      <c r="N565" s="84"/>
      <c r="O565" s="84"/>
      <c r="P565" s="85" t="s">
        <v>17</v>
      </c>
      <c r="Q565" s="84"/>
      <c r="R565" s="86"/>
      <c r="X565" s="1" t="str">
        <f t="shared" si="112"/>
        <v>04宮城県</v>
      </c>
    </row>
    <row r="566" spans="1:24" ht="32.25" thickBot="1" x14ac:dyDescent="0.2">
      <c r="A566" s="6">
        <f t="shared" si="111"/>
        <v>38</v>
      </c>
      <c r="B566" s="6"/>
      <c r="D566" s="16"/>
      <c r="E566" s="17"/>
      <c r="F566" s="18" t="s">
        <v>18</v>
      </c>
      <c r="G566" s="19" t="s">
        <v>19</v>
      </c>
      <c r="H566" s="20" t="s">
        <v>20</v>
      </c>
      <c r="I566" s="20" t="s">
        <v>21</v>
      </c>
      <c r="J566" s="20" t="s">
        <v>22</v>
      </c>
      <c r="K566" s="20" t="s">
        <v>23</v>
      </c>
      <c r="L566" s="20" t="s">
        <v>24</v>
      </c>
      <c r="M566" s="21" t="s">
        <v>25</v>
      </c>
      <c r="N566" s="22" t="s">
        <v>26</v>
      </c>
      <c r="O566" s="23" t="s">
        <v>27</v>
      </c>
      <c r="P566" s="24" t="s">
        <v>28</v>
      </c>
      <c r="Q566" s="22" t="s">
        <v>29</v>
      </c>
      <c r="R566" s="25" t="s">
        <v>30</v>
      </c>
      <c r="X566" s="1" t="str">
        <f t="shared" si="112"/>
        <v>04宮城県</v>
      </c>
    </row>
    <row r="567" spans="1:24" ht="14.25" thickTop="1" x14ac:dyDescent="0.15">
      <c r="A567" s="6">
        <f t="shared" si="111"/>
        <v>38</v>
      </c>
      <c r="B567" s="6">
        <f>B562</f>
        <v>403</v>
      </c>
      <c r="D567" s="26"/>
      <c r="E567" s="27" t="s">
        <v>31</v>
      </c>
      <c r="F567" s="28">
        <f>SUM(F568:F571)</f>
        <v>13471</v>
      </c>
      <c r="G567" s="29">
        <f>IFERROR(F567/Q567,"-")</f>
        <v>1.0204529959851527</v>
      </c>
      <c r="H567" s="30">
        <f t="shared" ref="H567:M567" si="113">SUM(H568:H571)</f>
        <v>13255</v>
      </c>
      <c r="I567" s="30">
        <f t="shared" si="113"/>
        <v>13150</v>
      </c>
      <c r="J567" s="30">
        <f t="shared" si="113"/>
        <v>13030</v>
      </c>
      <c r="K567" s="30">
        <f t="shared" si="113"/>
        <v>12863</v>
      </c>
      <c r="L567" s="30">
        <f t="shared" si="113"/>
        <v>12916</v>
      </c>
      <c r="M567" s="31">
        <f t="shared" si="113"/>
        <v>12839</v>
      </c>
      <c r="N567" s="32">
        <f>IFERROR(M567/F567,"-")</f>
        <v>0.95308440353351642</v>
      </c>
      <c r="O567" s="33">
        <f>M567-F567</f>
        <v>-632</v>
      </c>
      <c r="P567" s="31">
        <f>SUM(P568:P571)</f>
        <v>12789</v>
      </c>
      <c r="Q567" s="34">
        <f>SUM(Q568:Q571)</f>
        <v>13201</v>
      </c>
      <c r="R567" s="35">
        <f>IFERROR(P567/Q567,"-")</f>
        <v>0.96879024316339668</v>
      </c>
      <c r="X567" s="1" t="str">
        <f t="shared" si="112"/>
        <v>04宮城県</v>
      </c>
    </row>
    <row r="568" spans="1:24" x14ac:dyDescent="0.15">
      <c r="A568" s="6">
        <f t="shared" si="111"/>
        <v>38</v>
      </c>
      <c r="B568" s="6">
        <f>B567</f>
        <v>403</v>
      </c>
      <c r="D568" s="36"/>
      <c r="E568" s="37" t="s">
        <v>32</v>
      </c>
      <c r="F568" s="38">
        <v>2947</v>
      </c>
      <c r="G568" s="39">
        <f>IFERROR(F568/Q568,"-")</f>
        <v>1.6390433815350389</v>
      </c>
      <c r="H568" s="40">
        <v>2346</v>
      </c>
      <c r="I568" s="40">
        <v>2099</v>
      </c>
      <c r="J568" s="40">
        <v>1905</v>
      </c>
      <c r="K568" s="40">
        <v>1975</v>
      </c>
      <c r="L568" s="40">
        <v>1951</v>
      </c>
      <c r="M568" s="41">
        <v>1901</v>
      </c>
      <c r="N568" s="42">
        <f>IFERROR(M568/F568,"-")</f>
        <v>0.64506277570410586</v>
      </c>
      <c r="O568" s="43">
        <f>M568-F568</f>
        <v>-1046</v>
      </c>
      <c r="P568" s="41">
        <v>1958</v>
      </c>
      <c r="Q568" s="44">
        <v>1798</v>
      </c>
      <c r="R568" s="45">
        <f>IFERROR(P568/Q568,"-")</f>
        <v>1.0889877641824248</v>
      </c>
      <c r="X568" s="1" t="str">
        <f t="shared" si="112"/>
        <v>04宮城県</v>
      </c>
    </row>
    <row r="569" spans="1:24" x14ac:dyDescent="0.15">
      <c r="A569" s="6">
        <f t="shared" si="111"/>
        <v>38</v>
      </c>
      <c r="B569" s="6">
        <f t="shared" si="111"/>
        <v>403</v>
      </c>
      <c r="D569" s="36"/>
      <c r="E569" s="46" t="s">
        <v>33</v>
      </c>
      <c r="F569" s="47">
        <v>6948</v>
      </c>
      <c r="G569" s="48">
        <f>IFERROR(F569/Q569,"-")</f>
        <v>1.3898779755951189</v>
      </c>
      <c r="H569" s="49">
        <v>7183</v>
      </c>
      <c r="I569" s="49">
        <v>7291</v>
      </c>
      <c r="J569" s="49">
        <v>7460</v>
      </c>
      <c r="K569" s="49">
        <v>7329</v>
      </c>
      <c r="L569" s="49">
        <v>7379</v>
      </c>
      <c r="M569" s="50">
        <v>7310</v>
      </c>
      <c r="N569" s="51">
        <f>IFERROR(M569/F569,"-")</f>
        <v>1.0521013241220496</v>
      </c>
      <c r="O569" s="52">
        <f>M569-F569</f>
        <v>362</v>
      </c>
      <c r="P569" s="50">
        <v>7133</v>
      </c>
      <c r="Q569" s="53">
        <v>4999</v>
      </c>
      <c r="R569" s="54">
        <f>IFERROR(P569/Q569,"-")</f>
        <v>1.4268853770754151</v>
      </c>
      <c r="X569" s="1" t="str">
        <f t="shared" si="112"/>
        <v>04宮城県</v>
      </c>
    </row>
    <row r="570" spans="1:24" x14ac:dyDescent="0.15">
      <c r="A570" s="6">
        <f t="shared" si="111"/>
        <v>38</v>
      </c>
      <c r="B570" s="6">
        <f t="shared" si="111"/>
        <v>403</v>
      </c>
      <c r="D570" s="36"/>
      <c r="E570" s="46" t="s">
        <v>34</v>
      </c>
      <c r="F570" s="47">
        <v>1119</v>
      </c>
      <c r="G570" s="48">
        <f>IFERROR(F570/Q570,"-")</f>
        <v>0.2869966658117466</v>
      </c>
      <c r="H570" s="49">
        <v>1416</v>
      </c>
      <c r="I570" s="49">
        <v>1467</v>
      </c>
      <c r="J570" s="49">
        <v>1539</v>
      </c>
      <c r="K570" s="49">
        <v>1516</v>
      </c>
      <c r="L570" s="49">
        <v>1526</v>
      </c>
      <c r="M570" s="50">
        <v>1598</v>
      </c>
      <c r="N570" s="51">
        <f>IFERROR(M570/F570,"-")</f>
        <v>1.4280607685433422</v>
      </c>
      <c r="O570" s="52">
        <f>M570-F570</f>
        <v>479</v>
      </c>
      <c r="P570" s="50">
        <v>1637</v>
      </c>
      <c r="Q570" s="53">
        <v>3899</v>
      </c>
      <c r="R570" s="54">
        <f>IFERROR(P570/Q570,"-")</f>
        <v>0.41985124390869455</v>
      </c>
      <c r="X570" s="1" t="str">
        <f t="shared" si="112"/>
        <v>04宮城県</v>
      </c>
    </row>
    <row r="571" spans="1:24" ht="14.25" thickBot="1" x14ac:dyDescent="0.2">
      <c r="A571" s="6">
        <f t="shared" si="111"/>
        <v>38</v>
      </c>
      <c r="B571" s="6">
        <f t="shared" si="111"/>
        <v>403</v>
      </c>
      <c r="D571" s="55"/>
      <c r="E571" s="56" t="s">
        <v>35</v>
      </c>
      <c r="F571" s="57">
        <v>2457</v>
      </c>
      <c r="G571" s="58">
        <f>IFERROR(F571/Q571,"-")</f>
        <v>0.98083832335329346</v>
      </c>
      <c r="H571" s="59">
        <v>2310</v>
      </c>
      <c r="I571" s="59">
        <v>2293</v>
      </c>
      <c r="J571" s="59">
        <v>2126</v>
      </c>
      <c r="K571" s="59">
        <v>2043</v>
      </c>
      <c r="L571" s="59">
        <v>2060</v>
      </c>
      <c r="M571" s="60">
        <v>2030</v>
      </c>
      <c r="N571" s="61">
        <f>IFERROR(M571/F571,"-")</f>
        <v>0.8262108262108262</v>
      </c>
      <c r="O571" s="62">
        <f>M571-F571</f>
        <v>-427</v>
      </c>
      <c r="P571" s="60">
        <v>2061</v>
      </c>
      <c r="Q571" s="63">
        <v>2505</v>
      </c>
      <c r="R571" s="64">
        <f>IFERROR(P571/Q571,"-")</f>
        <v>0.82275449101796405</v>
      </c>
      <c r="X571" s="1" t="str">
        <f t="shared" si="112"/>
        <v>04宮城県</v>
      </c>
    </row>
    <row r="572" spans="1:24" s="5" customFormat="1" x14ac:dyDescent="0.15">
      <c r="A572" s="65">
        <f t="shared" si="111"/>
        <v>38</v>
      </c>
      <c r="B572" s="65">
        <f t="shared" si="111"/>
        <v>403</v>
      </c>
      <c r="D572" s="66"/>
      <c r="E572" s="67" t="s">
        <v>36</v>
      </c>
      <c r="F572" s="68">
        <v>0.97402597402597402</v>
      </c>
      <c r="G572" s="69"/>
      <c r="H572" s="68">
        <v>0.99285714285714288</v>
      </c>
      <c r="I572" s="68">
        <v>0.99259259259259258</v>
      </c>
      <c r="J572" s="68">
        <v>1</v>
      </c>
      <c r="K572" s="68">
        <v>1</v>
      </c>
      <c r="L572" s="68">
        <v>1</v>
      </c>
      <c r="M572" s="68">
        <v>1</v>
      </c>
      <c r="N572" s="70"/>
      <c r="O572" s="70"/>
      <c r="P572" s="71"/>
      <c r="Q572" s="71"/>
      <c r="R572" s="70"/>
      <c r="X572" s="5" t="str">
        <f t="shared" si="112"/>
        <v>04宮城県</v>
      </c>
    </row>
    <row r="573" spans="1:24" x14ac:dyDescent="0.15">
      <c r="A573" s="6">
        <f>(ROW()+12)/15</f>
        <v>39</v>
      </c>
      <c r="B573" s="6"/>
      <c r="C573" s="87">
        <f>(ROW()+12)/15</f>
        <v>39</v>
      </c>
      <c r="D573" s="87"/>
      <c r="S573" s="1" t="str">
        <f>"（"&amp;H575&amp;"　"&amp;H576&amp;"構想区域）"</f>
        <v>（宮城県　大崎・栗原構想区域）</v>
      </c>
      <c r="X573" s="1" t="str">
        <f>TEXT(F575,"0?")&amp;H575</f>
        <v>04宮城県</v>
      </c>
    </row>
    <row r="574" spans="1:24" ht="14.25" thickBot="1" x14ac:dyDescent="0.2">
      <c r="A574" s="6">
        <f>A573</f>
        <v>39</v>
      </c>
      <c r="B574" s="6"/>
      <c r="C574" s="1" t="s">
        <v>3</v>
      </c>
      <c r="X574" s="1" t="str">
        <f>X573</f>
        <v>04宮城県</v>
      </c>
    </row>
    <row r="575" spans="1:24" x14ac:dyDescent="0.15">
      <c r="A575" s="6">
        <f t="shared" ref="A575:B587" si="114">A574</f>
        <v>39</v>
      </c>
      <c r="B575" s="6">
        <v>406</v>
      </c>
      <c r="D575" s="88" t="s">
        <v>4</v>
      </c>
      <c r="E575" s="89"/>
      <c r="F575" s="90">
        <f>QUOTIENT(F576,100)</f>
        <v>4</v>
      </c>
      <c r="G575" s="91"/>
      <c r="H575" s="92" t="s">
        <v>76</v>
      </c>
      <c r="I575" s="93"/>
      <c r="O575" s="7"/>
      <c r="X575" s="1" t="str">
        <f t="shared" ref="X575:X587" si="115">X574</f>
        <v>04宮城県</v>
      </c>
    </row>
    <row r="576" spans="1:24" x14ac:dyDescent="0.15">
      <c r="A576" s="6">
        <f t="shared" si="114"/>
        <v>39</v>
      </c>
      <c r="B576" s="6">
        <f>B575</f>
        <v>406</v>
      </c>
      <c r="D576" s="94" t="s">
        <v>5</v>
      </c>
      <c r="E576" s="95"/>
      <c r="F576" s="96">
        <f>B576</f>
        <v>406</v>
      </c>
      <c r="G576" s="97"/>
      <c r="H576" s="98" t="s">
        <v>79</v>
      </c>
      <c r="I576" s="99"/>
      <c r="O576" s="7"/>
      <c r="X576" s="1" t="str">
        <f t="shared" si="115"/>
        <v>04宮城県</v>
      </c>
    </row>
    <row r="577" spans="1:24" x14ac:dyDescent="0.15">
      <c r="A577" s="6">
        <f t="shared" si="114"/>
        <v>39</v>
      </c>
      <c r="B577" s="6">
        <f>B576</f>
        <v>406</v>
      </c>
      <c r="D577" s="72" t="s">
        <v>6</v>
      </c>
      <c r="E577" s="73"/>
      <c r="F577" s="74">
        <v>25.998999999999999</v>
      </c>
      <c r="G577" s="75"/>
      <c r="H577" s="75"/>
      <c r="I577" s="76"/>
      <c r="J577" s="8"/>
      <c r="K577" s="8"/>
      <c r="L577" s="8"/>
      <c r="N577" s="8"/>
      <c r="O577" s="9"/>
      <c r="P577" s="10" t="s">
        <v>7</v>
      </c>
      <c r="X577" s="1" t="str">
        <f t="shared" si="115"/>
        <v>04宮城県</v>
      </c>
    </row>
    <row r="578" spans="1:24" ht="14.25" thickBot="1" x14ac:dyDescent="0.2">
      <c r="A578" s="6">
        <f t="shared" si="114"/>
        <v>39</v>
      </c>
      <c r="B578" s="6">
        <f>B577</f>
        <v>406</v>
      </c>
      <c r="D578" s="77" t="s">
        <v>8</v>
      </c>
      <c r="E578" s="78"/>
      <c r="F578" s="79">
        <v>2328.79</v>
      </c>
      <c r="G578" s="80"/>
      <c r="H578" s="80"/>
      <c r="I578" s="81"/>
      <c r="J578" s="11"/>
      <c r="K578" s="11"/>
      <c r="L578" s="11"/>
      <c r="N578" s="11"/>
      <c r="P578" s="82">
        <v>-0.157</v>
      </c>
      <c r="Q578" s="82"/>
      <c r="X578" s="1" t="str">
        <f t="shared" si="115"/>
        <v>04宮城県</v>
      </c>
    </row>
    <row r="579" spans="1:24" ht="14.25" thickBot="1" x14ac:dyDescent="0.2">
      <c r="A579" s="6">
        <f t="shared" si="114"/>
        <v>39</v>
      </c>
      <c r="B579" s="6"/>
      <c r="C579" s="1" t="s">
        <v>9</v>
      </c>
      <c r="X579" s="1" t="str">
        <f t="shared" si="115"/>
        <v>04宮城県</v>
      </c>
    </row>
    <row r="580" spans="1:24" ht="13.5" customHeight="1" x14ac:dyDescent="0.15">
      <c r="A580" s="6">
        <f t="shared" si="114"/>
        <v>39</v>
      </c>
      <c r="B580" s="6"/>
      <c r="D580" s="12"/>
      <c r="E580" s="13"/>
      <c r="F580" s="83" t="s">
        <v>10</v>
      </c>
      <c r="G580" s="84"/>
      <c r="H580" s="14" t="s">
        <v>11</v>
      </c>
      <c r="I580" s="14" t="s">
        <v>12</v>
      </c>
      <c r="J580" s="14" t="s">
        <v>13</v>
      </c>
      <c r="K580" s="14" t="s">
        <v>14</v>
      </c>
      <c r="L580" s="15" t="s">
        <v>15</v>
      </c>
      <c r="M580" s="85" t="s">
        <v>16</v>
      </c>
      <c r="N580" s="84"/>
      <c r="O580" s="84"/>
      <c r="P580" s="85" t="s">
        <v>17</v>
      </c>
      <c r="Q580" s="84"/>
      <c r="R580" s="86"/>
      <c r="X580" s="1" t="str">
        <f t="shared" si="115"/>
        <v>04宮城県</v>
      </c>
    </row>
    <row r="581" spans="1:24" ht="32.25" thickBot="1" x14ac:dyDescent="0.2">
      <c r="A581" s="6">
        <f t="shared" si="114"/>
        <v>39</v>
      </c>
      <c r="B581" s="6"/>
      <c r="D581" s="16"/>
      <c r="E581" s="17"/>
      <c r="F581" s="18" t="s">
        <v>18</v>
      </c>
      <c r="G581" s="19" t="s">
        <v>19</v>
      </c>
      <c r="H581" s="20" t="s">
        <v>20</v>
      </c>
      <c r="I581" s="20" t="s">
        <v>21</v>
      </c>
      <c r="J581" s="20" t="s">
        <v>22</v>
      </c>
      <c r="K581" s="20" t="s">
        <v>23</v>
      </c>
      <c r="L581" s="20" t="s">
        <v>24</v>
      </c>
      <c r="M581" s="21" t="s">
        <v>25</v>
      </c>
      <c r="N581" s="22" t="s">
        <v>26</v>
      </c>
      <c r="O581" s="23" t="s">
        <v>27</v>
      </c>
      <c r="P581" s="24" t="s">
        <v>28</v>
      </c>
      <c r="Q581" s="22" t="s">
        <v>29</v>
      </c>
      <c r="R581" s="25" t="s">
        <v>30</v>
      </c>
      <c r="X581" s="1" t="str">
        <f t="shared" si="115"/>
        <v>04宮城県</v>
      </c>
    </row>
    <row r="582" spans="1:24" ht="14.25" thickTop="1" x14ac:dyDescent="0.15">
      <c r="A582" s="6">
        <f t="shared" si="114"/>
        <v>39</v>
      </c>
      <c r="B582" s="6">
        <f>B577</f>
        <v>406</v>
      </c>
      <c r="D582" s="26"/>
      <c r="E582" s="27" t="s">
        <v>31</v>
      </c>
      <c r="F582" s="28">
        <f>SUM(F583:F586)</f>
        <v>2526</v>
      </c>
      <c r="G582" s="29">
        <f>IFERROR(F582/Q582,"-")</f>
        <v>1.3280757097791798</v>
      </c>
      <c r="H582" s="30">
        <f t="shared" ref="H582:M582" si="116">SUM(H583:H586)</f>
        <v>2552</v>
      </c>
      <c r="I582" s="30">
        <f t="shared" si="116"/>
        <v>2659</v>
      </c>
      <c r="J582" s="30">
        <f t="shared" si="116"/>
        <v>2520</v>
      </c>
      <c r="K582" s="30">
        <f t="shared" si="116"/>
        <v>2408</v>
      </c>
      <c r="L582" s="30">
        <f t="shared" si="116"/>
        <v>2475</v>
      </c>
      <c r="M582" s="31">
        <f t="shared" si="116"/>
        <v>2371</v>
      </c>
      <c r="N582" s="32">
        <f>IFERROR(M582/F582,"-")</f>
        <v>0.93863816310372128</v>
      </c>
      <c r="O582" s="33">
        <f>M582-F582</f>
        <v>-155</v>
      </c>
      <c r="P582" s="31">
        <f>SUM(P583:P586)</f>
        <v>2365</v>
      </c>
      <c r="Q582" s="34">
        <f>SUM(Q583:Q586)</f>
        <v>1902</v>
      </c>
      <c r="R582" s="35">
        <f>IFERROR(P582/Q582,"-")</f>
        <v>1.2434279705573081</v>
      </c>
      <c r="X582" s="1" t="str">
        <f t="shared" si="115"/>
        <v>04宮城県</v>
      </c>
    </row>
    <row r="583" spans="1:24" x14ac:dyDescent="0.15">
      <c r="A583" s="6">
        <f t="shared" si="114"/>
        <v>39</v>
      </c>
      <c r="B583" s="6">
        <f>B582</f>
        <v>406</v>
      </c>
      <c r="D583" s="36"/>
      <c r="E583" s="37" t="s">
        <v>32</v>
      </c>
      <c r="F583" s="38">
        <v>36</v>
      </c>
      <c r="G583" s="39">
        <f>IFERROR(F583/Q583,"-")</f>
        <v>0.19780219780219779</v>
      </c>
      <c r="H583" s="40">
        <v>51</v>
      </c>
      <c r="I583" s="40">
        <v>50</v>
      </c>
      <c r="J583" s="40">
        <v>50</v>
      </c>
      <c r="K583" s="40">
        <v>44</v>
      </c>
      <c r="L583" s="40">
        <v>44</v>
      </c>
      <c r="M583" s="41">
        <v>44</v>
      </c>
      <c r="N583" s="42">
        <f>IFERROR(M583/F583,"-")</f>
        <v>1.2222222222222223</v>
      </c>
      <c r="O583" s="43">
        <f>M583-F583</f>
        <v>8</v>
      </c>
      <c r="P583" s="41">
        <v>44</v>
      </c>
      <c r="Q583" s="44">
        <v>182</v>
      </c>
      <c r="R583" s="45">
        <f>IFERROR(P583/Q583,"-")</f>
        <v>0.24175824175824176</v>
      </c>
      <c r="X583" s="1" t="str">
        <f t="shared" si="115"/>
        <v>04宮城県</v>
      </c>
    </row>
    <row r="584" spans="1:24" x14ac:dyDescent="0.15">
      <c r="A584" s="6">
        <f t="shared" si="114"/>
        <v>39</v>
      </c>
      <c r="B584" s="6">
        <f t="shared" si="114"/>
        <v>406</v>
      </c>
      <c r="D584" s="36"/>
      <c r="E584" s="46" t="s">
        <v>33</v>
      </c>
      <c r="F584" s="47">
        <v>1619</v>
      </c>
      <c r="G584" s="48">
        <f>IFERROR(F584/Q584,"-")</f>
        <v>2.8553791887125222</v>
      </c>
      <c r="H584" s="49">
        <v>1507</v>
      </c>
      <c r="I584" s="49">
        <v>1393</v>
      </c>
      <c r="J584" s="49">
        <v>1393</v>
      </c>
      <c r="K584" s="49">
        <v>1275</v>
      </c>
      <c r="L584" s="49">
        <v>1277</v>
      </c>
      <c r="M584" s="50">
        <v>1028</v>
      </c>
      <c r="N584" s="51">
        <f>IFERROR(M584/F584,"-")</f>
        <v>0.63495985176034586</v>
      </c>
      <c r="O584" s="52">
        <f>M584-F584</f>
        <v>-591</v>
      </c>
      <c r="P584" s="50">
        <v>1022</v>
      </c>
      <c r="Q584" s="53">
        <v>567</v>
      </c>
      <c r="R584" s="54">
        <f>IFERROR(P584/Q584,"-")</f>
        <v>1.8024691358024691</v>
      </c>
      <c r="X584" s="1" t="str">
        <f t="shared" si="115"/>
        <v>04宮城県</v>
      </c>
    </row>
    <row r="585" spans="1:24" x14ac:dyDescent="0.15">
      <c r="A585" s="6">
        <f t="shared" si="114"/>
        <v>39</v>
      </c>
      <c r="B585" s="6">
        <f t="shared" si="114"/>
        <v>406</v>
      </c>
      <c r="D585" s="36"/>
      <c r="E585" s="46" t="s">
        <v>34</v>
      </c>
      <c r="F585" s="47">
        <v>98</v>
      </c>
      <c r="G585" s="48">
        <f>IFERROR(F585/Q585,"-")</f>
        <v>0.14648729446935724</v>
      </c>
      <c r="H585" s="49">
        <v>133</v>
      </c>
      <c r="I585" s="49">
        <v>263</v>
      </c>
      <c r="J585" s="49">
        <v>223</v>
      </c>
      <c r="K585" s="49">
        <v>313</v>
      </c>
      <c r="L585" s="49">
        <v>288</v>
      </c>
      <c r="M585" s="50">
        <v>435</v>
      </c>
      <c r="N585" s="51">
        <f>IFERROR(M585/F585,"-")</f>
        <v>4.4387755102040813</v>
      </c>
      <c r="O585" s="52">
        <f>M585-F585</f>
        <v>337</v>
      </c>
      <c r="P585" s="50">
        <v>435</v>
      </c>
      <c r="Q585" s="53">
        <v>669</v>
      </c>
      <c r="R585" s="54">
        <f>IFERROR(P585/Q585,"-")</f>
        <v>0.65022421524663676</v>
      </c>
      <c r="X585" s="1" t="str">
        <f t="shared" si="115"/>
        <v>04宮城県</v>
      </c>
    </row>
    <row r="586" spans="1:24" ht="14.25" thickBot="1" x14ac:dyDescent="0.2">
      <c r="A586" s="6">
        <f t="shared" si="114"/>
        <v>39</v>
      </c>
      <c r="B586" s="6">
        <f t="shared" si="114"/>
        <v>406</v>
      </c>
      <c r="D586" s="55"/>
      <c r="E586" s="56" t="s">
        <v>35</v>
      </c>
      <c r="F586" s="57">
        <v>773</v>
      </c>
      <c r="G586" s="58">
        <f>IFERROR(F586/Q586,"-")</f>
        <v>1.5971074380165289</v>
      </c>
      <c r="H586" s="59">
        <v>861</v>
      </c>
      <c r="I586" s="59">
        <v>953</v>
      </c>
      <c r="J586" s="59">
        <v>854</v>
      </c>
      <c r="K586" s="59">
        <v>776</v>
      </c>
      <c r="L586" s="59">
        <v>866</v>
      </c>
      <c r="M586" s="60">
        <v>864</v>
      </c>
      <c r="N586" s="61">
        <f>IFERROR(M586/F586,"-")</f>
        <v>1.1177231565329884</v>
      </c>
      <c r="O586" s="62">
        <f>M586-F586</f>
        <v>91</v>
      </c>
      <c r="P586" s="60">
        <v>864</v>
      </c>
      <c r="Q586" s="63">
        <v>484</v>
      </c>
      <c r="R586" s="64">
        <f>IFERROR(P586/Q586,"-")</f>
        <v>1.7851239669421488</v>
      </c>
      <c r="X586" s="1" t="str">
        <f t="shared" si="115"/>
        <v>04宮城県</v>
      </c>
    </row>
    <row r="587" spans="1:24" s="5" customFormat="1" x14ac:dyDescent="0.15">
      <c r="A587" s="65">
        <f t="shared" si="114"/>
        <v>39</v>
      </c>
      <c r="B587" s="65">
        <f t="shared" si="114"/>
        <v>406</v>
      </c>
      <c r="D587" s="66"/>
      <c r="E587" s="67" t="s">
        <v>36</v>
      </c>
      <c r="F587" s="68">
        <v>0.97499999999999998</v>
      </c>
      <c r="G587" s="69"/>
      <c r="H587" s="68">
        <v>1</v>
      </c>
      <c r="I587" s="68">
        <v>0.97435897435897434</v>
      </c>
      <c r="J587" s="68">
        <v>1</v>
      </c>
      <c r="K587" s="68">
        <v>1</v>
      </c>
      <c r="L587" s="68">
        <v>1</v>
      </c>
      <c r="M587" s="68">
        <v>1</v>
      </c>
      <c r="N587" s="70"/>
      <c r="O587" s="70"/>
      <c r="P587" s="71"/>
      <c r="Q587" s="71"/>
      <c r="R587" s="70"/>
      <c r="X587" s="5" t="str">
        <f t="shared" si="115"/>
        <v>04宮城県</v>
      </c>
    </row>
    <row r="588" spans="1:24" x14ac:dyDescent="0.15">
      <c r="A588" s="6">
        <f>(ROW()+12)/15</f>
        <v>40</v>
      </c>
      <c r="B588" s="6"/>
      <c r="C588" s="87">
        <f>(ROW()+12)/15</f>
        <v>40</v>
      </c>
      <c r="D588" s="87"/>
      <c r="S588" s="1" t="str">
        <f>"（"&amp;H590&amp;"　"&amp;H591&amp;"構想区域）"</f>
        <v>（宮城県　石巻・登米・気仙沼構想区域）</v>
      </c>
      <c r="X588" s="1" t="str">
        <f>TEXT(F590,"0?")&amp;H590</f>
        <v>04宮城県</v>
      </c>
    </row>
    <row r="589" spans="1:24" ht="14.25" thickBot="1" x14ac:dyDescent="0.2">
      <c r="A589" s="6">
        <f>A588</f>
        <v>40</v>
      </c>
      <c r="B589" s="6"/>
      <c r="C589" s="1" t="s">
        <v>3</v>
      </c>
      <c r="X589" s="1" t="str">
        <f>X588</f>
        <v>04宮城県</v>
      </c>
    </row>
    <row r="590" spans="1:24" x14ac:dyDescent="0.15">
      <c r="A590" s="6">
        <f t="shared" ref="A590:B602" si="117">A589</f>
        <v>40</v>
      </c>
      <c r="B590" s="6">
        <v>409</v>
      </c>
      <c r="D590" s="88" t="s">
        <v>4</v>
      </c>
      <c r="E590" s="89"/>
      <c r="F590" s="90">
        <f>QUOTIENT(F591,100)</f>
        <v>4</v>
      </c>
      <c r="G590" s="91"/>
      <c r="H590" s="92" t="s">
        <v>76</v>
      </c>
      <c r="I590" s="93"/>
      <c r="O590" s="7"/>
      <c r="X590" s="1" t="str">
        <f t="shared" ref="X590:X602" si="118">X589</f>
        <v>04宮城県</v>
      </c>
    </row>
    <row r="591" spans="1:24" x14ac:dyDescent="0.15">
      <c r="A591" s="6">
        <f t="shared" si="117"/>
        <v>40</v>
      </c>
      <c r="B591" s="6">
        <f>B590</f>
        <v>409</v>
      </c>
      <c r="D591" s="94" t="s">
        <v>5</v>
      </c>
      <c r="E591" s="95"/>
      <c r="F591" s="96">
        <f>B591</f>
        <v>409</v>
      </c>
      <c r="G591" s="97"/>
      <c r="H591" s="98" t="s">
        <v>80</v>
      </c>
      <c r="I591" s="99"/>
      <c r="O591" s="7"/>
      <c r="X591" s="1" t="str">
        <f t="shared" si="118"/>
        <v>04宮城県</v>
      </c>
    </row>
    <row r="592" spans="1:24" x14ac:dyDescent="0.15">
      <c r="A592" s="6">
        <f t="shared" si="117"/>
        <v>40</v>
      </c>
      <c r="B592" s="6">
        <f>B591</f>
        <v>409</v>
      </c>
      <c r="D592" s="72" t="s">
        <v>6</v>
      </c>
      <c r="E592" s="73"/>
      <c r="F592" s="74">
        <v>33.508800000000001</v>
      </c>
      <c r="G592" s="75"/>
      <c r="H592" s="75"/>
      <c r="I592" s="76"/>
      <c r="J592" s="8"/>
      <c r="K592" s="8"/>
      <c r="L592" s="8"/>
      <c r="N592" s="8"/>
      <c r="O592" s="9"/>
      <c r="P592" s="10" t="s">
        <v>7</v>
      </c>
      <c r="X592" s="1" t="str">
        <f t="shared" si="118"/>
        <v>04宮城県</v>
      </c>
    </row>
    <row r="593" spans="1:24" ht="14.25" thickBot="1" x14ac:dyDescent="0.2">
      <c r="A593" s="6">
        <f t="shared" si="117"/>
        <v>40</v>
      </c>
      <c r="B593" s="6">
        <f>B592</f>
        <v>409</v>
      </c>
      <c r="D593" s="77" t="s">
        <v>8</v>
      </c>
      <c r="E593" s="78"/>
      <c r="F593" s="79">
        <v>1753.25</v>
      </c>
      <c r="G593" s="80"/>
      <c r="H593" s="80"/>
      <c r="I593" s="81"/>
      <c r="J593" s="11"/>
      <c r="K593" s="11"/>
      <c r="L593" s="11"/>
      <c r="N593" s="11"/>
      <c r="P593" s="82">
        <v>-0.17499999999999999</v>
      </c>
      <c r="Q593" s="82"/>
      <c r="X593" s="1" t="str">
        <f t="shared" si="118"/>
        <v>04宮城県</v>
      </c>
    </row>
    <row r="594" spans="1:24" ht="14.25" thickBot="1" x14ac:dyDescent="0.2">
      <c r="A594" s="6">
        <f t="shared" si="117"/>
        <v>40</v>
      </c>
      <c r="B594" s="6"/>
      <c r="C594" s="1" t="s">
        <v>9</v>
      </c>
      <c r="X594" s="1" t="str">
        <f t="shared" si="118"/>
        <v>04宮城県</v>
      </c>
    </row>
    <row r="595" spans="1:24" ht="13.5" customHeight="1" x14ac:dyDescent="0.15">
      <c r="A595" s="6">
        <f t="shared" si="117"/>
        <v>40</v>
      </c>
      <c r="B595" s="6"/>
      <c r="D595" s="12"/>
      <c r="E595" s="13"/>
      <c r="F595" s="83" t="s">
        <v>10</v>
      </c>
      <c r="G595" s="84"/>
      <c r="H595" s="14" t="s">
        <v>11</v>
      </c>
      <c r="I595" s="14" t="s">
        <v>12</v>
      </c>
      <c r="J595" s="14" t="s">
        <v>13</v>
      </c>
      <c r="K595" s="14" t="s">
        <v>14</v>
      </c>
      <c r="L595" s="15" t="s">
        <v>15</v>
      </c>
      <c r="M595" s="85" t="s">
        <v>16</v>
      </c>
      <c r="N595" s="84"/>
      <c r="O595" s="84"/>
      <c r="P595" s="85" t="s">
        <v>17</v>
      </c>
      <c r="Q595" s="84"/>
      <c r="R595" s="86"/>
      <c r="X595" s="1" t="str">
        <f t="shared" si="118"/>
        <v>04宮城県</v>
      </c>
    </row>
    <row r="596" spans="1:24" ht="32.25" thickBot="1" x14ac:dyDescent="0.2">
      <c r="A596" s="6">
        <f t="shared" si="117"/>
        <v>40</v>
      </c>
      <c r="B596" s="6"/>
      <c r="D596" s="16"/>
      <c r="E596" s="17"/>
      <c r="F596" s="18" t="s">
        <v>18</v>
      </c>
      <c r="G596" s="19" t="s">
        <v>19</v>
      </c>
      <c r="H596" s="20" t="s">
        <v>20</v>
      </c>
      <c r="I596" s="20" t="s">
        <v>21</v>
      </c>
      <c r="J596" s="20" t="s">
        <v>22</v>
      </c>
      <c r="K596" s="20" t="s">
        <v>23</v>
      </c>
      <c r="L596" s="20" t="s">
        <v>24</v>
      </c>
      <c r="M596" s="21" t="s">
        <v>25</v>
      </c>
      <c r="N596" s="22" t="s">
        <v>26</v>
      </c>
      <c r="O596" s="23" t="s">
        <v>27</v>
      </c>
      <c r="P596" s="24" t="s">
        <v>28</v>
      </c>
      <c r="Q596" s="22" t="s">
        <v>29</v>
      </c>
      <c r="R596" s="25" t="s">
        <v>30</v>
      </c>
      <c r="X596" s="1" t="str">
        <f t="shared" si="118"/>
        <v>04宮城県</v>
      </c>
    </row>
    <row r="597" spans="1:24" ht="14.25" thickTop="1" x14ac:dyDescent="0.15">
      <c r="A597" s="6">
        <f t="shared" si="117"/>
        <v>40</v>
      </c>
      <c r="B597" s="6">
        <f>B592</f>
        <v>409</v>
      </c>
      <c r="D597" s="26"/>
      <c r="E597" s="27" t="s">
        <v>31</v>
      </c>
      <c r="F597" s="28">
        <f>SUM(F598:F601)</f>
        <v>2603</v>
      </c>
      <c r="G597" s="29">
        <f>IFERROR(F597/Q597,"-")</f>
        <v>1.0676784249384741</v>
      </c>
      <c r="H597" s="30">
        <f t="shared" ref="H597:M597" si="119">SUM(H598:H601)</f>
        <v>2805</v>
      </c>
      <c r="I597" s="30">
        <f t="shared" si="119"/>
        <v>2820</v>
      </c>
      <c r="J597" s="30">
        <f t="shared" si="119"/>
        <v>2746</v>
      </c>
      <c r="K597" s="30">
        <f t="shared" si="119"/>
        <v>2690</v>
      </c>
      <c r="L597" s="30">
        <f t="shared" si="119"/>
        <v>2604</v>
      </c>
      <c r="M597" s="31">
        <f t="shared" si="119"/>
        <v>2600</v>
      </c>
      <c r="N597" s="32">
        <f>IFERROR(M597/F597,"-")</f>
        <v>0.99884748367268539</v>
      </c>
      <c r="O597" s="33">
        <f>M597-F597</f>
        <v>-3</v>
      </c>
      <c r="P597" s="31">
        <f>SUM(P598:P601)</f>
        <v>2596</v>
      </c>
      <c r="Q597" s="34">
        <f>SUM(Q598:Q601)</f>
        <v>2438</v>
      </c>
      <c r="R597" s="35">
        <f>IFERROR(P597/Q597,"-")</f>
        <v>1.0648072190319935</v>
      </c>
      <c r="X597" s="1" t="str">
        <f t="shared" si="118"/>
        <v>04宮城県</v>
      </c>
    </row>
    <row r="598" spans="1:24" x14ac:dyDescent="0.15">
      <c r="A598" s="6">
        <f t="shared" si="117"/>
        <v>40</v>
      </c>
      <c r="B598" s="6">
        <f>B597</f>
        <v>409</v>
      </c>
      <c r="D598" s="36"/>
      <c r="E598" s="37" t="s">
        <v>32</v>
      </c>
      <c r="F598" s="38">
        <v>30</v>
      </c>
      <c r="G598" s="39">
        <f>IFERROR(F598/Q598,"-")</f>
        <v>0.15625</v>
      </c>
      <c r="H598" s="40">
        <v>40</v>
      </c>
      <c r="I598" s="40">
        <v>103</v>
      </c>
      <c r="J598" s="40">
        <v>34</v>
      </c>
      <c r="K598" s="40">
        <v>46</v>
      </c>
      <c r="L598" s="40">
        <v>46</v>
      </c>
      <c r="M598" s="41">
        <v>46</v>
      </c>
      <c r="N598" s="42">
        <f>IFERROR(M598/F598,"-")</f>
        <v>1.5333333333333334</v>
      </c>
      <c r="O598" s="43">
        <f>M598-F598</f>
        <v>16</v>
      </c>
      <c r="P598" s="41">
        <v>46</v>
      </c>
      <c r="Q598" s="44">
        <v>192</v>
      </c>
      <c r="R598" s="45">
        <f>IFERROR(P598/Q598,"-")</f>
        <v>0.23958333333333334</v>
      </c>
      <c r="X598" s="1" t="str">
        <f t="shared" si="118"/>
        <v>04宮城県</v>
      </c>
    </row>
    <row r="599" spans="1:24" x14ac:dyDescent="0.15">
      <c r="A599" s="6">
        <f t="shared" si="117"/>
        <v>40</v>
      </c>
      <c r="B599" s="6">
        <f t="shared" si="117"/>
        <v>409</v>
      </c>
      <c r="D599" s="36"/>
      <c r="E599" s="46" t="s">
        <v>33</v>
      </c>
      <c r="F599" s="47">
        <v>1591</v>
      </c>
      <c r="G599" s="48">
        <f>IFERROR(F599/Q599,"-")</f>
        <v>2.3362701908957417</v>
      </c>
      <c r="H599" s="49">
        <v>1590</v>
      </c>
      <c r="I599" s="49">
        <v>1416</v>
      </c>
      <c r="J599" s="49">
        <v>1412</v>
      </c>
      <c r="K599" s="49">
        <v>1313</v>
      </c>
      <c r="L599" s="49">
        <v>1306</v>
      </c>
      <c r="M599" s="50">
        <v>1302</v>
      </c>
      <c r="N599" s="51">
        <f>IFERROR(M599/F599,"-")</f>
        <v>0.81835323695788809</v>
      </c>
      <c r="O599" s="52">
        <f>M599-F599</f>
        <v>-289</v>
      </c>
      <c r="P599" s="50">
        <v>1284</v>
      </c>
      <c r="Q599" s="53">
        <v>681</v>
      </c>
      <c r="R599" s="54">
        <f>IFERROR(P599/Q599,"-")</f>
        <v>1.8854625550660793</v>
      </c>
      <c r="X599" s="1" t="str">
        <f t="shared" si="118"/>
        <v>04宮城県</v>
      </c>
    </row>
    <row r="600" spans="1:24" x14ac:dyDescent="0.15">
      <c r="A600" s="6">
        <f t="shared" si="117"/>
        <v>40</v>
      </c>
      <c r="B600" s="6">
        <f t="shared" si="117"/>
        <v>409</v>
      </c>
      <c r="D600" s="36"/>
      <c r="E600" s="46" t="s">
        <v>34</v>
      </c>
      <c r="F600" s="47">
        <v>328</v>
      </c>
      <c r="G600" s="48">
        <f>IFERROR(F600/Q600,"-")</f>
        <v>0.33435270132517841</v>
      </c>
      <c r="H600" s="49">
        <v>447</v>
      </c>
      <c r="I600" s="49">
        <v>484</v>
      </c>
      <c r="J600" s="49">
        <v>491</v>
      </c>
      <c r="K600" s="49">
        <v>546</v>
      </c>
      <c r="L600" s="49">
        <v>467</v>
      </c>
      <c r="M600" s="50">
        <v>517</v>
      </c>
      <c r="N600" s="51">
        <f>IFERROR(M600/F600,"-")</f>
        <v>1.5762195121951219</v>
      </c>
      <c r="O600" s="52">
        <f>M600-F600</f>
        <v>189</v>
      </c>
      <c r="P600" s="50">
        <v>528</v>
      </c>
      <c r="Q600" s="53">
        <v>981</v>
      </c>
      <c r="R600" s="54">
        <f>IFERROR(P600/Q600,"-")</f>
        <v>0.53822629969418956</v>
      </c>
      <c r="X600" s="1" t="str">
        <f t="shared" si="118"/>
        <v>04宮城県</v>
      </c>
    </row>
    <row r="601" spans="1:24" ht="14.25" thickBot="1" x14ac:dyDescent="0.2">
      <c r="A601" s="6">
        <f t="shared" si="117"/>
        <v>40</v>
      </c>
      <c r="B601" s="6">
        <f t="shared" si="117"/>
        <v>409</v>
      </c>
      <c r="D601" s="55"/>
      <c r="E601" s="56" t="s">
        <v>35</v>
      </c>
      <c r="F601" s="57">
        <v>654</v>
      </c>
      <c r="G601" s="58">
        <f>IFERROR(F601/Q601,"-")</f>
        <v>1.1198630136986301</v>
      </c>
      <c r="H601" s="59">
        <v>728</v>
      </c>
      <c r="I601" s="59">
        <v>817</v>
      </c>
      <c r="J601" s="59">
        <v>809</v>
      </c>
      <c r="K601" s="59">
        <v>785</v>
      </c>
      <c r="L601" s="59">
        <v>785</v>
      </c>
      <c r="M601" s="60">
        <v>735</v>
      </c>
      <c r="N601" s="61">
        <f>IFERROR(M601/F601,"-")</f>
        <v>1.1238532110091743</v>
      </c>
      <c r="O601" s="62">
        <f>M601-F601</f>
        <v>81</v>
      </c>
      <c r="P601" s="60">
        <v>738</v>
      </c>
      <c r="Q601" s="63">
        <v>584</v>
      </c>
      <c r="R601" s="64">
        <f>IFERROR(P601/Q601,"-")</f>
        <v>1.2636986301369864</v>
      </c>
      <c r="X601" s="1" t="str">
        <f t="shared" si="118"/>
        <v>04宮城県</v>
      </c>
    </row>
    <row r="602" spans="1:24" s="5" customFormat="1" x14ac:dyDescent="0.15">
      <c r="A602" s="65">
        <f t="shared" si="117"/>
        <v>40</v>
      </c>
      <c r="B602" s="65">
        <f t="shared" si="117"/>
        <v>409</v>
      </c>
      <c r="D602" s="66"/>
      <c r="E602" s="67" t="s">
        <v>36</v>
      </c>
      <c r="F602" s="68">
        <v>0.93939393939393945</v>
      </c>
      <c r="G602" s="69"/>
      <c r="H602" s="68">
        <v>1</v>
      </c>
      <c r="I602" s="68">
        <v>1</v>
      </c>
      <c r="J602" s="68">
        <v>1</v>
      </c>
      <c r="K602" s="68">
        <v>1</v>
      </c>
      <c r="L602" s="68">
        <v>1</v>
      </c>
      <c r="M602" s="68">
        <v>1</v>
      </c>
      <c r="N602" s="70"/>
      <c r="O602" s="70"/>
      <c r="P602" s="71"/>
      <c r="Q602" s="71"/>
      <c r="R602" s="70"/>
      <c r="X602" s="5" t="str">
        <f t="shared" si="118"/>
        <v>04宮城県</v>
      </c>
    </row>
    <row r="603" spans="1:24" x14ac:dyDescent="0.15">
      <c r="A603" s="6">
        <f>(ROW()+12)/15</f>
        <v>41</v>
      </c>
      <c r="B603" s="6"/>
      <c r="C603" s="87">
        <f>(ROW()+12)/15</f>
        <v>41</v>
      </c>
      <c r="D603" s="87"/>
      <c r="S603" s="1" t="str">
        <f>"（"&amp;H605&amp;"　"&amp;H606&amp;"構想区域）"</f>
        <v>（秋田県　大館・鹿角構想区域）</v>
      </c>
      <c r="X603" s="1" t="str">
        <f>TEXT(F605,"0?")&amp;H605</f>
        <v>05秋田県</v>
      </c>
    </row>
    <row r="604" spans="1:24" ht="14.25" thickBot="1" x14ac:dyDescent="0.2">
      <c r="A604" s="6">
        <f>A603</f>
        <v>41</v>
      </c>
      <c r="B604" s="6"/>
      <c r="C604" s="1" t="s">
        <v>3</v>
      </c>
      <c r="X604" s="1" t="str">
        <f>X603</f>
        <v>05秋田県</v>
      </c>
    </row>
    <row r="605" spans="1:24" x14ac:dyDescent="0.15">
      <c r="A605" s="6">
        <f t="shared" ref="A605:B617" si="120">A604</f>
        <v>41</v>
      </c>
      <c r="B605" s="6">
        <v>501</v>
      </c>
      <c r="D605" s="88" t="s">
        <v>4</v>
      </c>
      <c r="E605" s="89"/>
      <c r="F605" s="90">
        <f>QUOTIENT(F606,100)</f>
        <v>5</v>
      </c>
      <c r="G605" s="91"/>
      <c r="H605" s="92" t="s">
        <v>81</v>
      </c>
      <c r="I605" s="93"/>
      <c r="O605" s="7"/>
      <c r="X605" s="1" t="str">
        <f t="shared" ref="X605:X617" si="121">X604</f>
        <v>05秋田県</v>
      </c>
    </row>
    <row r="606" spans="1:24" x14ac:dyDescent="0.15">
      <c r="A606" s="6">
        <f t="shared" si="120"/>
        <v>41</v>
      </c>
      <c r="B606" s="6">
        <f>B605</f>
        <v>501</v>
      </c>
      <c r="D606" s="94" t="s">
        <v>5</v>
      </c>
      <c r="E606" s="95"/>
      <c r="F606" s="96">
        <f>B606</f>
        <v>501</v>
      </c>
      <c r="G606" s="97"/>
      <c r="H606" s="98" t="s">
        <v>82</v>
      </c>
      <c r="I606" s="99"/>
      <c r="O606" s="7"/>
      <c r="X606" s="1" t="str">
        <f t="shared" si="121"/>
        <v>05秋田県</v>
      </c>
    </row>
    <row r="607" spans="1:24" x14ac:dyDescent="0.15">
      <c r="A607" s="6">
        <f t="shared" si="120"/>
        <v>41</v>
      </c>
      <c r="B607" s="6">
        <f>B606</f>
        <v>501</v>
      </c>
      <c r="D607" s="72" t="s">
        <v>6</v>
      </c>
      <c r="E607" s="73"/>
      <c r="F607" s="74">
        <v>10.310499999999999</v>
      </c>
      <c r="G607" s="75"/>
      <c r="H607" s="75"/>
      <c r="I607" s="76"/>
      <c r="J607" s="8"/>
      <c r="K607" s="8"/>
      <c r="L607" s="8"/>
      <c r="N607" s="8"/>
      <c r="O607" s="9"/>
      <c r="P607" s="10" t="s">
        <v>7</v>
      </c>
      <c r="X607" s="1" t="str">
        <f t="shared" si="121"/>
        <v>05秋田県</v>
      </c>
    </row>
    <row r="608" spans="1:24" ht="14.25" thickBot="1" x14ac:dyDescent="0.2">
      <c r="A608" s="6">
        <f t="shared" si="120"/>
        <v>41</v>
      </c>
      <c r="B608" s="6">
        <f>B607</f>
        <v>501</v>
      </c>
      <c r="D608" s="77" t="s">
        <v>8</v>
      </c>
      <c r="E608" s="78"/>
      <c r="F608" s="79">
        <v>1822.44</v>
      </c>
      <c r="G608" s="80"/>
      <c r="H608" s="80"/>
      <c r="I608" s="81"/>
      <c r="J608" s="11"/>
      <c r="K608" s="11"/>
      <c r="L608" s="11"/>
      <c r="N608" s="11"/>
      <c r="P608" s="82">
        <v>-0.17599999999999999</v>
      </c>
      <c r="Q608" s="82"/>
      <c r="X608" s="1" t="str">
        <f t="shared" si="121"/>
        <v>05秋田県</v>
      </c>
    </row>
    <row r="609" spans="1:24" ht="14.25" thickBot="1" x14ac:dyDescent="0.2">
      <c r="A609" s="6">
        <f t="shared" si="120"/>
        <v>41</v>
      </c>
      <c r="B609" s="6"/>
      <c r="C609" s="1" t="s">
        <v>9</v>
      </c>
      <c r="X609" s="1" t="str">
        <f t="shared" si="121"/>
        <v>05秋田県</v>
      </c>
    </row>
    <row r="610" spans="1:24" ht="13.5" customHeight="1" x14ac:dyDescent="0.15">
      <c r="A610" s="6">
        <f t="shared" si="120"/>
        <v>41</v>
      </c>
      <c r="B610" s="6"/>
      <c r="D610" s="12"/>
      <c r="E610" s="13"/>
      <c r="F610" s="83" t="s">
        <v>10</v>
      </c>
      <c r="G610" s="84"/>
      <c r="H610" s="14" t="s">
        <v>11</v>
      </c>
      <c r="I610" s="14" t="s">
        <v>12</v>
      </c>
      <c r="J610" s="14" t="s">
        <v>13</v>
      </c>
      <c r="K610" s="14" t="s">
        <v>14</v>
      </c>
      <c r="L610" s="15" t="s">
        <v>15</v>
      </c>
      <c r="M610" s="85" t="s">
        <v>16</v>
      </c>
      <c r="N610" s="84"/>
      <c r="O610" s="84"/>
      <c r="P610" s="85" t="s">
        <v>17</v>
      </c>
      <c r="Q610" s="84"/>
      <c r="R610" s="86"/>
      <c r="X610" s="1" t="str">
        <f t="shared" si="121"/>
        <v>05秋田県</v>
      </c>
    </row>
    <row r="611" spans="1:24" ht="32.25" thickBot="1" x14ac:dyDescent="0.2">
      <c r="A611" s="6">
        <f t="shared" si="120"/>
        <v>41</v>
      </c>
      <c r="B611" s="6"/>
      <c r="D611" s="16"/>
      <c r="E611" s="17"/>
      <c r="F611" s="18" t="s">
        <v>18</v>
      </c>
      <c r="G611" s="19" t="s">
        <v>19</v>
      </c>
      <c r="H611" s="20" t="s">
        <v>20</v>
      </c>
      <c r="I611" s="20" t="s">
        <v>21</v>
      </c>
      <c r="J611" s="20" t="s">
        <v>22</v>
      </c>
      <c r="K611" s="20" t="s">
        <v>23</v>
      </c>
      <c r="L611" s="20" t="s">
        <v>24</v>
      </c>
      <c r="M611" s="21" t="s">
        <v>25</v>
      </c>
      <c r="N611" s="22" t="s">
        <v>26</v>
      </c>
      <c r="O611" s="23" t="s">
        <v>27</v>
      </c>
      <c r="P611" s="24" t="s">
        <v>28</v>
      </c>
      <c r="Q611" s="22" t="s">
        <v>29</v>
      </c>
      <c r="R611" s="25" t="s">
        <v>30</v>
      </c>
      <c r="X611" s="1" t="str">
        <f t="shared" si="121"/>
        <v>05秋田県</v>
      </c>
    </row>
    <row r="612" spans="1:24" ht="14.25" thickTop="1" x14ac:dyDescent="0.15">
      <c r="A612" s="6">
        <f t="shared" si="120"/>
        <v>41</v>
      </c>
      <c r="B612" s="6">
        <f>B607</f>
        <v>501</v>
      </c>
      <c r="D612" s="26"/>
      <c r="E612" s="27" t="s">
        <v>31</v>
      </c>
      <c r="F612" s="28">
        <f>SUM(F613:F616)</f>
        <v>1387</v>
      </c>
      <c r="G612" s="29">
        <f>IFERROR(F612/Q612,"-")</f>
        <v>1.4723991507430998</v>
      </c>
      <c r="H612" s="30">
        <f t="shared" ref="H612:M612" si="122">SUM(H613:H616)</f>
        <v>1317</v>
      </c>
      <c r="I612" s="30">
        <f t="shared" si="122"/>
        <v>1082</v>
      </c>
      <c r="J612" s="30">
        <f t="shared" si="122"/>
        <v>1102</v>
      </c>
      <c r="K612" s="30">
        <f t="shared" si="122"/>
        <v>1130</v>
      </c>
      <c r="L612" s="30">
        <f t="shared" si="122"/>
        <v>1070</v>
      </c>
      <c r="M612" s="31">
        <f t="shared" si="122"/>
        <v>1098</v>
      </c>
      <c r="N612" s="32">
        <f>IFERROR(M612/F612,"-")</f>
        <v>0.79163662581110306</v>
      </c>
      <c r="O612" s="33">
        <f>M612-F612</f>
        <v>-289</v>
      </c>
      <c r="P612" s="31">
        <f>SUM(P613:P616)</f>
        <v>1104</v>
      </c>
      <c r="Q612" s="34">
        <f>SUM(Q613:Q616)</f>
        <v>942</v>
      </c>
      <c r="R612" s="35">
        <f>IFERROR(P612/Q612,"-")</f>
        <v>1.1719745222929936</v>
      </c>
      <c r="X612" s="1" t="str">
        <f t="shared" si="121"/>
        <v>05秋田県</v>
      </c>
    </row>
    <row r="613" spans="1:24" x14ac:dyDescent="0.15">
      <c r="A613" s="6">
        <f t="shared" si="120"/>
        <v>41</v>
      </c>
      <c r="B613" s="6">
        <f>B612</f>
        <v>501</v>
      </c>
      <c r="D613" s="36"/>
      <c r="E613" s="37" t="s">
        <v>32</v>
      </c>
      <c r="F613" s="38">
        <v>0</v>
      </c>
      <c r="G613" s="39">
        <f>IFERROR(F613/Q613,"-")</f>
        <v>0</v>
      </c>
      <c r="H613" s="40">
        <v>0</v>
      </c>
      <c r="I613" s="40">
        <v>0</v>
      </c>
      <c r="J613" s="40">
        <v>0</v>
      </c>
      <c r="K613" s="40">
        <v>0</v>
      </c>
      <c r="L613" s="40">
        <v>0</v>
      </c>
      <c r="M613" s="41">
        <v>0</v>
      </c>
      <c r="N613" s="42" t="str">
        <f>IFERROR(M613/F613,"-")</f>
        <v>-</v>
      </c>
      <c r="O613" s="43">
        <f>M613-F613</f>
        <v>0</v>
      </c>
      <c r="P613" s="41">
        <v>0</v>
      </c>
      <c r="Q613" s="44">
        <v>67</v>
      </c>
      <c r="R613" s="45">
        <f>IFERROR(P613/Q613,"-")</f>
        <v>0</v>
      </c>
      <c r="X613" s="1" t="str">
        <f t="shared" si="121"/>
        <v>05秋田県</v>
      </c>
    </row>
    <row r="614" spans="1:24" x14ac:dyDescent="0.15">
      <c r="A614" s="6">
        <f t="shared" si="120"/>
        <v>41</v>
      </c>
      <c r="B614" s="6">
        <f t="shared" si="120"/>
        <v>501</v>
      </c>
      <c r="D614" s="36"/>
      <c r="E614" s="46" t="s">
        <v>33</v>
      </c>
      <c r="F614" s="47">
        <v>761</v>
      </c>
      <c r="G614" s="48">
        <f>IFERROR(F614/Q614,"-")</f>
        <v>2.5366666666666666</v>
      </c>
      <c r="H614" s="49">
        <v>679</v>
      </c>
      <c r="I614" s="49">
        <v>636</v>
      </c>
      <c r="J614" s="49">
        <v>676</v>
      </c>
      <c r="K614" s="49">
        <v>676</v>
      </c>
      <c r="L614" s="49">
        <v>577</v>
      </c>
      <c r="M614" s="50">
        <v>595</v>
      </c>
      <c r="N614" s="51">
        <f>IFERROR(M614/F614,"-")</f>
        <v>0.78186596583442836</v>
      </c>
      <c r="O614" s="52">
        <f>M614-F614</f>
        <v>-166</v>
      </c>
      <c r="P614" s="50">
        <v>601</v>
      </c>
      <c r="Q614" s="53">
        <v>300</v>
      </c>
      <c r="R614" s="54">
        <f>IFERROR(P614/Q614,"-")</f>
        <v>2.0033333333333334</v>
      </c>
      <c r="X614" s="1" t="str">
        <f t="shared" si="121"/>
        <v>05秋田県</v>
      </c>
    </row>
    <row r="615" spans="1:24" x14ac:dyDescent="0.15">
      <c r="A615" s="6">
        <f t="shared" si="120"/>
        <v>41</v>
      </c>
      <c r="B615" s="6">
        <f t="shared" si="120"/>
        <v>501</v>
      </c>
      <c r="D615" s="36"/>
      <c r="E615" s="46" t="s">
        <v>34</v>
      </c>
      <c r="F615" s="47">
        <v>164</v>
      </c>
      <c r="G615" s="48">
        <f>IFERROR(F615/Q615,"-")</f>
        <v>0.55405405405405406</v>
      </c>
      <c r="H615" s="49">
        <v>164</v>
      </c>
      <c r="I615" s="49">
        <v>123</v>
      </c>
      <c r="J615" s="49">
        <v>169</v>
      </c>
      <c r="K615" s="49">
        <v>231</v>
      </c>
      <c r="L615" s="49">
        <v>290</v>
      </c>
      <c r="M615" s="50">
        <v>272</v>
      </c>
      <c r="N615" s="51">
        <f>IFERROR(M615/F615,"-")</f>
        <v>1.6585365853658536</v>
      </c>
      <c r="O615" s="52">
        <f>M615-F615</f>
        <v>108</v>
      </c>
      <c r="P615" s="50">
        <v>272</v>
      </c>
      <c r="Q615" s="53">
        <v>296</v>
      </c>
      <c r="R615" s="54">
        <f>IFERROR(P615/Q615,"-")</f>
        <v>0.91891891891891897</v>
      </c>
      <c r="X615" s="1" t="str">
        <f t="shared" si="121"/>
        <v>05秋田県</v>
      </c>
    </row>
    <row r="616" spans="1:24" ht="14.25" thickBot="1" x14ac:dyDescent="0.2">
      <c r="A616" s="6">
        <f t="shared" si="120"/>
        <v>41</v>
      </c>
      <c r="B616" s="6">
        <f t="shared" si="120"/>
        <v>501</v>
      </c>
      <c r="D616" s="55"/>
      <c r="E616" s="56" t="s">
        <v>35</v>
      </c>
      <c r="F616" s="57">
        <v>462</v>
      </c>
      <c r="G616" s="58">
        <f>IFERROR(F616/Q616,"-")</f>
        <v>1.6559139784946237</v>
      </c>
      <c r="H616" s="59">
        <v>474</v>
      </c>
      <c r="I616" s="59">
        <v>323</v>
      </c>
      <c r="J616" s="59">
        <v>257</v>
      </c>
      <c r="K616" s="59">
        <v>223</v>
      </c>
      <c r="L616" s="59">
        <v>203</v>
      </c>
      <c r="M616" s="60">
        <v>231</v>
      </c>
      <c r="N616" s="61">
        <f>IFERROR(M616/F616,"-")</f>
        <v>0.5</v>
      </c>
      <c r="O616" s="62">
        <f>M616-F616</f>
        <v>-231</v>
      </c>
      <c r="P616" s="60">
        <v>231</v>
      </c>
      <c r="Q616" s="63">
        <v>279</v>
      </c>
      <c r="R616" s="64">
        <f>IFERROR(P616/Q616,"-")</f>
        <v>0.82795698924731187</v>
      </c>
      <c r="X616" s="1" t="str">
        <f t="shared" si="121"/>
        <v>05秋田県</v>
      </c>
    </row>
    <row r="617" spans="1:24" s="5" customFormat="1" x14ac:dyDescent="0.15">
      <c r="A617" s="65">
        <f t="shared" si="120"/>
        <v>41</v>
      </c>
      <c r="B617" s="65">
        <f t="shared" si="120"/>
        <v>501</v>
      </c>
      <c r="D617" s="66"/>
      <c r="E617" s="67" t="s">
        <v>36</v>
      </c>
      <c r="F617" s="68">
        <v>0.92307692307692313</v>
      </c>
      <c r="G617" s="69"/>
      <c r="H617" s="68">
        <v>0.91666666666666663</v>
      </c>
      <c r="I617" s="68">
        <v>0.81818181818181823</v>
      </c>
      <c r="J617" s="68">
        <v>0.9</v>
      </c>
      <c r="K617" s="68">
        <v>0.9</v>
      </c>
      <c r="L617" s="68">
        <v>0.9</v>
      </c>
      <c r="M617" s="68">
        <v>1</v>
      </c>
      <c r="N617" s="70"/>
      <c r="O617" s="70"/>
      <c r="P617" s="71"/>
      <c r="Q617" s="71"/>
      <c r="R617" s="70"/>
      <c r="X617" s="5" t="str">
        <f t="shared" si="121"/>
        <v>05秋田県</v>
      </c>
    </row>
    <row r="618" spans="1:24" x14ac:dyDescent="0.15">
      <c r="A618" s="6">
        <f>(ROW()+12)/15</f>
        <v>42</v>
      </c>
      <c r="B618" s="6"/>
      <c r="C618" s="87">
        <f>(ROW()+12)/15</f>
        <v>42</v>
      </c>
      <c r="D618" s="87"/>
      <c r="S618" s="1" t="str">
        <f>"（"&amp;H620&amp;"　"&amp;H621&amp;"構想区域）"</f>
        <v>（秋田県　北秋田構想区域）</v>
      </c>
      <c r="X618" s="1" t="str">
        <f>TEXT(F620,"0?")&amp;H620</f>
        <v>05秋田県</v>
      </c>
    </row>
    <row r="619" spans="1:24" ht="14.25" thickBot="1" x14ac:dyDescent="0.2">
      <c r="A619" s="6">
        <f>A618</f>
        <v>42</v>
      </c>
      <c r="B619" s="6"/>
      <c r="C619" s="1" t="s">
        <v>3</v>
      </c>
      <c r="X619" s="1" t="str">
        <f>X618</f>
        <v>05秋田県</v>
      </c>
    </row>
    <row r="620" spans="1:24" x14ac:dyDescent="0.15">
      <c r="A620" s="6">
        <f t="shared" ref="A620:B632" si="123">A619</f>
        <v>42</v>
      </c>
      <c r="B620" s="6">
        <v>502</v>
      </c>
      <c r="D620" s="88" t="s">
        <v>4</v>
      </c>
      <c r="E620" s="89"/>
      <c r="F620" s="90">
        <f>QUOTIENT(F621,100)</f>
        <v>5</v>
      </c>
      <c r="G620" s="91"/>
      <c r="H620" s="92" t="s">
        <v>81</v>
      </c>
      <c r="I620" s="93"/>
      <c r="O620" s="7"/>
      <c r="X620" s="1" t="str">
        <f t="shared" ref="X620:X632" si="124">X619</f>
        <v>05秋田県</v>
      </c>
    </row>
    <row r="621" spans="1:24" x14ac:dyDescent="0.15">
      <c r="A621" s="6">
        <f t="shared" si="123"/>
        <v>42</v>
      </c>
      <c r="B621" s="6">
        <f>B620</f>
        <v>502</v>
      </c>
      <c r="D621" s="94" t="s">
        <v>5</v>
      </c>
      <c r="E621" s="95"/>
      <c r="F621" s="96">
        <f>B621</f>
        <v>502</v>
      </c>
      <c r="G621" s="97"/>
      <c r="H621" s="98" t="s">
        <v>83</v>
      </c>
      <c r="I621" s="99"/>
      <c r="O621" s="7"/>
      <c r="X621" s="1" t="str">
        <f t="shared" si="124"/>
        <v>05秋田県</v>
      </c>
    </row>
    <row r="622" spans="1:24" x14ac:dyDescent="0.15">
      <c r="A622" s="6">
        <f t="shared" si="123"/>
        <v>42</v>
      </c>
      <c r="B622" s="6">
        <f>B621</f>
        <v>502</v>
      </c>
      <c r="D622" s="72" t="s">
        <v>6</v>
      </c>
      <c r="E622" s="73"/>
      <c r="F622" s="74">
        <v>3.2261000000000002</v>
      </c>
      <c r="G622" s="75"/>
      <c r="H622" s="75"/>
      <c r="I622" s="76"/>
      <c r="J622" s="8"/>
      <c r="K622" s="8"/>
      <c r="L622" s="8"/>
      <c r="N622" s="8"/>
      <c r="O622" s="9"/>
      <c r="P622" s="10" t="s">
        <v>7</v>
      </c>
      <c r="X622" s="1" t="str">
        <f t="shared" si="124"/>
        <v>05秋田県</v>
      </c>
    </row>
    <row r="623" spans="1:24" ht="14.25" thickBot="1" x14ac:dyDescent="0.2">
      <c r="A623" s="6">
        <f t="shared" si="123"/>
        <v>42</v>
      </c>
      <c r="B623" s="6">
        <f>B622</f>
        <v>502</v>
      </c>
      <c r="D623" s="77" t="s">
        <v>8</v>
      </c>
      <c r="E623" s="78"/>
      <c r="F623" s="79">
        <v>1409.48</v>
      </c>
      <c r="G623" s="80"/>
      <c r="H623" s="80"/>
      <c r="I623" s="81"/>
      <c r="J623" s="11"/>
      <c r="K623" s="11"/>
      <c r="L623" s="11"/>
      <c r="N623" s="11"/>
      <c r="P623" s="82">
        <v>-0.35100000000000003</v>
      </c>
      <c r="Q623" s="82"/>
      <c r="X623" s="1" t="str">
        <f t="shared" si="124"/>
        <v>05秋田県</v>
      </c>
    </row>
    <row r="624" spans="1:24" ht="14.25" thickBot="1" x14ac:dyDescent="0.2">
      <c r="A624" s="6">
        <f t="shared" si="123"/>
        <v>42</v>
      </c>
      <c r="B624" s="6"/>
      <c r="C624" s="1" t="s">
        <v>9</v>
      </c>
      <c r="X624" s="1" t="str">
        <f t="shared" si="124"/>
        <v>05秋田県</v>
      </c>
    </row>
    <row r="625" spans="1:24" ht="13.5" customHeight="1" x14ac:dyDescent="0.15">
      <c r="A625" s="6">
        <f t="shared" si="123"/>
        <v>42</v>
      </c>
      <c r="B625" s="6"/>
      <c r="D625" s="12"/>
      <c r="E625" s="13"/>
      <c r="F625" s="83" t="s">
        <v>10</v>
      </c>
      <c r="G625" s="84"/>
      <c r="H625" s="14" t="s">
        <v>11</v>
      </c>
      <c r="I625" s="14" t="s">
        <v>12</v>
      </c>
      <c r="J625" s="14" t="s">
        <v>13</v>
      </c>
      <c r="K625" s="14" t="s">
        <v>14</v>
      </c>
      <c r="L625" s="15" t="s">
        <v>15</v>
      </c>
      <c r="M625" s="85" t="s">
        <v>16</v>
      </c>
      <c r="N625" s="84"/>
      <c r="O625" s="84"/>
      <c r="P625" s="85" t="s">
        <v>17</v>
      </c>
      <c r="Q625" s="84"/>
      <c r="R625" s="86"/>
      <c r="X625" s="1" t="str">
        <f t="shared" si="124"/>
        <v>05秋田県</v>
      </c>
    </row>
    <row r="626" spans="1:24" ht="32.25" thickBot="1" x14ac:dyDescent="0.2">
      <c r="A626" s="6">
        <f t="shared" si="123"/>
        <v>42</v>
      </c>
      <c r="B626" s="6"/>
      <c r="D626" s="16"/>
      <c r="E626" s="17"/>
      <c r="F626" s="18" t="s">
        <v>18</v>
      </c>
      <c r="G626" s="19" t="s">
        <v>19</v>
      </c>
      <c r="H626" s="20" t="s">
        <v>20</v>
      </c>
      <c r="I626" s="20" t="s">
        <v>21</v>
      </c>
      <c r="J626" s="20" t="s">
        <v>22</v>
      </c>
      <c r="K626" s="20" t="s">
        <v>23</v>
      </c>
      <c r="L626" s="20" t="s">
        <v>24</v>
      </c>
      <c r="M626" s="21" t="s">
        <v>25</v>
      </c>
      <c r="N626" s="22" t="s">
        <v>26</v>
      </c>
      <c r="O626" s="23" t="s">
        <v>27</v>
      </c>
      <c r="P626" s="24" t="s">
        <v>28</v>
      </c>
      <c r="Q626" s="22" t="s">
        <v>29</v>
      </c>
      <c r="R626" s="25" t="s">
        <v>30</v>
      </c>
      <c r="X626" s="1" t="str">
        <f t="shared" si="124"/>
        <v>05秋田県</v>
      </c>
    </row>
    <row r="627" spans="1:24" ht="14.25" thickTop="1" x14ac:dyDescent="0.15">
      <c r="A627" s="6">
        <f t="shared" si="123"/>
        <v>42</v>
      </c>
      <c r="B627" s="6">
        <f>B622</f>
        <v>502</v>
      </c>
      <c r="D627" s="26"/>
      <c r="E627" s="27" t="s">
        <v>31</v>
      </c>
      <c r="F627" s="28">
        <f>SUM(F628:F631)</f>
        <v>247</v>
      </c>
      <c r="G627" s="29">
        <f>IFERROR(F627/Q627,"-")</f>
        <v>1.8296296296296297</v>
      </c>
      <c r="H627" s="30">
        <f t="shared" ref="H627:M627" si="125">SUM(H628:H631)</f>
        <v>228</v>
      </c>
      <c r="I627" s="30">
        <f t="shared" si="125"/>
        <v>228</v>
      </c>
      <c r="J627" s="30">
        <f t="shared" si="125"/>
        <v>228</v>
      </c>
      <c r="K627" s="30">
        <f t="shared" si="125"/>
        <v>228</v>
      </c>
      <c r="L627" s="30">
        <f t="shared" si="125"/>
        <v>228</v>
      </c>
      <c r="M627" s="31">
        <f t="shared" si="125"/>
        <v>228</v>
      </c>
      <c r="N627" s="32">
        <f>IFERROR(M627/F627,"-")</f>
        <v>0.92307692307692313</v>
      </c>
      <c r="O627" s="33">
        <f>M627-F627</f>
        <v>-19</v>
      </c>
      <c r="P627" s="31">
        <f>SUM(P628:P631)</f>
        <v>228</v>
      </c>
      <c r="Q627" s="34">
        <f>SUM(Q628:Q631)</f>
        <v>135</v>
      </c>
      <c r="R627" s="35">
        <f>IFERROR(P627/Q627,"-")</f>
        <v>1.6888888888888889</v>
      </c>
      <c r="X627" s="1" t="str">
        <f t="shared" si="124"/>
        <v>05秋田県</v>
      </c>
    </row>
    <row r="628" spans="1:24" x14ac:dyDescent="0.15">
      <c r="A628" s="6">
        <f t="shared" si="123"/>
        <v>42</v>
      </c>
      <c r="B628" s="6">
        <f>B627</f>
        <v>502</v>
      </c>
      <c r="D628" s="36"/>
      <c r="E628" s="37" t="s">
        <v>32</v>
      </c>
      <c r="F628" s="38">
        <v>0</v>
      </c>
      <c r="G628" s="39">
        <f>IFERROR(F628/Q628,"-")</f>
        <v>0</v>
      </c>
      <c r="H628" s="40">
        <v>0</v>
      </c>
      <c r="I628" s="40">
        <v>0</v>
      </c>
      <c r="J628" s="40">
        <v>0</v>
      </c>
      <c r="K628" s="40">
        <v>0</v>
      </c>
      <c r="L628" s="40">
        <v>0</v>
      </c>
      <c r="M628" s="41">
        <v>0</v>
      </c>
      <c r="N628" s="42" t="str">
        <f>IFERROR(M628/F628,"-")</f>
        <v>-</v>
      </c>
      <c r="O628" s="43">
        <f>M628-F628</f>
        <v>0</v>
      </c>
      <c r="P628" s="41">
        <v>0</v>
      </c>
      <c r="Q628" s="44">
        <v>13</v>
      </c>
      <c r="R628" s="45">
        <f>IFERROR(P628/Q628,"-")</f>
        <v>0</v>
      </c>
      <c r="X628" s="1" t="str">
        <f t="shared" si="124"/>
        <v>05秋田県</v>
      </c>
    </row>
    <row r="629" spans="1:24" x14ac:dyDescent="0.15">
      <c r="A629" s="6">
        <f t="shared" si="123"/>
        <v>42</v>
      </c>
      <c r="B629" s="6">
        <f t="shared" si="123"/>
        <v>502</v>
      </c>
      <c r="D629" s="36"/>
      <c r="E629" s="46" t="s">
        <v>33</v>
      </c>
      <c r="F629" s="47">
        <v>189</v>
      </c>
      <c r="G629" s="48">
        <f>IFERROR(F629/Q629,"-")</f>
        <v>3.78</v>
      </c>
      <c r="H629" s="49">
        <v>170</v>
      </c>
      <c r="I629" s="49">
        <v>170</v>
      </c>
      <c r="J629" s="49">
        <v>170</v>
      </c>
      <c r="K629" s="49">
        <v>170</v>
      </c>
      <c r="L629" s="49">
        <v>170</v>
      </c>
      <c r="M629" s="50">
        <v>170</v>
      </c>
      <c r="N629" s="51">
        <f>IFERROR(M629/F629,"-")</f>
        <v>0.89947089947089942</v>
      </c>
      <c r="O629" s="52">
        <f>M629-F629</f>
        <v>-19</v>
      </c>
      <c r="P629" s="50">
        <v>170</v>
      </c>
      <c r="Q629" s="53">
        <v>50</v>
      </c>
      <c r="R629" s="54">
        <f>IFERROR(P629/Q629,"-")</f>
        <v>3.4</v>
      </c>
      <c r="X629" s="1" t="str">
        <f t="shared" si="124"/>
        <v>05秋田県</v>
      </c>
    </row>
    <row r="630" spans="1:24" x14ac:dyDescent="0.15">
      <c r="A630" s="6">
        <f t="shared" si="123"/>
        <v>42</v>
      </c>
      <c r="B630" s="6">
        <f t="shared" si="123"/>
        <v>502</v>
      </c>
      <c r="D630" s="36"/>
      <c r="E630" s="46" t="s">
        <v>34</v>
      </c>
      <c r="F630" s="47">
        <v>58</v>
      </c>
      <c r="G630" s="48">
        <f>IFERROR(F630/Q630,"-")</f>
        <v>1.0175438596491229</v>
      </c>
      <c r="H630" s="49">
        <v>58</v>
      </c>
      <c r="I630" s="49">
        <v>58</v>
      </c>
      <c r="J630" s="49">
        <v>58</v>
      </c>
      <c r="K630" s="49">
        <v>58</v>
      </c>
      <c r="L630" s="49">
        <v>58</v>
      </c>
      <c r="M630" s="50">
        <v>58</v>
      </c>
      <c r="N630" s="51">
        <f>IFERROR(M630/F630,"-")</f>
        <v>1</v>
      </c>
      <c r="O630" s="52">
        <f>M630-F630</f>
        <v>0</v>
      </c>
      <c r="P630" s="50">
        <v>58</v>
      </c>
      <c r="Q630" s="53">
        <v>57</v>
      </c>
      <c r="R630" s="54">
        <f>IFERROR(P630/Q630,"-")</f>
        <v>1.0175438596491229</v>
      </c>
      <c r="X630" s="1" t="str">
        <f t="shared" si="124"/>
        <v>05秋田県</v>
      </c>
    </row>
    <row r="631" spans="1:24" ht="14.25" thickBot="1" x14ac:dyDescent="0.2">
      <c r="A631" s="6">
        <f t="shared" si="123"/>
        <v>42</v>
      </c>
      <c r="B631" s="6">
        <f t="shared" si="123"/>
        <v>502</v>
      </c>
      <c r="D631" s="55"/>
      <c r="E631" s="56" t="s">
        <v>35</v>
      </c>
      <c r="F631" s="57">
        <v>0</v>
      </c>
      <c r="G631" s="58">
        <f>IFERROR(F631/Q631,"-")</f>
        <v>0</v>
      </c>
      <c r="H631" s="59">
        <v>0</v>
      </c>
      <c r="I631" s="59">
        <v>0</v>
      </c>
      <c r="J631" s="59">
        <v>0</v>
      </c>
      <c r="K631" s="59">
        <v>0</v>
      </c>
      <c r="L631" s="59">
        <v>0</v>
      </c>
      <c r="M631" s="60">
        <v>0</v>
      </c>
      <c r="N631" s="61" t="str">
        <f>IFERROR(M631/F631,"-")</f>
        <v>-</v>
      </c>
      <c r="O631" s="62">
        <f>M631-F631</f>
        <v>0</v>
      </c>
      <c r="P631" s="60">
        <v>0</v>
      </c>
      <c r="Q631" s="63">
        <v>15</v>
      </c>
      <c r="R631" s="64">
        <f>IFERROR(P631/Q631,"-")</f>
        <v>0</v>
      </c>
      <c r="X631" s="1" t="str">
        <f t="shared" si="124"/>
        <v>05秋田県</v>
      </c>
    </row>
    <row r="632" spans="1:24" s="5" customFormat="1" x14ac:dyDescent="0.15">
      <c r="A632" s="65">
        <f t="shared" si="123"/>
        <v>42</v>
      </c>
      <c r="B632" s="65">
        <f t="shared" si="123"/>
        <v>502</v>
      </c>
      <c r="D632" s="66"/>
      <c r="E632" s="67" t="s">
        <v>36</v>
      </c>
      <c r="F632" s="68">
        <v>1</v>
      </c>
      <c r="G632" s="69"/>
      <c r="H632" s="68">
        <v>1</v>
      </c>
      <c r="I632" s="68">
        <v>1</v>
      </c>
      <c r="J632" s="68">
        <v>1</v>
      </c>
      <c r="K632" s="68">
        <v>1</v>
      </c>
      <c r="L632" s="68">
        <v>1</v>
      </c>
      <c r="M632" s="68">
        <v>1</v>
      </c>
      <c r="N632" s="70"/>
      <c r="O632" s="70"/>
      <c r="P632" s="71"/>
      <c r="Q632" s="71"/>
      <c r="R632" s="70"/>
      <c r="X632" s="5" t="str">
        <f t="shared" si="124"/>
        <v>05秋田県</v>
      </c>
    </row>
    <row r="633" spans="1:24" x14ac:dyDescent="0.15">
      <c r="A633" s="6">
        <f>(ROW()+12)/15</f>
        <v>43</v>
      </c>
      <c r="B633" s="6"/>
      <c r="C633" s="87">
        <f>(ROW()+12)/15</f>
        <v>43</v>
      </c>
      <c r="D633" s="87"/>
      <c r="S633" s="1" t="str">
        <f>"（"&amp;H635&amp;"　"&amp;H636&amp;"構想区域）"</f>
        <v>（秋田県　能代・山本構想区域）</v>
      </c>
      <c r="X633" s="1" t="str">
        <f>TEXT(F635,"0?")&amp;H635</f>
        <v>05秋田県</v>
      </c>
    </row>
    <row r="634" spans="1:24" ht="14.25" thickBot="1" x14ac:dyDescent="0.2">
      <c r="A634" s="6">
        <f>A633</f>
        <v>43</v>
      </c>
      <c r="B634" s="6"/>
      <c r="C634" s="1" t="s">
        <v>3</v>
      </c>
      <c r="X634" s="1" t="str">
        <f>X633</f>
        <v>05秋田県</v>
      </c>
    </row>
    <row r="635" spans="1:24" x14ac:dyDescent="0.15">
      <c r="A635" s="6">
        <f t="shared" ref="A635:B647" si="126">A634</f>
        <v>43</v>
      </c>
      <c r="B635" s="6">
        <v>503</v>
      </c>
      <c r="D635" s="88" t="s">
        <v>4</v>
      </c>
      <c r="E635" s="89"/>
      <c r="F635" s="90">
        <f>QUOTIENT(F636,100)</f>
        <v>5</v>
      </c>
      <c r="G635" s="91"/>
      <c r="H635" s="92" t="s">
        <v>81</v>
      </c>
      <c r="I635" s="93"/>
      <c r="O635" s="7"/>
      <c r="X635" s="1" t="str">
        <f t="shared" ref="X635:X647" si="127">X634</f>
        <v>05秋田県</v>
      </c>
    </row>
    <row r="636" spans="1:24" x14ac:dyDescent="0.15">
      <c r="A636" s="6">
        <f t="shared" si="126"/>
        <v>43</v>
      </c>
      <c r="B636" s="6">
        <f>B635</f>
        <v>503</v>
      </c>
      <c r="D636" s="94" t="s">
        <v>5</v>
      </c>
      <c r="E636" s="95"/>
      <c r="F636" s="96">
        <f>B636</f>
        <v>503</v>
      </c>
      <c r="G636" s="97"/>
      <c r="H636" s="98" t="s">
        <v>84</v>
      </c>
      <c r="I636" s="99"/>
      <c r="O636" s="7"/>
      <c r="X636" s="1" t="str">
        <f t="shared" si="127"/>
        <v>05秋田県</v>
      </c>
    </row>
    <row r="637" spans="1:24" x14ac:dyDescent="0.15">
      <c r="A637" s="6">
        <f t="shared" si="126"/>
        <v>43</v>
      </c>
      <c r="B637" s="6">
        <f>B636</f>
        <v>503</v>
      </c>
      <c r="D637" s="72" t="s">
        <v>6</v>
      </c>
      <c r="E637" s="73"/>
      <c r="F637" s="74">
        <v>7.4695</v>
      </c>
      <c r="G637" s="75"/>
      <c r="H637" s="75"/>
      <c r="I637" s="76"/>
      <c r="J637" s="8"/>
      <c r="K637" s="8"/>
      <c r="L637" s="8"/>
      <c r="N637" s="8"/>
      <c r="O637" s="9"/>
      <c r="P637" s="10" t="s">
        <v>7</v>
      </c>
      <c r="X637" s="1" t="str">
        <f t="shared" si="127"/>
        <v>05秋田県</v>
      </c>
    </row>
    <row r="638" spans="1:24" ht="14.25" thickBot="1" x14ac:dyDescent="0.2">
      <c r="A638" s="6">
        <f t="shared" si="126"/>
        <v>43</v>
      </c>
      <c r="B638" s="6">
        <f>B637</f>
        <v>503</v>
      </c>
      <c r="D638" s="77" t="s">
        <v>8</v>
      </c>
      <c r="E638" s="78"/>
      <c r="F638" s="79">
        <v>1191.2</v>
      </c>
      <c r="G638" s="80"/>
      <c r="H638" s="80"/>
      <c r="I638" s="81"/>
      <c r="J638" s="11"/>
      <c r="K638" s="11"/>
      <c r="L638" s="11"/>
      <c r="N638" s="11"/>
      <c r="P638" s="82">
        <v>-3.3000000000000002E-2</v>
      </c>
      <c r="Q638" s="82"/>
      <c r="X638" s="1" t="str">
        <f t="shared" si="127"/>
        <v>05秋田県</v>
      </c>
    </row>
    <row r="639" spans="1:24" ht="14.25" thickBot="1" x14ac:dyDescent="0.2">
      <c r="A639" s="6">
        <f t="shared" si="126"/>
        <v>43</v>
      </c>
      <c r="B639" s="6"/>
      <c r="C639" s="1" t="s">
        <v>9</v>
      </c>
      <c r="X639" s="1" t="str">
        <f t="shared" si="127"/>
        <v>05秋田県</v>
      </c>
    </row>
    <row r="640" spans="1:24" ht="13.5" customHeight="1" x14ac:dyDescent="0.15">
      <c r="A640" s="6">
        <f t="shared" si="126"/>
        <v>43</v>
      </c>
      <c r="B640" s="6"/>
      <c r="D640" s="12"/>
      <c r="E640" s="13"/>
      <c r="F640" s="83" t="s">
        <v>10</v>
      </c>
      <c r="G640" s="84"/>
      <c r="H640" s="14" t="s">
        <v>11</v>
      </c>
      <c r="I640" s="14" t="s">
        <v>12</v>
      </c>
      <c r="J640" s="14" t="s">
        <v>13</v>
      </c>
      <c r="K640" s="14" t="s">
        <v>14</v>
      </c>
      <c r="L640" s="15" t="s">
        <v>15</v>
      </c>
      <c r="M640" s="85" t="s">
        <v>16</v>
      </c>
      <c r="N640" s="84"/>
      <c r="O640" s="84"/>
      <c r="P640" s="85" t="s">
        <v>17</v>
      </c>
      <c r="Q640" s="84"/>
      <c r="R640" s="86"/>
      <c r="X640" s="1" t="str">
        <f t="shared" si="127"/>
        <v>05秋田県</v>
      </c>
    </row>
    <row r="641" spans="1:24" ht="32.25" thickBot="1" x14ac:dyDescent="0.2">
      <c r="A641" s="6">
        <f t="shared" si="126"/>
        <v>43</v>
      </c>
      <c r="B641" s="6"/>
      <c r="D641" s="16"/>
      <c r="E641" s="17"/>
      <c r="F641" s="18" t="s">
        <v>18</v>
      </c>
      <c r="G641" s="19" t="s">
        <v>19</v>
      </c>
      <c r="H641" s="20" t="s">
        <v>20</v>
      </c>
      <c r="I641" s="20" t="s">
        <v>21</v>
      </c>
      <c r="J641" s="20" t="s">
        <v>22</v>
      </c>
      <c r="K641" s="20" t="s">
        <v>23</v>
      </c>
      <c r="L641" s="20" t="s">
        <v>24</v>
      </c>
      <c r="M641" s="21" t="s">
        <v>25</v>
      </c>
      <c r="N641" s="22" t="s">
        <v>26</v>
      </c>
      <c r="O641" s="23" t="s">
        <v>27</v>
      </c>
      <c r="P641" s="24" t="s">
        <v>28</v>
      </c>
      <c r="Q641" s="22" t="s">
        <v>29</v>
      </c>
      <c r="R641" s="25" t="s">
        <v>30</v>
      </c>
      <c r="X641" s="1" t="str">
        <f t="shared" si="127"/>
        <v>05秋田県</v>
      </c>
    </row>
    <row r="642" spans="1:24" ht="14.25" thickTop="1" x14ac:dyDescent="0.15">
      <c r="A642" s="6">
        <f t="shared" si="126"/>
        <v>43</v>
      </c>
      <c r="B642" s="6">
        <f>B637</f>
        <v>503</v>
      </c>
      <c r="D642" s="26"/>
      <c r="E642" s="27" t="s">
        <v>31</v>
      </c>
      <c r="F642" s="28">
        <f>SUM(F643:F646)</f>
        <v>1197</v>
      </c>
      <c r="G642" s="29">
        <f>IFERROR(F642/Q642,"-")</f>
        <v>1.5485122897800776</v>
      </c>
      <c r="H642" s="30">
        <f t="shared" ref="H642:M642" si="128">SUM(H643:H646)</f>
        <v>1218</v>
      </c>
      <c r="I642" s="30">
        <f t="shared" si="128"/>
        <v>1090</v>
      </c>
      <c r="J642" s="30">
        <f t="shared" si="128"/>
        <v>1102</v>
      </c>
      <c r="K642" s="30">
        <f t="shared" si="128"/>
        <v>1039</v>
      </c>
      <c r="L642" s="30">
        <f t="shared" si="128"/>
        <v>977</v>
      </c>
      <c r="M642" s="31">
        <f t="shared" si="128"/>
        <v>977</v>
      </c>
      <c r="N642" s="32">
        <f>IFERROR(M642/F642,"-")</f>
        <v>0.81620718462823727</v>
      </c>
      <c r="O642" s="33">
        <f>M642-F642</f>
        <v>-220</v>
      </c>
      <c r="P642" s="31">
        <f>SUM(P643:P646)</f>
        <v>942</v>
      </c>
      <c r="Q642" s="34">
        <f>SUM(Q643:Q646)</f>
        <v>773</v>
      </c>
      <c r="R642" s="35">
        <f>IFERROR(P642/Q642,"-")</f>
        <v>1.2186287192755498</v>
      </c>
      <c r="X642" s="1" t="str">
        <f t="shared" si="127"/>
        <v>05秋田県</v>
      </c>
    </row>
    <row r="643" spans="1:24" x14ac:dyDescent="0.15">
      <c r="A643" s="6">
        <f t="shared" si="126"/>
        <v>43</v>
      </c>
      <c r="B643" s="6">
        <f>B642</f>
        <v>503</v>
      </c>
      <c r="D643" s="36"/>
      <c r="E643" s="37" t="s">
        <v>32</v>
      </c>
      <c r="F643" s="38">
        <v>0</v>
      </c>
      <c r="G643" s="39">
        <f>IFERROR(F643/Q643,"-")</f>
        <v>0</v>
      </c>
      <c r="H643" s="40">
        <v>0</v>
      </c>
      <c r="I643" s="40">
        <v>0</v>
      </c>
      <c r="J643" s="40">
        <v>0</v>
      </c>
      <c r="K643" s="40">
        <v>0</v>
      </c>
      <c r="L643" s="40">
        <v>0</v>
      </c>
      <c r="M643" s="41">
        <v>0</v>
      </c>
      <c r="N643" s="42" t="str">
        <f>IFERROR(M643/F643,"-")</f>
        <v>-</v>
      </c>
      <c r="O643" s="43">
        <f>M643-F643</f>
        <v>0</v>
      </c>
      <c r="P643" s="41">
        <v>0</v>
      </c>
      <c r="Q643" s="44">
        <v>72</v>
      </c>
      <c r="R643" s="45">
        <f>IFERROR(P643/Q643,"-")</f>
        <v>0</v>
      </c>
      <c r="X643" s="1" t="str">
        <f t="shared" si="127"/>
        <v>05秋田県</v>
      </c>
    </row>
    <row r="644" spans="1:24" x14ac:dyDescent="0.15">
      <c r="A644" s="6">
        <f t="shared" si="126"/>
        <v>43</v>
      </c>
      <c r="B644" s="6">
        <f t="shared" si="126"/>
        <v>503</v>
      </c>
      <c r="D644" s="36"/>
      <c r="E644" s="46" t="s">
        <v>33</v>
      </c>
      <c r="F644" s="47">
        <v>785</v>
      </c>
      <c r="G644" s="48">
        <f>IFERROR(F644/Q644,"-")</f>
        <v>2.6166666666666667</v>
      </c>
      <c r="H644" s="49">
        <v>720</v>
      </c>
      <c r="I644" s="49">
        <v>720</v>
      </c>
      <c r="J644" s="49">
        <v>713</v>
      </c>
      <c r="K644" s="49">
        <v>636</v>
      </c>
      <c r="L644" s="49">
        <v>644</v>
      </c>
      <c r="M644" s="50">
        <v>625</v>
      </c>
      <c r="N644" s="51">
        <f>IFERROR(M644/F644,"-")</f>
        <v>0.79617834394904463</v>
      </c>
      <c r="O644" s="52">
        <f>M644-F644</f>
        <v>-160</v>
      </c>
      <c r="P644" s="50">
        <v>556</v>
      </c>
      <c r="Q644" s="53">
        <v>300</v>
      </c>
      <c r="R644" s="54">
        <f>IFERROR(P644/Q644,"-")</f>
        <v>1.8533333333333333</v>
      </c>
      <c r="X644" s="1" t="str">
        <f t="shared" si="127"/>
        <v>05秋田県</v>
      </c>
    </row>
    <row r="645" spans="1:24" x14ac:dyDescent="0.15">
      <c r="A645" s="6">
        <f t="shared" si="126"/>
        <v>43</v>
      </c>
      <c r="B645" s="6">
        <f t="shared" si="126"/>
        <v>503</v>
      </c>
      <c r="D645" s="36"/>
      <c r="E645" s="46" t="s">
        <v>34</v>
      </c>
      <c r="F645" s="47">
        <v>38</v>
      </c>
      <c r="G645" s="48">
        <f>IFERROR(F645/Q645,"-")</f>
        <v>0.15447154471544716</v>
      </c>
      <c r="H645" s="49">
        <v>88</v>
      </c>
      <c r="I645" s="49">
        <v>107</v>
      </c>
      <c r="J645" s="49">
        <v>90</v>
      </c>
      <c r="K645" s="49">
        <v>90</v>
      </c>
      <c r="L645" s="49">
        <v>109</v>
      </c>
      <c r="M645" s="50">
        <v>90</v>
      </c>
      <c r="N645" s="51">
        <f>IFERROR(M645/F645,"-")</f>
        <v>2.3684210526315788</v>
      </c>
      <c r="O645" s="52">
        <f>M645-F645</f>
        <v>52</v>
      </c>
      <c r="P645" s="50">
        <v>103</v>
      </c>
      <c r="Q645" s="53">
        <v>246</v>
      </c>
      <c r="R645" s="54">
        <f>IFERROR(P645/Q645,"-")</f>
        <v>0.41869918699186992</v>
      </c>
      <c r="X645" s="1" t="str">
        <f t="shared" si="127"/>
        <v>05秋田県</v>
      </c>
    </row>
    <row r="646" spans="1:24" ht="14.25" thickBot="1" x14ac:dyDescent="0.2">
      <c r="A646" s="6">
        <f t="shared" si="126"/>
        <v>43</v>
      </c>
      <c r="B646" s="6">
        <f t="shared" si="126"/>
        <v>503</v>
      </c>
      <c r="D646" s="55"/>
      <c r="E646" s="56" t="s">
        <v>35</v>
      </c>
      <c r="F646" s="57">
        <v>374</v>
      </c>
      <c r="G646" s="58">
        <f>IFERROR(F646/Q646,"-")</f>
        <v>2.4129032258064518</v>
      </c>
      <c r="H646" s="59">
        <v>410</v>
      </c>
      <c r="I646" s="59">
        <v>263</v>
      </c>
      <c r="J646" s="59">
        <v>299</v>
      </c>
      <c r="K646" s="59">
        <v>313</v>
      </c>
      <c r="L646" s="59">
        <v>224</v>
      </c>
      <c r="M646" s="60">
        <v>262</v>
      </c>
      <c r="N646" s="61">
        <f>IFERROR(M646/F646,"-")</f>
        <v>0.70053475935828879</v>
      </c>
      <c r="O646" s="62">
        <f>M646-F646</f>
        <v>-112</v>
      </c>
      <c r="P646" s="60">
        <v>283</v>
      </c>
      <c r="Q646" s="63">
        <v>155</v>
      </c>
      <c r="R646" s="64">
        <f>IFERROR(P646/Q646,"-")</f>
        <v>1.8258064516129033</v>
      </c>
      <c r="X646" s="1" t="str">
        <f t="shared" si="127"/>
        <v>05秋田県</v>
      </c>
    </row>
    <row r="647" spans="1:24" s="5" customFormat="1" x14ac:dyDescent="0.15">
      <c r="A647" s="65">
        <f t="shared" si="126"/>
        <v>43</v>
      </c>
      <c r="B647" s="65">
        <f t="shared" si="126"/>
        <v>503</v>
      </c>
      <c r="D647" s="66"/>
      <c r="E647" s="67" t="s">
        <v>36</v>
      </c>
      <c r="F647" s="68">
        <v>0.82352941176470584</v>
      </c>
      <c r="G647" s="69"/>
      <c r="H647" s="68">
        <v>1</v>
      </c>
      <c r="I647" s="68">
        <v>0.9285714285714286</v>
      </c>
      <c r="J647" s="68">
        <v>1</v>
      </c>
      <c r="K647" s="68">
        <v>1</v>
      </c>
      <c r="L647" s="68">
        <v>0.91666666666666663</v>
      </c>
      <c r="M647" s="68">
        <v>1</v>
      </c>
      <c r="N647" s="70"/>
      <c r="O647" s="70"/>
      <c r="P647" s="71"/>
      <c r="Q647" s="71"/>
      <c r="R647" s="70"/>
      <c r="X647" s="5" t="str">
        <f t="shared" si="127"/>
        <v>05秋田県</v>
      </c>
    </row>
    <row r="648" spans="1:24" x14ac:dyDescent="0.15">
      <c r="A648" s="6">
        <f>(ROW()+12)/15</f>
        <v>44</v>
      </c>
      <c r="B648" s="6"/>
      <c r="C648" s="87">
        <f>(ROW()+12)/15</f>
        <v>44</v>
      </c>
      <c r="D648" s="87"/>
      <c r="S648" s="1" t="str">
        <f>"（"&amp;H650&amp;"　"&amp;H651&amp;"構想区域）"</f>
        <v>（秋田県　秋田周辺構想区域）</v>
      </c>
      <c r="X648" s="1" t="str">
        <f>TEXT(F650,"0?")&amp;H650</f>
        <v>05秋田県</v>
      </c>
    </row>
    <row r="649" spans="1:24" ht="14.25" thickBot="1" x14ac:dyDescent="0.2">
      <c r="A649" s="6">
        <f>A648</f>
        <v>44</v>
      </c>
      <c r="B649" s="6"/>
      <c r="C649" s="1" t="s">
        <v>3</v>
      </c>
      <c r="X649" s="1" t="str">
        <f>X648</f>
        <v>05秋田県</v>
      </c>
    </row>
    <row r="650" spans="1:24" x14ac:dyDescent="0.15">
      <c r="A650" s="6">
        <f t="shared" ref="A650:B662" si="129">A649</f>
        <v>44</v>
      </c>
      <c r="B650" s="6">
        <v>504</v>
      </c>
      <c r="D650" s="88" t="s">
        <v>4</v>
      </c>
      <c r="E650" s="89"/>
      <c r="F650" s="90">
        <f>QUOTIENT(F651,100)</f>
        <v>5</v>
      </c>
      <c r="G650" s="91"/>
      <c r="H650" s="92" t="s">
        <v>81</v>
      </c>
      <c r="I650" s="93"/>
      <c r="O650" s="7"/>
      <c r="X650" s="1" t="str">
        <f t="shared" ref="X650:X662" si="130">X649</f>
        <v>05秋田県</v>
      </c>
    </row>
    <row r="651" spans="1:24" x14ac:dyDescent="0.15">
      <c r="A651" s="6">
        <f t="shared" si="129"/>
        <v>44</v>
      </c>
      <c r="B651" s="6">
        <f>B650</f>
        <v>504</v>
      </c>
      <c r="D651" s="94" t="s">
        <v>5</v>
      </c>
      <c r="E651" s="95"/>
      <c r="F651" s="96">
        <f>B651</f>
        <v>504</v>
      </c>
      <c r="G651" s="97"/>
      <c r="H651" s="98" t="s">
        <v>85</v>
      </c>
      <c r="I651" s="99"/>
      <c r="O651" s="7"/>
      <c r="X651" s="1" t="str">
        <f t="shared" si="130"/>
        <v>05秋田県</v>
      </c>
    </row>
    <row r="652" spans="1:24" x14ac:dyDescent="0.15">
      <c r="A652" s="6">
        <f t="shared" si="129"/>
        <v>44</v>
      </c>
      <c r="B652" s="6">
        <f>B651</f>
        <v>504</v>
      </c>
      <c r="D652" s="72" t="s">
        <v>6</v>
      </c>
      <c r="E652" s="73"/>
      <c r="F652" s="74">
        <v>38.624400000000001</v>
      </c>
      <c r="G652" s="75"/>
      <c r="H652" s="75"/>
      <c r="I652" s="76"/>
      <c r="J652" s="8"/>
      <c r="K652" s="8"/>
      <c r="L652" s="8"/>
      <c r="N652" s="8"/>
      <c r="O652" s="9"/>
      <c r="P652" s="10" t="s">
        <v>7</v>
      </c>
      <c r="X652" s="1" t="str">
        <f t="shared" si="130"/>
        <v>05秋田県</v>
      </c>
    </row>
    <row r="653" spans="1:24" ht="14.25" thickBot="1" x14ac:dyDescent="0.2">
      <c r="A653" s="6">
        <f t="shared" si="129"/>
        <v>44</v>
      </c>
      <c r="B653" s="6">
        <f>B652</f>
        <v>504</v>
      </c>
      <c r="D653" s="77" t="s">
        <v>8</v>
      </c>
      <c r="E653" s="78"/>
      <c r="F653" s="79">
        <v>1694.86</v>
      </c>
      <c r="G653" s="80"/>
      <c r="H653" s="80"/>
      <c r="I653" s="81"/>
      <c r="J653" s="11"/>
      <c r="K653" s="11"/>
      <c r="L653" s="11"/>
      <c r="N653" s="11"/>
      <c r="P653" s="82">
        <v>4.1000000000000002E-2</v>
      </c>
      <c r="Q653" s="82"/>
      <c r="X653" s="1" t="str">
        <f t="shared" si="130"/>
        <v>05秋田県</v>
      </c>
    </row>
    <row r="654" spans="1:24" ht="14.25" thickBot="1" x14ac:dyDescent="0.2">
      <c r="A654" s="6">
        <f t="shared" si="129"/>
        <v>44</v>
      </c>
      <c r="B654" s="6"/>
      <c r="C654" s="1" t="s">
        <v>9</v>
      </c>
      <c r="X654" s="1" t="str">
        <f t="shared" si="130"/>
        <v>05秋田県</v>
      </c>
    </row>
    <row r="655" spans="1:24" ht="13.5" customHeight="1" x14ac:dyDescent="0.15">
      <c r="A655" s="6">
        <f t="shared" si="129"/>
        <v>44</v>
      </c>
      <c r="B655" s="6"/>
      <c r="D655" s="12"/>
      <c r="E655" s="13"/>
      <c r="F655" s="83" t="s">
        <v>10</v>
      </c>
      <c r="G655" s="84"/>
      <c r="H655" s="14" t="s">
        <v>11</v>
      </c>
      <c r="I655" s="14" t="s">
        <v>12</v>
      </c>
      <c r="J655" s="14" t="s">
        <v>13</v>
      </c>
      <c r="K655" s="14" t="s">
        <v>14</v>
      </c>
      <c r="L655" s="15" t="s">
        <v>15</v>
      </c>
      <c r="M655" s="85" t="s">
        <v>16</v>
      </c>
      <c r="N655" s="84"/>
      <c r="O655" s="84"/>
      <c r="P655" s="85" t="s">
        <v>17</v>
      </c>
      <c r="Q655" s="84"/>
      <c r="R655" s="86"/>
      <c r="X655" s="1" t="str">
        <f t="shared" si="130"/>
        <v>05秋田県</v>
      </c>
    </row>
    <row r="656" spans="1:24" ht="32.25" thickBot="1" x14ac:dyDescent="0.2">
      <c r="A656" s="6">
        <f t="shared" si="129"/>
        <v>44</v>
      </c>
      <c r="B656" s="6"/>
      <c r="D656" s="16"/>
      <c r="E656" s="17"/>
      <c r="F656" s="18" t="s">
        <v>18</v>
      </c>
      <c r="G656" s="19" t="s">
        <v>19</v>
      </c>
      <c r="H656" s="20" t="s">
        <v>20</v>
      </c>
      <c r="I656" s="20" t="s">
        <v>21</v>
      </c>
      <c r="J656" s="20" t="s">
        <v>22</v>
      </c>
      <c r="K656" s="20" t="s">
        <v>23</v>
      </c>
      <c r="L656" s="20" t="s">
        <v>24</v>
      </c>
      <c r="M656" s="21" t="s">
        <v>25</v>
      </c>
      <c r="N656" s="22" t="s">
        <v>26</v>
      </c>
      <c r="O656" s="23" t="s">
        <v>27</v>
      </c>
      <c r="P656" s="24" t="s">
        <v>28</v>
      </c>
      <c r="Q656" s="22" t="s">
        <v>29</v>
      </c>
      <c r="R656" s="25" t="s">
        <v>30</v>
      </c>
      <c r="X656" s="1" t="str">
        <f t="shared" si="130"/>
        <v>05秋田県</v>
      </c>
    </row>
    <row r="657" spans="1:24" ht="14.25" thickTop="1" x14ac:dyDescent="0.15">
      <c r="A657" s="6">
        <f t="shared" si="129"/>
        <v>44</v>
      </c>
      <c r="B657" s="6">
        <f>B652</f>
        <v>504</v>
      </c>
      <c r="D657" s="26"/>
      <c r="E657" s="27" t="s">
        <v>31</v>
      </c>
      <c r="F657" s="28">
        <f>SUM(F658:F661)</f>
        <v>4430</v>
      </c>
      <c r="G657" s="29">
        <f>IFERROR(F657/Q657,"-")</f>
        <v>1.1017159910470031</v>
      </c>
      <c r="H657" s="30">
        <f t="shared" ref="H657:M657" si="131">SUM(H658:H661)</f>
        <v>4386</v>
      </c>
      <c r="I657" s="30">
        <f t="shared" si="131"/>
        <v>4376</v>
      </c>
      <c r="J657" s="30">
        <f t="shared" si="131"/>
        <v>4366</v>
      </c>
      <c r="K657" s="30">
        <f t="shared" si="131"/>
        <v>4279</v>
      </c>
      <c r="L657" s="30">
        <f t="shared" si="131"/>
        <v>4242</v>
      </c>
      <c r="M657" s="31">
        <f t="shared" si="131"/>
        <v>4239</v>
      </c>
      <c r="N657" s="32">
        <f>IFERROR(M657/F657,"-")</f>
        <v>0.95688487584650117</v>
      </c>
      <c r="O657" s="33">
        <f>M657-F657</f>
        <v>-191</v>
      </c>
      <c r="P657" s="31">
        <f>SUM(P658:P661)</f>
        <v>4292</v>
      </c>
      <c r="Q657" s="34">
        <f>SUM(Q658:Q661)</f>
        <v>4021</v>
      </c>
      <c r="R657" s="35">
        <f>IFERROR(P657/Q657,"-")</f>
        <v>1.0673961701069385</v>
      </c>
      <c r="X657" s="1" t="str">
        <f t="shared" si="130"/>
        <v>05秋田県</v>
      </c>
    </row>
    <row r="658" spans="1:24" x14ac:dyDescent="0.15">
      <c r="A658" s="6">
        <f t="shared" si="129"/>
        <v>44</v>
      </c>
      <c r="B658" s="6">
        <f>B657</f>
        <v>504</v>
      </c>
      <c r="D658" s="36"/>
      <c r="E658" s="37" t="s">
        <v>32</v>
      </c>
      <c r="F658" s="38">
        <v>658</v>
      </c>
      <c r="G658" s="39">
        <f>IFERROR(F658/Q658,"-")</f>
        <v>1.3708333333333333</v>
      </c>
      <c r="H658" s="40">
        <v>657</v>
      </c>
      <c r="I658" s="40">
        <v>615</v>
      </c>
      <c r="J658" s="40">
        <v>615</v>
      </c>
      <c r="K658" s="40">
        <v>620</v>
      </c>
      <c r="L658" s="40">
        <v>620</v>
      </c>
      <c r="M658" s="41">
        <v>620</v>
      </c>
      <c r="N658" s="42">
        <f>IFERROR(M658/F658,"-")</f>
        <v>0.94224924012158051</v>
      </c>
      <c r="O658" s="43">
        <f>M658-F658</f>
        <v>-38</v>
      </c>
      <c r="P658" s="41">
        <v>624</v>
      </c>
      <c r="Q658" s="44">
        <v>480</v>
      </c>
      <c r="R658" s="45">
        <f>IFERROR(P658/Q658,"-")</f>
        <v>1.3</v>
      </c>
      <c r="X658" s="1" t="str">
        <f t="shared" si="130"/>
        <v>05秋田県</v>
      </c>
    </row>
    <row r="659" spans="1:24" x14ac:dyDescent="0.15">
      <c r="A659" s="6">
        <f t="shared" si="129"/>
        <v>44</v>
      </c>
      <c r="B659" s="6">
        <f t="shared" si="129"/>
        <v>504</v>
      </c>
      <c r="D659" s="36"/>
      <c r="E659" s="46" t="s">
        <v>33</v>
      </c>
      <c r="F659" s="47">
        <v>2426</v>
      </c>
      <c r="G659" s="48">
        <f>IFERROR(F659/Q659,"-")</f>
        <v>1.7230113636363635</v>
      </c>
      <c r="H659" s="49">
        <v>2238</v>
      </c>
      <c r="I659" s="49">
        <v>2221</v>
      </c>
      <c r="J659" s="49">
        <v>2211</v>
      </c>
      <c r="K659" s="49">
        <v>2162</v>
      </c>
      <c r="L659" s="49">
        <v>2143</v>
      </c>
      <c r="M659" s="50">
        <v>2164</v>
      </c>
      <c r="N659" s="51">
        <f>IFERROR(M659/F659,"-")</f>
        <v>0.89200329760923336</v>
      </c>
      <c r="O659" s="52">
        <f>M659-F659</f>
        <v>-262</v>
      </c>
      <c r="P659" s="50">
        <v>2164</v>
      </c>
      <c r="Q659" s="53">
        <v>1408</v>
      </c>
      <c r="R659" s="54">
        <f>IFERROR(P659/Q659,"-")</f>
        <v>1.5369318181818181</v>
      </c>
      <c r="X659" s="1" t="str">
        <f t="shared" si="130"/>
        <v>05秋田県</v>
      </c>
    </row>
    <row r="660" spans="1:24" x14ac:dyDescent="0.15">
      <c r="A660" s="6">
        <f t="shared" si="129"/>
        <v>44</v>
      </c>
      <c r="B660" s="6">
        <f t="shared" si="129"/>
        <v>504</v>
      </c>
      <c r="D660" s="36"/>
      <c r="E660" s="46" t="s">
        <v>34</v>
      </c>
      <c r="F660" s="47">
        <v>287</v>
      </c>
      <c r="G660" s="48">
        <f>IFERROR(F660/Q660,"-")</f>
        <v>0.25624999999999998</v>
      </c>
      <c r="H660" s="49">
        <v>422</v>
      </c>
      <c r="I660" s="49">
        <v>481</v>
      </c>
      <c r="J660" s="49">
        <v>481</v>
      </c>
      <c r="K660" s="49">
        <v>438</v>
      </c>
      <c r="L660" s="49">
        <v>441</v>
      </c>
      <c r="M660" s="50">
        <v>425</v>
      </c>
      <c r="N660" s="51">
        <f>IFERROR(M660/F660,"-")</f>
        <v>1.480836236933798</v>
      </c>
      <c r="O660" s="52">
        <f>M660-F660</f>
        <v>138</v>
      </c>
      <c r="P660" s="50">
        <v>474</v>
      </c>
      <c r="Q660" s="53">
        <v>1120</v>
      </c>
      <c r="R660" s="54">
        <f>IFERROR(P660/Q660,"-")</f>
        <v>0.42321428571428571</v>
      </c>
      <c r="X660" s="1" t="str">
        <f t="shared" si="130"/>
        <v>05秋田県</v>
      </c>
    </row>
    <row r="661" spans="1:24" ht="14.25" thickBot="1" x14ac:dyDescent="0.2">
      <c r="A661" s="6">
        <f t="shared" si="129"/>
        <v>44</v>
      </c>
      <c r="B661" s="6">
        <f t="shared" si="129"/>
        <v>504</v>
      </c>
      <c r="D661" s="55"/>
      <c r="E661" s="56" t="s">
        <v>35</v>
      </c>
      <c r="F661" s="57">
        <v>1059</v>
      </c>
      <c r="G661" s="58">
        <f>IFERROR(F661/Q661,"-")</f>
        <v>1.0454096742349457</v>
      </c>
      <c r="H661" s="59">
        <v>1069</v>
      </c>
      <c r="I661" s="59">
        <v>1059</v>
      </c>
      <c r="J661" s="59">
        <v>1059</v>
      </c>
      <c r="K661" s="59">
        <v>1059</v>
      </c>
      <c r="L661" s="59">
        <v>1038</v>
      </c>
      <c r="M661" s="60">
        <v>1030</v>
      </c>
      <c r="N661" s="61">
        <f>IFERROR(M661/F661,"-")</f>
        <v>0.97261567516525027</v>
      </c>
      <c r="O661" s="62">
        <f>M661-F661</f>
        <v>-29</v>
      </c>
      <c r="P661" s="60">
        <v>1030</v>
      </c>
      <c r="Q661" s="63">
        <v>1013</v>
      </c>
      <c r="R661" s="64">
        <f>IFERROR(P661/Q661,"-")</f>
        <v>1.016781836130306</v>
      </c>
      <c r="X661" s="1" t="str">
        <f t="shared" si="130"/>
        <v>05秋田県</v>
      </c>
    </row>
    <row r="662" spans="1:24" s="5" customFormat="1" x14ac:dyDescent="0.15">
      <c r="A662" s="65">
        <f t="shared" si="129"/>
        <v>44</v>
      </c>
      <c r="B662" s="65">
        <f t="shared" si="129"/>
        <v>504</v>
      </c>
      <c r="D662" s="66"/>
      <c r="E662" s="67" t="s">
        <v>36</v>
      </c>
      <c r="F662" s="68">
        <v>0.92105263157894735</v>
      </c>
      <c r="G662" s="69"/>
      <c r="H662" s="68">
        <v>1</v>
      </c>
      <c r="I662" s="68">
        <v>1</v>
      </c>
      <c r="J662" s="68">
        <v>1</v>
      </c>
      <c r="K662" s="68">
        <v>1</v>
      </c>
      <c r="L662" s="68">
        <v>1</v>
      </c>
      <c r="M662" s="68">
        <v>1</v>
      </c>
      <c r="N662" s="70"/>
      <c r="O662" s="70"/>
      <c r="P662" s="71"/>
      <c r="Q662" s="71"/>
      <c r="R662" s="70"/>
      <c r="X662" s="5" t="str">
        <f t="shared" si="130"/>
        <v>05秋田県</v>
      </c>
    </row>
    <row r="663" spans="1:24" x14ac:dyDescent="0.15">
      <c r="A663" s="6">
        <f>(ROW()+12)/15</f>
        <v>45</v>
      </c>
      <c r="B663" s="6"/>
      <c r="C663" s="87">
        <f>(ROW()+12)/15</f>
        <v>45</v>
      </c>
      <c r="D663" s="87"/>
      <c r="S663" s="1" t="str">
        <f>"（"&amp;H665&amp;"　"&amp;H666&amp;"構想区域）"</f>
        <v>（秋田県　由利本荘・にかほ構想区域）</v>
      </c>
      <c r="X663" s="1" t="str">
        <f>TEXT(F665,"0?")&amp;H665</f>
        <v>05秋田県</v>
      </c>
    </row>
    <row r="664" spans="1:24" ht="14.25" thickBot="1" x14ac:dyDescent="0.2">
      <c r="A664" s="6">
        <f>A663</f>
        <v>45</v>
      </c>
      <c r="B664" s="6"/>
      <c r="C664" s="1" t="s">
        <v>3</v>
      </c>
      <c r="X664" s="1" t="str">
        <f>X663</f>
        <v>05秋田県</v>
      </c>
    </row>
    <row r="665" spans="1:24" x14ac:dyDescent="0.15">
      <c r="A665" s="6">
        <f t="shared" ref="A665:B677" si="132">A664</f>
        <v>45</v>
      </c>
      <c r="B665" s="6">
        <v>505</v>
      </c>
      <c r="D665" s="88" t="s">
        <v>4</v>
      </c>
      <c r="E665" s="89"/>
      <c r="F665" s="90">
        <f>QUOTIENT(F666,100)</f>
        <v>5</v>
      </c>
      <c r="G665" s="91"/>
      <c r="H665" s="92" t="s">
        <v>81</v>
      </c>
      <c r="I665" s="93"/>
      <c r="O665" s="7"/>
      <c r="X665" s="1" t="str">
        <f t="shared" ref="X665:X677" si="133">X664</f>
        <v>05秋田県</v>
      </c>
    </row>
    <row r="666" spans="1:24" x14ac:dyDescent="0.15">
      <c r="A666" s="6">
        <f t="shared" si="132"/>
        <v>45</v>
      </c>
      <c r="B666" s="6">
        <f>B665</f>
        <v>505</v>
      </c>
      <c r="D666" s="94" t="s">
        <v>5</v>
      </c>
      <c r="E666" s="95"/>
      <c r="F666" s="96">
        <f>B666</f>
        <v>505</v>
      </c>
      <c r="G666" s="97"/>
      <c r="H666" s="98" t="s">
        <v>86</v>
      </c>
      <c r="I666" s="99"/>
      <c r="O666" s="7"/>
      <c r="X666" s="1" t="str">
        <f t="shared" si="133"/>
        <v>05秋田県</v>
      </c>
    </row>
    <row r="667" spans="1:24" x14ac:dyDescent="0.15">
      <c r="A667" s="6">
        <f t="shared" si="132"/>
        <v>45</v>
      </c>
      <c r="B667" s="6">
        <f>B666</f>
        <v>505</v>
      </c>
      <c r="D667" s="72" t="s">
        <v>6</v>
      </c>
      <c r="E667" s="73"/>
      <c r="F667" s="74">
        <v>9.8141999999999996</v>
      </c>
      <c r="G667" s="75"/>
      <c r="H667" s="75"/>
      <c r="I667" s="76"/>
      <c r="J667" s="8"/>
      <c r="K667" s="8"/>
      <c r="L667" s="8"/>
      <c r="N667" s="8"/>
      <c r="O667" s="9"/>
      <c r="P667" s="10" t="s">
        <v>7</v>
      </c>
      <c r="X667" s="1" t="str">
        <f t="shared" si="133"/>
        <v>05秋田県</v>
      </c>
    </row>
    <row r="668" spans="1:24" ht="14.25" thickBot="1" x14ac:dyDescent="0.2">
      <c r="A668" s="6">
        <f t="shared" si="132"/>
        <v>45</v>
      </c>
      <c r="B668" s="6">
        <f>B667</f>
        <v>505</v>
      </c>
      <c r="D668" s="77" t="s">
        <v>8</v>
      </c>
      <c r="E668" s="78"/>
      <c r="F668" s="79">
        <v>1450.72</v>
      </c>
      <c r="G668" s="80"/>
      <c r="H668" s="80"/>
      <c r="I668" s="81"/>
      <c r="J668" s="11"/>
      <c r="K668" s="11"/>
      <c r="L668" s="11"/>
      <c r="N668" s="11"/>
      <c r="P668" s="82">
        <v>9.799999999999999E-2</v>
      </c>
      <c r="Q668" s="82"/>
      <c r="X668" s="1" t="str">
        <f t="shared" si="133"/>
        <v>05秋田県</v>
      </c>
    </row>
    <row r="669" spans="1:24" ht="14.25" thickBot="1" x14ac:dyDescent="0.2">
      <c r="A669" s="6">
        <f t="shared" si="132"/>
        <v>45</v>
      </c>
      <c r="B669" s="6"/>
      <c r="C669" s="1" t="s">
        <v>9</v>
      </c>
      <c r="X669" s="1" t="str">
        <f t="shared" si="133"/>
        <v>05秋田県</v>
      </c>
    </row>
    <row r="670" spans="1:24" ht="13.5" customHeight="1" x14ac:dyDescent="0.15">
      <c r="A670" s="6">
        <f t="shared" si="132"/>
        <v>45</v>
      </c>
      <c r="B670" s="6"/>
      <c r="D670" s="12"/>
      <c r="E670" s="13"/>
      <c r="F670" s="83" t="s">
        <v>10</v>
      </c>
      <c r="G670" s="84"/>
      <c r="H670" s="14" t="s">
        <v>11</v>
      </c>
      <c r="I670" s="14" t="s">
        <v>12</v>
      </c>
      <c r="J670" s="14" t="s">
        <v>13</v>
      </c>
      <c r="K670" s="14" t="s">
        <v>14</v>
      </c>
      <c r="L670" s="15" t="s">
        <v>15</v>
      </c>
      <c r="M670" s="85" t="s">
        <v>16</v>
      </c>
      <c r="N670" s="84"/>
      <c r="O670" s="84"/>
      <c r="P670" s="85" t="s">
        <v>17</v>
      </c>
      <c r="Q670" s="84"/>
      <c r="R670" s="86"/>
      <c r="X670" s="1" t="str">
        <f t="shared" si="133"/>
        <v>05秋田県</v>
      </c>
    </row>
    <row r="671" spans="1:24" ht="32.25" thickBot="1" x14ac:dyDescent="0.2">
      <c r="A671" s="6">
        <f t="shared" si="132"/>
        <v>45</v>
      </c>
      <c r="B671" s="6"/>
      <c r="D671" s="16"/>
      <c r="E671" s="17"/>
      <c r="F671" s="18" t="s">
        <v>18</v>
      </c>
      <c r="G671" s="19" t="s">
        <v>19</v>
      </c>
      <c r="H671" s="20" t="s">
        <v>20</v>
      </c>
      <c r="I671" s="20" t="s">
        <v>21</v>
      </c>
      <c r="J671" s="20" t="s">
        <v>22</v>
      </c>
      <c r="K671" s="20" t="s">
        <v>23</v>
      </c>
      <c r="L671" s="20" t="s">
        <v>24</v>
      </c>
      <c r="M671" s="21" t="s">
        <v>25</v>
      </c>
      <c r="N671" s="22" t="s">
        <v>26</v>
      </c>
      <c r="O671" s="23" t="s">
        <v>27</v>
      </c>
      <c r="P671" s="24" t="s">
        <v>28</v>
      </c>
      <c r="Q671" s="22" t="s">
        <v>29</v>
      </c>
      <c r="R671" s="25" t="s">
        <v>30</v>
      </c>
      <c r="X671" s="1" t="str">
        <f t="shared" si="133"/>
        <v>05秋田県</v>
      </c>
    </row>
    <row r="672" spans="1:24" ht="14.25" thickTop="1" x14ac:dyDescent="0.15">
      <c r="A672" s="6">
        <f t="shared" si="132"/>
        <v>45</v>
      </c>
      <c r="B672" s="6">
        <f>B667</f>
        <v>505</v>
      </c>
      <c r="D672" s="26"/>
      <c r="E672" s="27" t="s">
        <v>31</v>
      </c>
      <c r="F672" s="28">
        <f>SUM(F673:F676)</f>
        <v>1458</v>
      </c>
      <c r="G672" s="29">
        <f>IFERROR(F672/Q672,"-")</f>
        <v>1.268929503916449</v>
      </c>
      <c r="H672" s="30">
        <f t="shared" ref="H672:M672" si="134">SUM(H673:H676)</f>
        <v>1336</v>
      </c>
      <c r="I672" s="30">
        <f t="shared" si="134"/>
        <v>1336</v>
      </c>
      <c r="J672" s="30">
        <f t="shared" si="134"/>
        <v>1276</v>
      </c>
      <c r="K672" s="30">
        <f t="shared" si="134"/>
        <v>1254</v>
      </c>
      <c r="L672" s="30">
        <f t="shared" si="134"/>
        <v>1292</v>
      </c>
      <c r="M672" s="31">
        <f t="shared" si="134"/>
        <v>1161</v>
      </c>
      <c r="N672" s="32">
        <f>IFERROR(M672/F672,"-")</f>
        <v>0.79629629629629628</v>
      </c>
      <c r="O672" s="33">
        <f>M672-F672</f>
        <v>-297</v>
      </c>
      <c r="P672" s="31">
        <f>SUM(P673:P676)</f>
        <v>1185</v>
      </c>
      <c r="Q672" s="34">
        <f>SUM(Q673:Q676)</f>
        <v>1149</v>
      </c>
      <c r="R672" s="35">
        <f>IFERROR(P672/Q672,"-")</f>
        <v>1.031331592689295</v>
      </c>
      <c r="X672" s="1" t="str">
        <f t="shared" si="133"/>
        <v>05秋田県</v>
      </c>
    </row>
    <row r="673" spans="1:24" x14ac:dyDescent="0.15">
      <c r="A673" s="6">
        <f t="shared" si="132"/>
        <v>45</v>
      </c>
      <c r="B673" s="6">
        <f>B672</f>
        <v>505</v>
      </c>
      <c r="D673" s="36"/>
      <c r="E673" s="37" t="s">
        <v>32</v>
      </c>
      <c r="F673" s="38">
        <v>7</v>
      </c>
      <c r="G673" s="39">
        <f>IFERROR(F673/Q673,"-")</f>
        <v>9.0909090909090912E-2</v>
      </c>
      <c r="H673" s="40">
        <v>7</v>
      </c>
      <c r="I673" s="40">
        <v>7</v>
      </c>
      <c r="J673" s="40">
        <v>7</v>
      </c>
      <c r="K673" s="40">
        <v>0</v>
      </c>
      <c r="L673" s="40">
        <v>0</v>
      </c>
      <c r="M673" s="41">
        <v>0</v>
      </c>
      <c r="N673" s="42">
        <f>IFERROR(M673/F673,"-")</f>
        <v>0</v>
      </c>
      <c r="O673" s="43">
        <f>M673-F673</f>
        <v>-7</v>
      </c>
      <c r="P673" s="41">
        <v>0</v>
      </c>
      <c r="Q673" s="44">
        <v>77</v>
      </c>
      <c r="R673" s="45">
        <f>IFERROR(P673/Q673,"-")</f>
        <v>0</v>
      </c>
      <c r="X673" s="1" t="str">
        <f t="shared" si="133"/>
        <v>05秋田県</v>
      </c>
    </row>
    <row r="674" spans="1:24" x14ac:dyDescent="0.15">
      <c r="A674" s="6">
        <f t="shared" si="132"/>
        <v>45</v>
      </c>
      <c r="B674" s="6">
        <f t="shared" si="132"/>
        <v>505</v>
      </c>
      <c r="D674" s="36"/>
      <c r="E674" s="46" t="s">
        <v>33</v>
      </c>
      <c r="F674" s="47">
        <v>726</v>
      </c>
      <c r="G674" s="48">
        <f>IFERROR(F674/Q674,"-")</f>
        <v>1.9411764705882353</v>
      </c>
      <c r="H674" s="49">
        <v>624</v>
      </c>
      <c r="I674" s="49">
        <v>564</v>
      </c>
      <c r="J674" s="49">
        <v>564</v>
      </c>
      <c r="K674" s="49">
        <v>550</v>
      </c>
      <c r="L674" s="49">
        <v>588</v>
      </c>
      <c r="M674" s="50">
        <v>507</v>
      </c>
      <c r="N674" s="51">
        <f>IFERROR(M674/F674,"-")</f>
        <v>0.69834710743801653</v>
      </c>
      <c r="O674" s="52">
        <f>M674-F674</f>
        <v>-219</v>
      </c>
      <c r="P674" s="50">
        <v>531</v>
      </c>
      <c r="Q674" s="53">
        <v>374</v>
      </c>
      <c r="R674" s="54">
        <f>IFERROR(P674/Q674,"-")</f>
        <v>1.4197860962566844</v>
      </c>
      <c r="X674" s="1" t="str">
        <f t="shared" si="133"/>
        <v>05秋田県</v>
      </c>
    </row>
    <row r="675" spans="1:24" x14ac:dyDescent="0.15">
      <c r="A675" s="6">
        <f t="shared" si="132"/>
        <v>45</v>
      </c>
      <c r="B675" s="6">
        <f t="shared" si="132"/>
        <v>505</v>
      </c>
      <c r="D675" s="36"/>
      <c r="E675" s="46" t="s">
        <v>34</v>
      </c>
      <c r="F675" s="47">
        <v>178</v>
      </c>
      <c r="G675" s="48">
        <f>IFERROR(F675/Q675,"-")</f>
        <v>0.72357723577235777</v>
      </c>
      <c r="H675" s="49">
        <v>218</v>
      </c>
      <c r="I675" s="49">
        <v>218</v>
      </c>
      <c r="J675" s="49">
        <v>218</v>
      </c>
      <c r="K675" s="49">
        <v>256</v>
      </c>
      <c r="L675" s="49">
        <v>256</v>
      </c>
      <c r="M675" s="50">
        <v>306</v>
      </c>
      <c r="N675" s="51">
        <f>IFERROR(M675/F675,"-")</f>
        <v>1.7191011235955056</v>
      </c>
      <c r="O675" s="52">
        <f>M675-F675</f>
        <v>128</v>
      </c>
      <c r="P675" s="50">
        <v>306</v>
      </c>
      <c r="Q675" s="53">
        <v>246</v>
      </c>
      <c r="R675" s="54">
        <f>IFERROR(P675/Q675,"-")</f>
        <v>1.2439024390243902</v>
      </c>
      <c r="X675" s="1" t="str">
        <f t="shared" si="133"/>
        <v>05秋田県</v>
      </c>
    </row>
    <row r="676" spans="1:24" ht="14.25" thickBot="1" x14ac:dyDescent="0.2">
      <c r="A676" s="6">
        <f t="shared" si="132"/>
        <v>45</v>
      </c>
      <c r="B676" s="6">
        <f t="shared" si="132"/>
        <v>505</v>
      </c>
      <c r="D676" s="55"/>
      <c r="E676" s="56" t="s">
        <v>35</v>
      </c>
      <c r="F676" s="57">
        <v>547</v>
      </c>
      <c r="G676" s="58">
        <f>IFERROR(F676/Q676,"-")</f>
        <v>1.2101769911504425</v>
      </c>
      <c r="H676" s="59">
        <v>487</v>
      </c>
      <c r="I676" s="59">
        <v>547</v>
      </c>
      <c r="J676" s="59">
        <v>487</v>
      </c>
      <c r="K676" s="59">
        <v>448</v>
      </c>
      <c r="L676" s="59">
        <v>448</v>
      </c>
      <c r="M676" s="60">
        <v>348</v>
      </c>
      <c r="N676" s="61">
        <f>IFERROR(M676/F676,"-")</f>
        <v>0.63619744058500916</v>
      </c>
      <c r="O676" s="62">
        <f>M676-F676</f>
        <v>-199</v>
      </c>
      <c r="P676" s="60">
        <v>348</v>
      </c>
      <c r="Q676" s="63">
        <v>452</v>
      </c>
      <c r="R676" s="64">
        <f>IFERROR(P676/Q676,"-")</f>
        <v>0.76991150442477874</v>
      </c>
      <c r="X676" s="1" t="str">
        <f t="shared" si="133"/>
        <v>05秋田県</v>
      </c>
    </row>
    <row r="677" spans="1:24" s="5" customFormat="1" x14ac:dyDescent="0.15">
      <c r="A677" s="65">
        <f t="shared" si="132"/>
        <v>45</v>
      </c>
      <c r="B677" s="65">
        <f t="shared" si="132"/>
        <v>505</v>
      </c>
      <c r="D677" s="66"/>
      <c r="E677" s="67" t="s">
        <v>36</v>
      </c>
      <c r="F677" s="68">
        <v>1</v>
      </c>
      <c r="G677" s="69"/>
      <c r="H677" s="68">
        <v>0.93333333333333335</v>
      </c>
      <c r="I677" s="68">
        <v>1</v>
      </c>
      <c r="J677" s="68">
        <v>1</v>
      </c>
      <c r="K677" s="68">
        <v>1</v>
      </c>
      <c r="L677" s="68">
        <v>1</v>
      </c>
      <c r="M677" s="68">
        <v>1</v>
      </c>
      <c r="N677" s="70"/>
      <c r="O677" s="70"/>
      <c r="P677" s="71"/>
      <c r="Q677" s="71"/>
      <c r="R677" s="70"/>
      <c r="X677" s="5" t="str">
        <f t="shared" si="133"/>
        <v>05秋田県</v>
      </c>
    </row>
    <row r="678" spans="1:24" x14ac:dyDescent="0.15">
      <c r="A678" s="6">
        <f>(ROW()+12)/15</f>
        <v>46</v>
      </c>
      <c r="B678" s="6"/>
      <c r="C678" s="87">
        <f>(ROW()+12)/15</f>
        <v>46</v>
      </c>
      <c r="D678" s="87"/>
      <c r="S678" s="1" t="str">
        <f>"（"&amp;H680&amp;"　"&amp;H681&amp;"構想区域）"</f>
        <v>（秋田県　大仙・仙北構想区域）</v>
      </c>
      <c r="X678" s="1" t="str">
        <f>TEXT(F680,"0?")&amp;H680</f>
        <v>05秋田県</v>
      </c>
    </row>
    <row r="679" spans="1:24" ht="14.25" thickBot="1" x14ac:dyDescent="0.2">
      <c r="A679" s="6">
        <f>A678</f>
        <v>46</v>
      </c>
      <c r="B679" s="6"/>
      <c r="C679" s="1" t="s">
        <v>3</v>
      </c>
      <c r="X679" s="1" t="str">
        <f>X678</f>
        <v>05秋田県</v>
      </c>
    </row>
    <row r="680" spans="1:24" x14ac:dyDescent="0.15">
      <c r="A680" s="6">
        <f t="shared" ref="A680:B692" si="135">A679</f>
        <v>46</v>
      </c>
      <c r="B680" s="6">
        <v>506</v>
      </c>
      <c r="D680" s="88" t="s">
        <v>4</v>
      </c>
      <c r="E680" s="89"/>
      <c r="F680" s="90">
        <f>QUOTIENT(F681,100)</f>
        <v>5</v>
      </c>
      <c r="G680" s="91"/>
      <c r="H680" s="92" t="s">
        <v>81</v>
      </c>
      <c r="I680" s="93"/>
      <c r="O680" s="7"/>
      <c r="X680" s="1" t="str">
        <f t="shared" ref="X680:X692" si="136">X679</f>
        <v>05秋田県</v>
      </c>
    </row>
    <row r="681" spans="1:24" x14ac:dyDescent="0.15">
      <c r="A681" s="6">
        <f t="shared" si="135"/>
        <v>46</v>
      </c>
      <c r="B681" s="6">
        <f>B680</f>
        <v>506</v>
      </c>
      <c r="D681" s="94" t="s">
        <v>5</v>
      </c>
      <c r="E681" s="95"/>
      <c r="F681" s="96">
        <f>B681</f>
        <v>506</v>
      </c>
      <c r="G681" s="97"/>
      <c r="H681" s="98" t="s">
        <v>87</v>
      </c>
      <c r="I681" s="99"/>
      <c r="O681" s="7"/>
      <c r="X681" s="1" t="str">
        <f t="shared" si="136"/>
        <v>05秋田県</v>
      </c>
    </row>
    <row r="682" spans="1:24" x14ac:dyDescent="0.15">
      <c r="A682" s="6">
        <f t="shared" si="135"/>
        <v>46</v>
      </c>
      <c r="B682" s="6">
        <f>B681</f>
        <v>506</v>
      </c>
      <c r="D682" s="72" t="s">
        <v>6</v>
      </c>
      <c r="E682" s="73"/>
      <c r="F682" s="74">
        <v>12.087999999999999</v>
      </c>
      <c r="G682" s="75"/>
      <c r="H682" s="75"/>
      <c r="I682" s="76"/>
      <c r="J682" s="8"/>
      <c r="K682" s="8"/>
      <c r="L682" s="8"/>
      <c r="N682" s="8"/>
      <c r="O682" s="9"/>
      <c r="P682" s="10" t="s">
        <v>7</v>
      </c>
      <c r="X682" s="1" t="str">
        <f t="shared" si="136"/>
        <v>05秋田県</v>
      </c>
    </row>
    <row r="683" spans="1:24" ht="14.25" thickBot="1" x14ac:dyDescent="0.2">
      <c r="A683" s="6">
        <f t="shared" si="135"/>
        <v>46</v>
      </c>
      <c r="B683" s="6">
        <f>B682</f>
        <v>506</v>
      </c>
      <c r="D683" s="77" t="s">
        <v>8</v>
      </c>
      <c r="E683" s="78"/>
      <c r="F683" s="79">
        <v>2128.67</v>
      </c>
      <c r="G683" s="80"/>
      <c r="H683" s="80"/>
      <c r="I683" s="81"/>
      <c r="J683" s="11"/>
      <c r="K683" s="11"/>
      <c r="L683" s="11"/>
      <c r="N683" s="11"/>
      <c r="P683" s="82">
        <v>-0.22099999999999997</v>
      </c>
      <c r="Q683" s="82"/>
      <c r="X683" s="1" t="str">
        <f t="shared" si="136"/>
        <v>05秋田県</v>
      </c>
    </row>
    <row r="684" spans="1:24" ht="14.25" thickBot="1" x14ac:dyDescent="0.2">
      <c r="A684" s="6">
        <f t="shared" si="135"/>
        <v>46</v>
      </c>
      <c r="B684" s="6"/>
      <c r="C684" s="1" t="s">
        <v>9</v>
      </c>
      <c r="X684" s="1" t="str">
        <f t="shared" si="136"/>
        <v>05秋田県</v>
      </c>
    </row>
    <row r="685" spans="1:24" ht="13.5" customHeight="1" x14ac:dyDescent="0.15">
      <c r="A685" s="6">
        <f t="shared" si="135"/>
        <v>46</v>
      </c>
      <c r="B685" s="6"/>
      <c r="D685" s="12"/>
      <c r="E685" s="13"/>
      <c r="F685" s="83" t="s">
        <v>10</v>
      </c>
      <c r="G685" s="84"/>
      <c r="H685" s="14" t="s">
        <v>11</v>
      </c>
      <c r="I685" s="14" t="s">
        <v>12</v>
      </c>
      <c r="J685" s="14" t="s">
        <v>13</v>
      </c>
      <c r="K685" s="14" t="s">
        <v>14</v>
      </c>
      <c r="L685" s="15" t="s">
        <v>15</v>
      </c>
      <c r="M685" s="85" t="s">
        <v>16</v>
      </c>
      <c r="N685" s="84"/>
      <c r="O685" s="84"/>
      <c r="P685" s="85" t="s">
        <v>17</v>
      </c>
      <c r="Q685" s="84"/>
      <c r="R685" s="86"/>
      <c r="X685" s="1" t="str">
        <f t="shared" si="136"/>
        <v>05秋田県</v>
      </c>
    </row>
    <row r="686" spans="1:24" ht="32.25" thickBot="1" x14ac:dyDescent="0.2">
      <c r="A686" s="6">
        <f t="shared" si="135"/>
        <v>46</v>
      </c>
      <c r="B686" s="6"/>
      <c r="D686" s="16"/>
      <c r="E686" s="17"/>
      <c r="F686" s="18" t="s">
        <v>18</v>
      </c>
      <c r="G686" s="19" t="s">
        <v>19</v>
      </c>
      <c r="H686" s="20" t="s">
        <v>20</v>
      </c>
      <c r="I686" s="20" t="s">
        <v>21</v>
      </c>
      <c r="J686" s="20" t="s">
        <v>22</v>
      </c>
      <c r="K686" s="20" t="s">
        <v>23</v>
      </c>
      <c r="L686" s="20" t="s">
        <v>24</v>
      </c>
      <c r="M686" s="21" t="s">
        <v>25</v>
      </c>
      <c r="N686" s="22" t="s">
        <v>26</v>
      </c>
      <c r="O686" s="23" t="s">
        <v>27</v>
      </c>
      <c r="P686" s="24" t="s">
        <v>28</v>
      </c>
      <c r="Q686" s="22" t="s">
        <v>29</v>
      </c>
      <c r="R686" s="25" t="s">
        <v>30</v>
      </c>
      <c r="X686" s="1" t="str">
        <f t="shared" si="136"/>
        <v>05秋田県</v>
      </c>
    </row>
    <row r="687" spans="1:24" ht="14.25" thickTop="1" x14ac:dyDescent="0.15">
      <c r="A687" s="6">
        <f t="shared" si="135"/>
        <v>46</v>
      </c>
      <c r="B687" s="6">
        <f>B682</f>
        <v>506</v>
      </c>
      <c r="D687" s="26"/>
      <c r="E687" s="27" t="s">
        <v>31</v>
      </c>
      <c r="F687" s="28">
        <f>SUM(F688:F691)</f>
        <v>1060</v>
      </c>
      <c r="G687" s="29">
        <f>IFERROR(F687/Q687,"-")</f>
        <v>1.2514757969303423</v>
      </c>
      <c r="H687" s="30">
        <f t="shared" ref="H687:M687" si="137">SUM(H688:H691)</f>
        <v>1030</v>
      </c>
      <c r="I687" s="30">
        <f t="shared" si="137"/>
        <v>1030</v>
      </c>
      <c r="J687" s="30">
        <f t="shared" si="137"/>
        <v>1019</v>
      </c>
      <c r="K687" s="30">
        <f t="shared" si="137"/>
        <v>1019</v>
      </c>
      <c r="L687" s="30">
        <f t="shared" si="137"/>
        <v>1019</v>
      </c>
      <c r="M687" s="31">
        <f t="shared" si="137"/>
        <v>1058</v>
      </c>
      <c r="N687" s="32">
        <f>IFERROR(M687/F687,"-")</f>
        <v>0.99811320754716981</v>
      </c>
      <c r="O687" s="33">
        <f>M687-F687</f>
        <v>-2</v>
      </c>
      <c r="P687" s="31">
        <f>SUM(P688:P691)</f>
        <v>1005</v>
      </c>
      <c r="Q687" s="34">
        <f>SUM(Q688:Q691)</f>
        <v>847</v>
      </c>
      <c r="R687" s="35">
        <f>IFERROR(P687/Q687,"-")</f>
        <v>1.1865407319952774</v>
      </c>
      <c r="X687" s="1" t="str">
        <f t="shared" si="136"/>
        <v>05秋田県</v>
      </c>
    </row>
    <row r="688" spans="1:24" x14ac:dyDescent="0.15">
      <c r="A688" s="6">
        <f t="shared" si="135"/>
        <v>46</v>
      </c>
      <c r="B688" s="6">
        <f>B687</f>
        <v>506</v>
      </c>
      <c r="D688" s="36"/>
      <c r="E688" s="37" t="s">
        <v>32</v>
      </c>
      <c r="F688" s="38">
        <v>0</v>
      </c>
      <c r="G688" s="39">
        <f>IFERROR(F688/Q688,"-")</f>
        <v>0</v>
      </c>
      <c r="H688" s="40">
        <v>0</v>
      </c>
      <c r="I688" s="40">
        <v>0</v>
      </c>
      <c r="J688" s="40">
        <v>0</v>
      </c>
      <c r="K688" s="40">
        <v>0</v>
      </c>
      <c r="L688" s="40">
        <v>0</v>
      </c>
      <c r="M688" s="41">
        <v>0</v>
      </c>
      <c r="N688" s="42" t="str">
        <f>IFERROR(M688/F688,"-")</f>
        <v>-</v>
      </c>
      <c r="O688" s="43">
        <f>M688-F688</f>
        <v>0</v>
      </c>
      <c r="P688" s="41">
        <v>0</v>
      </c>
      <c r="Q688" s="44">
        <v>65</v>
      </c>
      <c r="R688" s="45">
        <f>IFERROR(P688/Q688,"-")</f>
        <v>0</v>
      </c>
      <c r="X688" s="1" t="str">
        <f t="shared" si="136"/>
        <v>05秋田県</v>
      </c>
    </row>
    <row r="689" spans="1:24" x14ac:dyDescent="0.15">
      <c r="A689" s="6">
        <f t="shared" si="135"/>
        <v>46</v>
      </c>
      <c r="B689" s="6">
        <f t="shared" si="135"/>
        <v>506</v>
      </c>
      <c r="D689" s="36"/>
      <c r="E689" s="46" t="s">
        <v>33</v>
      </c>
      <c r="F689" s="47">
        <v>605</v>
      </c>
      <c r="G689" s="48">
        <f>IFERROR(F689/Q689,"-")</f>
        <v>1.9642857142857142</v>
      </c>
      <c r="H689" s="49">
        <v>546</v>
      </c>
      <c r="I689" s="49">
        <v>545</v>
      </c>
      <c r="J689" s="49">
        <v>534</v>
      </c>
      <c r="K689" s="49">
        <v>534</v>
      </c>
      <c r="L689" s="49">
        <v>534</v>
      </c>
      <c r="M689" s="50">
        <v>527</v>
      </c>
      <c r="N689" s="51">
        <f>IFERROR(M689/F689,"-")</f>
        <v>0.87107438016528926</v>
      </c>
      <c r="O689" s="52">
        <f>M689-F689</f>
        <v>-78</v>
      </c>
      <c r="P689" s="50">
        <v>520</v>
      </c>
      <c r="Q689" s="53">
        <v>308</v>
      </c>
      <c r="R689" s="54">
        <f>IFERROR(P689/Q689,"-")</f>
        <v>1.6883116883116882</v>
      </c>
      <c r="X689" s="1" t="str">
        <f t="shared" si="136"/>
        <v>05秋田県</v>
      </c>
    </row>
    <row r="690" spans="1:24" x14ac:dyDescent="0.15">
      <c r="A690" s="6">
        <f t="shared" si="135"/>
        <v>46</v>
      </c>
      <c r="B690" s="6">
        <f t="shared" si="135"/>
        <v>506</v>
      </c>
      <c r="D690" s="36"/>
      <c r="E690" s="46" t="s">
        <v>34</v>
      </c>
      <c r="F690" s="47">
        <v>192</v>
      </c>
      <c r="G690" s="48">
        <f>IFERROR(F690/Q690,"-")</f>
        <v>0.76800000000000002</v>
      </c>
      <c r="H690" s="49">
        <v>221</v>
      </c>
      <c r="I690" s="49">
        <v>222</v>
      </c>
      <c r="J690" s="49">
        <v>222</v>
      </c>
      <c r="K690" s="49">
        <v>222</v>
      </c>
      <c r="L690" s="49">
        <v>222</v>
      </c>
      <c r="M690" s="50">
        <v>222</v>
      </c>
      <c r="N690" s="51">
        <f>IFERROR(M690/F690,"-")</f>
        <v>1.15625</v>
      </c>
      <c r="O690" s="52">
        <f>M690-F690</f>
        <v>30</v>
      </c>
      <c r="P690" s="50">
        <v>222</v>
      </c>
      <c r="Q690" s="53">
        <v>250</v>
      </c>
      <c r="R690" s="54">
        <f>IFERROR(P690/Q690,"-")</f>
        <v>0.88800000000000001</v>
      </c>
      <c r="X690" s="1" t="str">
        <f t="shared" si="136"/>
        <v>05秋田県</v>
      </c>
    </row>
    <row r="691" spans="1:24" ht="14.25" thickBot="1" x14ac:dyDescent="0.2">
      <c r="A691" s="6">
        <f t="shared" si="135"/>
        <v>46</v>
      </c>
      <c r="B691" s="6">
        <f t="shared" si="135"/>
        <v>506</v>
      </c>
      <c r="D691" s="55"/>
      <c r="E691" s="56" t="s">
        <v>35</v>
      </c>
      <c r="F691" s="57">
        <v>263</v>
      </c>
      <c r="G691" s="58">
        <f>IFERROR(F691/Q691,"-")</f>
        <v>1.1741071428571428</v>
      </c>
      <c r="H691" s="59">
        <v>263</v>
      </c>
      <c r="I691" s="59">
        <v>263</v>
      </c>
      <c r="J691" s="59">
        <v>263</v>
      </c>
      <c r="K691" s="59">
        <v>263</v>
      </c>
      <c r="L691" s="59">
        <v>263</v>
      </c>
      <c r="M691" s="60">
        <v>309</v>
      </c>
      <c r="N691" s="61">
        <f>IFERROR(M691/F691,"-")</f>
        <v>1.1749049429657794</v>
      </c>
      <c r="O691" s="62">
        <f>M691-F691</f>
        <v>46</v>
      </c>
      <c r="P691" s="60">
        <v>263</v>
      </c>
      <c r="Q691" s="63">
        <v>224</v>
      </c>
      <c r="R691" s="64">
        <f>IFERROR(P691/Q691,"-")</f>
        <v>1.1741071428571428</v>
      </c>
      <c r="X691" s="1" t="str">
        <f t="shared" si="136"/>
        <v>05秋田県</v>
      </c>
    </row>
    <row r="692" spans="1:24" s="5" customFormat="1" x14ac:dyDescent="0.15">
      <c r="A692" s="65">
        <f t="shared" si="135"/>
        <v>46</v>
      </c>
      <c r="B692" s="65">
        <f t="shared" si="135"/>
        <v>506</v>
      </c>
      <c r="D692" s="66"/>
      <c r="E692" s="67" t="s">
        <v>36</v>
      </c>
      <c r="F692" s="68">
        <v>1</v>
      </c>
      <c r="G692" s="69"/>
      <c r="H692" s="68">
        <v>1</v>
      </c>
      <c r="I692" s="68">
        <v>1</v>
      </c>
      <c r="J692" s="68">
        <v>0.9285714285714286</v>
      </c>
      <c r="K692" s="68">
        <v>1</v>
      </c>
      <c r="L692" s="68">
        <v>1</v>
      </c>
      <c r="M692" s="68">
        <v>1</v>
      </c>
      <c r="N692" s="70"/>
      <c r="O692" s="70"/>
      <c r="P692" s="71"/>
      <c r="Q692" s="71"/>
      <c r="R692" s="70"/>
      <c r="X692" s="5" t="str">
        <f t="shared" si="136"/>
        <v>05秋田県</v>
      </c>
    </row>
    <row r="693" spans="1:24" x14ac:dyDescent="0.15">
      <c r="A693" s="6">
        <f>(ROW()+12)/15</f>
        <v>47</v>
      </c>
      <c r="B693" s="6"/>
      <c r="C693" s="87">
        <f>(ROW()+12)/15</f>
        <v>47</v>
      </c>
      <c r="D693" s="87"/>
      <c r="S693" s="1" t="str">
        <f>"（"&amp;H695&amp;"　"&amp;H696&amp;"構想区域）"</f>
        <v>（秋田県　横手構想区域）</v>
      </c>
      <c r="X693" s="1" t="str">
        <f>TEXT(F695,"0?")&amp;H695</f>
        <v>05秋田県</v>
      </c>
    </row>
    <row r="694" spans="1:24" ht="14.25" thickBot="1" x14ac:dyDescent="0.2">
      <c r="A694" s="6">
        <f>A693</f>
        <v>47</v>
      </c>
      <c r="B694" s="6"/>
      <c r="C694" s="1" t="s">
        <v>3</v>
      </c>
      <c r="X694" s="1" t="str">
        <f>X693</f>
        <v>05秋田県</v>
      </c>
    </row>
    <row r="695" spans="1:24" x14ac:dyDescent="0.15">
      <c r="A695" s="6">
        <f t="shared" ref="A695:B707" si="138">A694</f>
        <v>47</v>
      </c>
      <c r="B695" s="6">
        <v>507</v>
      </c>
      <c r="D695" s="88" t="s">
        <v>4</v>
      </c>
      <c r="E695" s="89"/>
      <c r="F695" s="90">
        <f>QUOTIENT(F696,100)</f>
        <v>5</v>
      </c>
      <c r="G695" s="91"/>
      <c r="H695" s="92" t="s">
        <v>81</v>
      </c>
      <c r="I695" s="93"/>
      <c r="O695" s="7"/>
      <c r="X695" s="1" t="str">
        <f t="shared" ref="X695:X707" si="139">X694</f>
        <v>05秋田県</v>
      </c>
    </row>
    <row r="696" spans="1:24" x14ac:dyDescent="0.15">
      <c r="A696" s="6">
        <f t="shared" si="138"/>
        <v>47</v>
      </c>
      <c r="B696" s="6">
        <f>B695</f>
        <v>507</v>
      </c>
      <c r="D696" s="94" t="s">
        <v>5</v>
      </c>
      <c r="E696" s="95"/>
      <c r="F696" s="96">
        <f>B696</f>
        <v>507</v>
      </c>
      <c r="G696" s="97"/>
      <c r="H696" s="98" t="s">
        <v>88</v>
      </c>
      <c r="I696" s="99"/>
      <c r="O696" s="7"/>
      <c r="X696" s="1" t="str">
        <f t="shared" si="139"/>
        <v>05秋田県</v>
      </c>
    </row>
    <row r="697" spans="1:24" x14ac:dyDescent="0.15">
      <c r="A697" s="6">
        <f t="shared" si="138"/>
        <v>47</v>
      </c>
      <c r="B697" s="6">
        <f>B696</f>
        <v>507</v>
      </c>
      <c r="D697" s="72" t="s">
        <v>6</v>
      </c>
      <c r="E697" s="73"/>
      <c r="F697" s="74">
        <v>8.5555000000000003</v>
      </c>
      <c r="G697" s="75"/>
      <c r="H697" s="75"/>
      <c r="I697" s="76"/>
      <c r="J697" s="8"/>
      <c r="K697" s="8"/>
      <c r="L697" s="8"/>
      <c r="N697" s="8"/>
      <c r="O697" s="9"/>
      <c r="P697" s="10" t="s">
        <v>7</v>
      </c>
      <c r="X697" s="1" t="str">
        <f t="shared" si="139"/>
        <v>05秋田県</v>
      </c>
    </row>
    <row r="698" spans="1:24" ht="14.25" thickBot="1" x14ac:dyDescent="0.2">
      <c r="A698" s="6">
        <f t="shared" si="138"/>
        <v>47</v>
      </c>
      <c r="B698" s="6">
        <f>B697</f>
        <v>507</v>
      </c>
      <c r="D698" s="77" t="s">
        <v>8</v>
      </c>
      <c r="E698" s="78"/>
      <c r="F698" s="79">
        <v>692.8</v>
      </c>
      <c r="G698" s="80"/>
      <c r="H698" s="80"/>
      <c r="I698" s="81"/>
      <c r="J698" s="11"/>
      <c r="K698" s="11"/>
      <c r="L698" s="11"/>
      <c r="N698" s="11"/>
      <c r="P698" s="82">
        <v>0.188</v>
      </c>
      <c r="Q698" s="82"/>
      <c r="X698" s="1" t="str">
        <f t="shared" si="139"/>
        <v>05秋田県</v>
      </c>
    </row>
    <row r="699" spans="1:24" ht="14.25" thickBot="1" x14ac:dyDescent="0.2">
      <c r="A699" s="6">
        <f t="shared" si="138"/>
        <v>47</v>
      </c>
      <c r="B699" s="6"/>
      <c r="C699" s="1" t="s">
        <v>9</v>
      </c>
      <c r="X699" s="1" t="str">
        <f t="shared" si="139"/>
        <v>05秋田県</v>
      </c>
    </row>
    <row r="700" spans="1:24" ht="13.5" customHeight="1" x14ac:dyDescent="0.15">
      <c r="A700" s="6">
        <f t="shared" si="138"/>
        <v>47</v>
      </c>
      <c r="B700" s="6"/>
      <c r="D700" s="12"/>
      <c r="E700" s="13"/>
      <c r="F700" s="83" t="s">
        <v>10</v>
      </c>
      <c r="G700" s="84"/>
      <c r="H700" s="14" t="s">
        <v>11</v>
      </c>
      <c r="I700" s="14" t="s">
        <v>12</v>
      </c>
      <c r="J700" s="14" t="s">
        <v>13</v>
      </c>
      <c r="K700" s="14" t="s">
        <v>14</v>
      </c>
      <c r="L700" s="15" t="s">
        <v>15</v>
      </c>
      <c r="M700" s="85" t="s">
        <v>16</v>
      </c>
      <c r="N700" s="84"/>
      <c r="O700" s="84"/>
      <c r="P700" s="85" t="s">
        <v>17</v>
      </c>
      <c r="Q700" s="84"/>
      <c r="R700" s="86"/>
      <c r="X700" s="1" t="str">
        <f t="shared" si="139"/>
        <v>05秋田県</v>
      </c>
    </row>
    <row r="701" spans="1:24" ht="32.25" thickBot="1" x14ac:dyDescent="0.2">
      <c r="A701" s="6">
        <f t="shared" si="138"/>
        <v>47</v>
      </c>
      <c r="B701" s="6"/>
      <c r="D701" s="16"/>
      <c r="E701" s="17"/>
      <c r="F701" s="18" t="s">
        <v>18</v>
      </c>
      <c r="G701" s="19" t="s">
        <v>19</v>
      </c>
      <c r="H701" s="20" t="s">
        <v>20</v>
      </c>
      <c r="I701" s="20" t="s">
        <v>21</v>
      </c>
      <c r="J701" s="20" t="s">
        <v>22</v>
      </c>
      <c r="K701" s="20" t="s">
        <v>23</v>
      </c>
      <c r="L701" s="20" t="s">
        <v>24</v>
      </c>
      <c r="M701" s="21" t="s">
        <v>25</v>
      </c>
      <c r="N701" s="22" t="s">
        <v>26</v>
      </c>
      <c r="O701" s="23" t="s">
        <v>27</v>
      </c>
      <c r="P701" s="24" t="s">
        <v>28</v>
      </c>
      <c r="Q701" s="22" t="s">
        <v>29</v>
      </c>
      <c r="R701" s="25" t="s">
        <v>30</v>
      </c>
      <c r="X701" s="1" t="str">
        <f t="shared" si="139"/>
        <v>05秋田県</v>
      </c>
    </row>
    <row r="702" spans="1:24" ht="14.25" thickTop="1" x14ac:dyDescent="0.15">
      <c r="A702" s="6">
        <f t="shared" si="138"/>
        <v>47</v>
      </c>
      <c r="B702" s="6">
        <f>B697</f>
        <v>507</v>
      </c>
      <c r="D702" s="26"/>
      <c r="E702" s="27" t="s">
        <v>31</v>
      </c>
      <c r="F702" s="28">
        <f>SUM(F703:F706)</f>
        <v>939</v>
      </c>
      <c r="G702" s="29">
        <f>IFERROR(F702/Q702,"-")</f>
        <v>1.0855491329479769</v>
      </c>
      <c r="H702" s="30">
        <f t="shared" ref="H702:M702" si="140">SUM(H703:H706)</f>
        <v>932</v>
      </c>
      <c r="I702" s="30">
        <f t="shared" si="140"/>
        <v>872</v>
      </c>
      <c r="J702" s="30">
        <f t="shared" si="140"/>
        <v>860</v>
      </c>
      <c r="K702" s="30">
        <f t="shared" si="140"/>
        <v>860</v>
      </c>
      <c r="L702" s="30">
        <f t="shared" si="140"/>
        <v>916</v>
      </c>
      <c r="M702" s="31">
        <f t="shared" si="140"/>
        <v>805</v>
      </c>
      <c r="N702" s="32">
        <f>IFERROR(M702/F702,"-")</f>
        <v>0.85729499467518633</v>
      </c>
      <c r="O702" s="33">
        <f>M702-F702</f>
        <v>-134</v>
      </c>
      <c r="P702" s="31">
        <f>SUM(P703:P706)</f>
        <v>805</v>
      </c>
      <c r="Q702" s="34">
        <f>SUM(Q703:Q706)</f>
        <v>865</v>
      </c>
      <c r="R702" s="35">
        <f>IFERROR(P702/Q702,"-")</f>
        <v>0.93063583815028905</v>
      </c>
      <c r="X702" s="1" t="str">
        <f t="shared" si="139"/>
        <v>05秋田県</v>
      </c>
    </row>
    <row r="703" spans="1:24" x14ac:dyDescent="0.15">
      <c r="A703" s="6">
        <f t="shared" si="138"/>
        <v>47</v>
      </c>
      <c r="B703" s="6">
        <f>B702</f>
        <v>507</v>
      </c>
      <c r="D703" s="36"/>
      <c r="E703" s="37" t="s">
        <v>32</v>
      </c>
      <c r="F703" s="38">
        <v>10</v>
      </c>
      <c r="G703" s="39">
        <f>IFERROR(F703/Q703,"-")</f>
        <v>0.10309278350515463</v>
      </c>
      <c r="H703" s="40">
        <v>56</v>
      </c>
      <c r="I703" s="40">
        <v>10</v>
      </c>
      <c r="J703" s="40">
        <v>10</v>
      </c>
      <c r="K703" s="40">
        <v>10</v>
      </c>
      <c r="L703" s="40">
        <v>10</v>
      </c>
      <c r="M703" s="41">
        <v>10</v>
      </c>
      <c r="N703" s="42">
        <f>IFERROR(M703/F703,"-")</f>
        <v>1</v>
      </c>
      <c r="O703" s="43">
        <f>M703-F703</f>
        <v>0</v>
      </c>
      <c r="P703" s="41">
        <v>10</v>
      </c>
      <c r="Q703" s="44">
        <v>97</v>
      </c>
      <c r="R703" s="45">
        <f>IFERROR(P703/Q703,"-")</f>
        <v>0.10309278350515463</v>
      </c>
      <c r="X703" s="1" t="str">
        <f t="shared" si="139"/>
        <v>05秋田県</v>
      </c>
    </row>
    <row r="704" spans="1:24" x14ac:dyDescent="0.15">
      <c r="A704" s="6">
        <f t="shared" si="138"/>
        <v>47</v>
      </c>
      <c r="B704" s="6">
        <f t="shared" si="138"/>
        <v>507</v>
      </c>
      <c r="D704" s="36"/>
      <c r="E704" s="46" t="s">
        <v>33</v>
      </c>
      <c r="F704" s="47">
        <v>669</v>
      </c>
      <c r="G704" s="48">
        <f>IFERROR(F704/Q704,"-")</f>
        <v>1.8583333333333334</v>
      </c>
      <c r="H704" s="49">
        <v>616</v>
      </c>
      <c r="I704" s="49">
        <v>602</v>
      </c>
      <c r="J704" s="49">
        <v>590</v>
      </c>
      <c r="K704" s="49">
        <v>590</v>
      </c>
      <c r="L704" s="49">
        <v>646</v>
      </c>
      <c r="M704" s="50">
        <v>535</v>
      </c>
      <c r="N704" s="51">
        <f>IFERROR(M704/F704,"-")</f>
        <v>0.79970104633781769</v>
      </c>
      <c r="O704" s="52">
        <f>M704-F704</f>
        <v>-134</v>
      </c>
      <c r="P704" s="50">
        <v>535</v>
      </c>
      <c r="Q704" s="53">
        <v>360</v>
      </c>
      <c r="R704" s="54">
        <f>IFERROR(P704/Q704,"-")</f>
        <v>1.4861111111111112</v>
      </c>
      <c r="X704" s="1" t="str">
        <f t="shared" si="139"/>
        <v>05秋田県</v>
      </c>
    </row>
    <row r="705" spans="1:24" x14ac:dyDescent="0.15">
      <c r="A705" s="6">
        <f t="shared" si="138"/>
        <v>47</v>
      </c>
      <c r="B705" s="6">
        <f t="shared" si="138"/>
        <v>507</v>
      </c>
      <c r="D705" s="36"/>
      <c r="E705" s="46" t="s">
        <v>34</v>
      </c>
      <c r="F705" s="47">
        <v>160</v>
      </c>
      <c r="G705" s="48">
        <f>IFERROR(F705/Q705,"-")</f>
        <v>0.83333333333333337</v>
      </c>
      <c r="H705" s="49">
        <v>160</v>
      </c>
      <c r="I705" s="49">
        <v>160</v>
      </c>
      <c r="J705" s="49">
        <v>160</v>
      </c>
      <c r="K705" s="49">
        <v>210</v>
      </c>
      <c r="L705" s="49">
        <v>210</v>
      </c>
      <c r="M705" s="50">
        <v>210</v>
      </c>
      <c r="N705" s="51">
        <f>IFERROR(M705/F705,"-")</f>
        <v>1.3125</v>
      </c>
      <c r="O705" s="52">
        <f>M705-F705</f>
        <v>50</v>
      </c>
      <c r="P705" s="50">
        <v>210</v>
      </c>
      <c r="Q705" s="53">
        <v>192</v>
      </c>
      <c r="R705" s="54">
        <f>IFERROR(P705/Q705,"-")</f>
        <v>1.09375</v>
      </c>
      <c r="X705" s="1" t="str">
        <f t="shared" si="139"/>
        <v>05秋田県</v>
      </c>
    </row>
    <row r="706" spans="1:24" ht="14.25" thickBot="1" x14ac:dyDescent="0.2">
      <c r="A706" s="6">
        <f t="shared" si="138"/>
        <v>47</v>
      </c>
      <c r="B706" s="6">
        <f t="shared" si="138"/>
        <v>507</v>
      </c>
      <c r="D706" s="55"/>
      <c r="E706" s="56" t="s">
        <v>35</v>
      </c>
      <c r="F706" s="57">
        <v>100</v>
      </c>
      <c r="G706" s="58">
        <f>IFERROR(F706/Q706,"-")</f>
        <v>0.46296296296296297</v>
      </c>
      <c r="H706" s="59">
        <v>100</v>
      </c>
      <c r="I706" s="59">
        <v>100</v>
      </c>
      <c r="J706" s="59">
        <v>100</v>
      </c>
      <c r="K706" s="59">
        <v>50</v>
      </c>
      <c r="L706" s="59">
        <v>50</v>
      </c>
      <c r="M706" s="60">
        <v>50</v>
      </c>
      <c r="N706" s="61">
        <f>IFERROR(M706/F706,"-")</f>
        <v>0.5</v>
      </c>
      <c r="O706" s="62">
        <f>M706-F706</f>
        <v>-50</v>
      </c>
      <c r="P706" s="60">
        <v>50</v>
      </c>
      <c r="Q706" s="63">
        <v>216</v>
      </c>
      <c r="R706" s="64">
        <f>IFERROR(P706/Q706,"-")</f>
        <v>0.23148148148148148</v>
      </c>
      <c r="X706" s="1" t="str">
        <f t="shared" si="139"/>
        <v>05秋田県</v>
      </c>
    </row>
    <row r="707" spans="1:24" s="5" customFormat="1" x14ac:dyDescent="0.15">
      <c r="A707" s="65">
        <f t="shared" si="138"/>
        <v>47</v>
      </c>
      <c r="B707" s="65">
        <f t="shared" si="138"/>
        <v>507</v>
      </c>
      <c r="D707" s="66"/>
      <c r="E707" s="67" t="s">
        <v>36</v>
      </c>
      <c r="F707" s="68">
        <v>0.875</v>
      </c>
      <c r="G707" s="69"/>
      <c r="H707" s="68">
        <v>1</v>
      </c>
      <c r="I707" s="68">
        <v>1</v>
      </c>
      <c r="J707" s="68">
        <v>1</v>
      </c>
      <c r="K707" s="68">
        <v>1</v>
      </c>
      <c r="L707" s="68">
        <v>1</v>
      </c>
      <c r="M707" s="68">
        <v>1</v>
      </c>
      <c r="N707" s="70"/>
      <c r="O707" s="70"/>
      <c r="P707" s="71"/>
      <c r="Q707" s="71"/>
      <c r="R707" s="70"/>
      <c r="X707" s="5" t="str">
        <f t="shared" si="139"/>
        <v>05秋田県</v>
      </c>
    </row>
    <row r="708" spans="1:24" x14ac:dyDescent="0.15">
      <c r="A708" s="6">
        <f>(ROW()+12)/15</f>
        <v>48</v>
      </c>
      <c r="B708" s="6"/>
      <c r="C708" s="87">
        <f>(ROW()+12)/15</f>
        <v>48</v>
      </c>
      <c r="D708" s="87"/>
      <c r="S708" s="1" t="str">
        <f>"（"&amp;H710&amp;"　"&amp;H711&amp;"構想区域）"</f>
        <v>（秋田県　湯沢・雄勝構想区域）</v>
      </c>
      <c r="X708" s="1" t="str">
        <f>TEXT(F710,"0?")&amp;H710</f>
        <v>05秋田県</v>
      </c>
    </row>
    <row r="709" spans="1:24" ht="14.25" thickBot="1" x14ac:dyDescent="0.2">
      <c r="A709" s="6">
        <f>A708</f>
        <v>48</v>
      </c>
      <c r="B709" s="6"/>
      <c r="C709" s="1" t="s">
        <v>3</v>
      </c>
      <c r="X709" s="1" t="str">
        <f>X708</f>
        <v>05秋田県</v>
      </c>
    </row>
    <row r="710" spans="1:24" x14ac:dyDescent="0.15">
      <c r="A710" s="6">
        <f t="shared" ref="A710:B722" si="141">A709</f>
        <v>48</v>
      </c>
      <c r="B710" s="6">
        <v>508</v>
      </c>
      <c r="D710" s="88" t="s">
        <v>4</v>
      </c>
      <c r="E710" s="89"/>
      <c r="F710" s="90">
        <f>QUOTIENT(F711,100)</f>
        <v>5</v>
      </c>
      <c r="G710" s="91"/>
      <c r="H710" s="92" t="s">
        <v>81</v>
      </c>
      <c r="I710" s="93"/>
      <c r="O710" s="7"/>
      <c r="X710" s="1" t="str">
        <f t="shared" ref="X710:X722" si="142">X709</f>
        <v>05秋田県</v>
      </c>
    </row>
    <row r="711" spans="1:24" x14ac:dyDescent="0.15">
      <c r="A711" s="6">
        <f t="shared" si="141"/>
        <v>48</v>
      </c>
      <c r="B711" s="6">
        <f>B710</f>
        <v>508</v>
      </c>
      <c r="D711" s="94" t="s">
        <v>5</v>
      </c>
      <c r="E711" s="95"/>
      <c r="F711" s="96">
        <f>B711</f>
        <v>508</v>
      </c>
      <c r="G711" s="97"/>
      <c r="H711" s="98" t="s">
        <v>89</v>
      </c>
      <c r="I711" s="99"/>
      <c r="O711" s="7"/>
      <c r="X711" s="1" t="str">
        <f t="shared" si="142"/>
        <v>05秋田県</v>
      </c>
    </row>
    <row r="712" spans="1:24" x14ac:dyDescent="0.15">
      <c r="A712" s="6">
        <f t="shared" si="141"/>
        <v>48</v>
      </c>
      <c r="B712" s="6">
        <f>B711</f>
        <v>508</v>
      </c>
      <c r="D712" s="72" t="s">
        <v>6</v>
      </c>
      <c r="E712" s="73"/>
      <c r="F712" s="74">
        <v>5.8620000000000001</v>
      </c>
      <c r="G712" s="75"/>
      <c r="H712" s="75"/>
      <c r="I712" s="76"/>
      <c r="J712" s="8"/>
      <c r="K712" s="8"/>
      <c r="L712" s="8"/>
      <c r="N712" s="8"/>
      <c r="O712" s="9"/>
      <c r="P712" s="10" t="s">
        <v>7</v>
      </c>
      <c r="X712" s="1" t="str">
        <f t="shared" si="142"/>
        <v>05秋田県</v>
      </c>
    </row>
    <row r="713" spans="1:24" ht="14.25" thickBot="1" x14ac:dyDescent="0.2">
      <c r="A713" s="6">
        <f t="shared" si="141"/>
        <v>48</v>
      </c>
      <c r="B713" s="6">
        <f>B712</f>
        <v>508</v>
      </c>
      <c r="D713" s="77" t="s">
        <v>8</v>
      </c>
      <c r="E713" s="78"/>
      <c r="F713" s="79">
        <v>1225.3800000000001</v>
      </c>
      <c r="G713" s="80"/>
      <c r="H713" s="80"/>
      <c r="I713" s="81"/>
      <c r="J713" s="11"/>
      <c r="K713" s="11"/>
      <c r="L713" s="11"/>
      <c r="N713" s="11"/>
      <c r="P713" s="82">
        <v>-0.33799999999999997</v>
      </c>
      <c r="Q713" s="82"/>
      <c r="X713" s="1" t="str">
        <f t="shared" si="142"/>
        <v>05秋田県</v>
      </c>
    </row>
    <row r="714" spans="1:24" ht="14.25" thickBot="1" x14ac:dyDescent="0.2">
      <c r="A714" s="6">
        <f t="shared" si="141"/>
        <v>48</v>
      </c>
      <c r="B714" s="6"/>
      <c r="C714" s="1" t="s">
        <v>9</v>
      </c>
      <c r="X714" s="1" t="str">
        <f t="shared" si="142"/>
        <v>05秋田県</v>
      </c>
    </row>
    <row r="715" spans="1:24" ht="13.5" customHeight="1" x14ac:dyDescent="0.15">
      <c r="A715" s="6">
        <f t="shared" si="141"/>
        <v>48</v>
      </c>
      <c r="B715" s="6"/>
      <c r="D715" s="12"/>
      <c r="E715" s="13"/>
      <c r="F715" s="83" t="s">
        <v>10</v>
      </c>
      <c r="G715" s="84"/>
      <c r="H715" s="14" t="s">
        <v>11</v>
      </c>
      <c r="I715" s="14" t="s">
        <v>12</v>
      </c>
      <c r="J715" s="14" t="s">
        <v>13</v>
      </c>
      <c r="K715" s="14" t="s">
        <v>14</v>
      </c>
      <c r="L715" s="15" t="s">
        <v>15</v>
      </c>
      <c r="M715" s="85" t="s">
        <v>16</v>
      </c>
      <c r="N715" s="84"/>
      <c r="O715" s="84"/>
      <c r="P715" s="85" t="s">
        <v>17</v>
      </c>
      <c r="Q715" s="84"/>
      <c r="R715" s="86"/>
      <c r="X715" s="1" t="str">
        <f t="shared" si="142"/>
        <v>05秋田県</v>
      </c>
    </row>
    <row r="716" spans="1:24" ht="32.25" thickBot="1" x14ac:dyDescent="0.2">
      <c r="A716" s="6">
        <f t="shared" si="141"/>
        <v>48</v>
      </c>
      <c r="B716" s="6"/>
      <c r="D716" s="16"/>
      <c r="E716" s="17"/>
      <c r="F716" s="18" t="s">
        <v>18</v>
      </c>
      <c r="G716" s="19" t="s">
        <v>19</v>
      </c>
      <c r="H716" s="20" t="s">
        <v>20</v>
      </c>
      <c r="I716" s="20" t="s">
        <v>21</v>
      </c>
      <c r="J716" s="20" t="s">
        <v>22</v>
      </c>
      <c r="K716" s="20" t="s">
        <v>23</v>
      </c>
      <c r="L716" s="20" t="s">
        <v>24</v>
      </c>
      <c r="M716" s="21" t="s">
        <v>25</v>
      </c>
      <c r="N716" s="22" t="s">
        <v>26</v>
      </c>
      <c r="O716" s="23" t="s">
        <v>27</v>
      </c>
      <c r="P716" s="24" t="s">
        <v>28</v>
      </c>
      <c r="Q716" s="22" t="s">
        <v>29</v>
      </c>
      <c r="R716" s="25" t="s">
        <v>30</v>
      </c>
      <c r="X716" s="1" t="str">
        <f t="shared" si="142"/>
        <v>05秋田県</v>
      </c>
    </row>
    <row r="717" spans="1:24" ht="14.25" thickTop="1" x14ac:dyDescent="0.15">
      <c r="A717" s="6">
        <f t="shared" si="141"/>
        <v>48</v>
      </c>
      <c r="B717" s="6">
        <f>B712</f>
        <v>508</v>
      </c>
      <c r="D717" s="26"/>
      <c r="E717" s="27" t="s">
        <v>31</v>
      </c>
      <c r="F717" s="28">
        <f>SUM(F718:F721)</f>
        <v>578</v>
      </c>
      <c r="G717" s="29">
        <f>IFERROR(F717/Q717,"-")</f>
        <v>1.4063260340632604</v>
      </c>
      <c r="H717" s="30">
        <f t="shared" ref="H717:M717" si="143">SUM(H718:H721)</f>
        <v>509</v>
      </c>
      <c r="I717" s="30">
        <f t="shared" si="143"/>
        <v>509</v>
      </c>
      <c r="J717" s="30">
        <f t="shared" si="143"/>
        <v>454</v>
      </c>
      <c r="K717" s="30">
        <f t="shared" si="143"/>
        <v>405</v>
      </c>
      <c r="L717" s="30">
        <f t="shared" si="143"/>
        <v>414</v>
      </c>
      <c r="M717" s="31">
        <f t="shared" si="143"/>
        <v>405</v>
      </c>
      <c r="N717" s="32">
        <f>IFERROR(M717/F717,"-")</f>
        <v>0.70069204152249132</v>
      </c>
      <c r="O717" s="33">
        <f>M717-F717</f>
        <v>-173</v>
      </c>
      <c r="P717" s="31">
        <f>SUM(P718:P721)</f>
        <v>333</v>
      </c>
      <c r="Q717" s="34">
        <f>SUM(Q718:Q721)</f>
        <v>411</v>
      </c>
      <c r="R717" s="35">
        <f>IFERROR(P717/Q717,"-")</f>
        <v>0.81021897810218979</v>
      </c>
      <c r="X717" s="1" t="str">
        <f t="shared" si="142"/>
        <v>05秋田県</v>
      </c>
    </row>
    <row r="718" spans="1:24" x14ac:dyDescent="0.15">
      <c r="A718" s="6">
        <f t="shared" si="141"/>
        <v>48</v>
      </c>
      <c r="B718" s="6">
        <f>B717</f>
        <v>508</v>
      </c>
      <c r="D718" s="36"/>
      <c r="E718" s="37" t="s">
        <v>32</v>
      </c>
      <c r="F718" s="38">
        <v>0</v>
      </c>
      <c r="G718" s="39">
        <f>IFERROR(F718/Q718,"-")</f>
        <v>0</v>
      </c>
      <c r="H718" s="40">
        <v>9</v>
      </c>
      <c r="I718" s="40">
        <v>0</v>
      </c>
      <c r="J718" s="40">
        <v>0</v>
      </c>
      <c r="K718" s="40">
        <v>0</v>
      </c>
      <c r="L718" s="40">
        <v>0</v>
      </c>
      <c r="M718" s="41">
        <v>0</v>
      </c>
      <c r="N718" s="42" t="str">
        <f>IFERROR(M718/F718,"-")</f>
        <v>-</v>
      </c>
      <c r="O718" s="43">
        <f>M718-F718</f>
        <v>0</v>
      </c>
      <c r="P718" s="41">
        <v>0</v>
      </c>
      <c r="Q718" s="44">
        <v>31</v>
      </c>
      <c r="R718" s="45">
        <f>IFERROR(P718/Q718,"-")</f>
        <v>0</v>
      </c>
      <c r="X718" s="1" t="str">
        <f t="shared" si="142"/>
        <v>05秋田県</v>
      </c>
    </row>
    <row r="719" spans="1:24" x14ac:dyDescent="0.15">
      <c r="A719" s="6">
        <f t="shared" si="141"/>
        <v>48</v>
      </c>
      <c r="B719" s="6">
        <f t="shared" si="141"/>
        <v>508</v>
      </c>
      <c r="D719" s="36"/>
      <c r="E719" s="46" t="s">
        <v>33</v>
      </c>
      <c r="F719" s="47">
        <v>398</v>
      </c>
      <c r="G719" s="48">
        <f>IFERROR(F719/Q719,"-")</f>
        <v>2.5677419354838711</v>
      </c>
      <c r="H719" s="49">
        <v>334</v>
      </c>
      <c r="I719" s="49">
        <v>343</v>
      </c>
      <c r="J719" s="49">
        <v>287</v>
      </c>
      <c r="K719" s="49">
        <v>240</v>
      </c>
      <c r="L719" s="49">
        <v>282</v>
      </c>
      <c r="M719" s="50">
        <v>273</v>
      </c>
      <c r="N719" s="51">
        <f>IFERROR(M719/F719,"-")</f>
        <v>0.68592964824120606</v>
      </c>
      <c r="O719" s="52">
        <f>M719-F719</f>
        <v>-125</v>
      </c>
      <c r="P719" s="50">
        <v>201</v>
      </c>
      <c r="Q719" s="53">
        <v>155</v>
      </c>
      <c r="R719" s="54">
        <f>IFERROR(P719/Q719,"-")</f>
        <v>1.2967741935483872</v>
      </c>
      <c r="X719" s="1" t="str">
        <f t="shared" si="142"/>
        <v>05秋田県</v>
      </c>
    </row>
    <row r="720" spans="1:24" x14ac:dyDescent="0.15">
      <c r="A720" s="6">
        <f t="shared" si="141"/>
        <v>48</v>
      </c>
      <c r="B720" s="6">
        <f t="shared" si="141"/>
        <v>508</v>
      </c>
      <c r="D720" s="36"/>
      <c r="E720" s="46" t="s">
        <v>34</v>
      </c>
      <c r="F720" s="47">
        <v>109</v>
      </c>
      <c r="G720" s="48">
        <f>IFERROR(F720/Q720,"-")</f>
        <v>0.79562043795620441</v>
      </c>
      <c r="H720" s="49">
        <v>109</v>
      </c>
      <c r="I720" s="49">
        <v>128</v>
      </c>
      <c r="J720" s="49">
        <v>129</v>
      </c>
      <c r="K720" s="49">
        <v>127</v>
      </c>
      <c r="L720" s="49">
        <v>108</v>
      </c>
      <c r="M720" s="50">
        <v>108</v>
      </c>
      <c r="N720" s="51">
        <f>IFERROR(M720/F720,"-")</f>
        <v>0.99082568807339455</v>
      </c>
      <c r="O720" s="52">
        <f>M720-F720</f>
        <v>-1</v>
      </c>
      <c r="P720" s="50">
        <v>108</v>
      </c>
      <c r="Q720" s="53">
        <v>137</v>
      </c>
      <c r="R720" s="54">
        <f>IFERROR(P720/Q720,"-")</f>
        <v>0.78832116788321172</v>
      </c>
      <c r="X720" s="1" t="str">
        <f t="shared" si="142"/>
        <v>05秋田県</v>
      </c>
    </row>
    <row r="721" spans="1:24" ht="14.25" thickBot="1" x14ac:dyDescent="0.2">
      <c r="A721" s="6">
        <f t="shared" si="141"/>
        <v>48</v>
      </c>
      <c r="B721" s="6">
        <f t="shared" si="141"/>
        <v>508</v>
      </c>
      <c r="D721" s="55"/>
      <c r="E721" s="56" t="s">
        <v>35</v>
      </c>
      <c r="F721" s="57">
        <v>71</v>
      </c>
      <c r="G721" s="58">
        <f>IFERROR(F721/Q721,"-")</f>
        <v>0.80681818181818177</v>
      </c>
      <c r="H721" s="59">
        <v>57</v>
      </c>
      <c r="I721" s="59">
        <v>38</v>
      </c>
      <c r="J721" s="59">
        <v>38</v>
      </c>
      <c r="K721" s="59">
        <v>38</v>
      </c>
      <c r="L721" s="59">
        <v>24</v>
      </c>
      <c r="M721" s="60">
        <v>24</v>
      </c>
      <c r="N721" s="61">
        <f>IFERROR(M721/F721,"-")</f>
        <v>0.3380281690140845</v>
      </c>
      <c r="O721" s="62">
        <f>M721-F721</f>
        <v>-47</v>
      </c>
      <c r="P721" s="60">
        <v>24</v>
      </c>
      <c r="Q721" s="63">
        <v>88</v>
      </c>
      <c r="R721" s="64">
        <f>IFERROR(P721/Q721,"-")</f>
        <v>0.27272727272727271</v>
      </c>
      <c r="X721" s="1" t="str">
        <f t="shared" si="142"/>
        <v>05秋田県</v>
      </c>
    </row>
    <row r="722" spans="1:24" s="5" customFormat="1" x14ac:dyDescent="0.15">
      <c r="A722" s="65">
        <f t="shared" si="141"/>
        <v>48</v>
      </c>
      <c r="B722" s="65">
        <f t="shared" si="141"/>
        <v>508</v>
      </c>
      <c r="D722" s="66"/>
      <c r="E722" s="67" t="s">
        <v>36</v>
      </c>
      <c r="F722" s="68">
        <v>1</v>
      </c>
      <c r="G722" s="69"/>
      <c r="H722" s="68">
        <v>1</v>
      </c>
      <c r="I722" s="68">
        <v>1</v>
      </c>
      <c r="J722" s="68">
        <v>1</v>
      </c>
      <c r="K722" s="68">
        <v>1</v>
      </c>
      <c r="L722" s="68">
        <v>1</v>
      </c>
      <c r="M722" s="68">
        <v>1</v>
      </c>
      <c r="N722" s="70"/>
      <c r="O722" s="70"/>
      <c r="P722" s="71"/>
      <c r="Q722" s="71"/>
      <c r="R722" s="70"/>
      <c r="X722" s="5" t="str">
        <f t="shared" si="142"/>
        <v>05秋田県</v>
      </c>
    </row>
    <row r="723" spans="1:24" x14ac:dyDescent="0.15">
      <c r="A723" s="6">
        <f>(ROW()+12)/15</f>
        <v>49</v>
      </c>
      <c r="B723" s="6"/>
      <c r="C723" s="87">
        <f>(ROW()+12)/15</f>
        <v>49</v>
      </c>
      <c r="D723" s="87"/>
      <c r="S723" s="1" t="str">
        <f>"（"&amp;H725&amp;"　"&amp;H726&amp;"構想区域）"</f>
        <v>（山形県　村山構想区域）</v>
      </c>
      <c r="X723" s="1" t="str">
        <f>TEXT(F725,"0?")&amp;H725</f>
        <v>06山形県</v>
      </c>
    </row>
    <row r="724" spans="1:24" ht="14.25" thickBot="1" x14ac:dyDescent="0.2">
      <c r="A724" s="6">
        <f>A723</f>
        <v>49</v>
      </c>
      <c r="B724" s="6"/>
      <c r="C724" s="1" t="s">
        <v>3</v>
      </c>
      <c r="X724" s="1" t="str">
        <f>X723</f>
        <v>06山形県</v>
      </c>
    </row>
    <row r="725" spans="1:24" x14ac:dyDescent="0.15">
      <c r="A725" s="6">
        <f t="shared" ref="A725:B737" si="144">A724</f>
        <v>49</v>
      </c>
      <c r="B725" s="6">
        <v>601</v>
      </c>
      <c r="D725" s="88" t="s">
        <v>4</v>
      </c>
      <c r="E725" s="89"/>
      <c r="F725" s="90">
        <f>QUOTIENT(F726,100)</f>
        <v>6</v>
      </c>
      <c r="G725" s="91"/>
      <c r="H725" s="92" t="s">
        <v>90</v>
      </c>
      <c r="I725" s="93"/>
      <c r="O725" s="7"/>
      <c r="X725" s="1" t="str">
        <f t="shared" ref="X725:X737" si="145">X724</f>
        <v>06山形県</v>
      </c>
    </row>
    <row r="726" spans="1:24" x14ac:dyDescent="0.15">
      <c r="A726" s="6">
        <f t="shared" si="144"/>
        <v>49</v>
      </c>
      <c r="B726" s="6">
        <f>B725</f>
        <v>601</v>
      </c>
      <c r="D726" s="94" t="s">
        <v>5</v>
      </c>
      <c r="E726" s="95"/>
      <c r="F726" s="96">
        <f>B726</f>
        <v>601</v>
      </c>
      <c r="G726" s="97"/>
      <c r="H726" s="98" t="s">
        <v>91</v>
      </c>
      <c r="I726" s="99"/>
      <c r="O726" s="7"/>
      <c r="X726" s="1" t="str">
        <f t="shared" si="145"/>
        <v>06山形県</v>
      </c>
    </row>
    <row r="727" spans="1:24" x14ac:dyDescent="0.15">
      <c r="A727" s="6">
        <f t="shared" si="144"/>
        <v>49</v>
      </c>
      <c r="B727" s="6">
        <f>B726</f>
        <v>601</v>
      </c>
      <c r="D727" s="72" t="s">
        <v>6</v>
      </c>
      <c r="E727" s="73"/>
      <c r="F727" s="74">
        <v>53.185499999999998</v>
      </c>
      <c r="G727" s="75"/>
      <c r="H727" s="75"/>
      <c r="I727" s="76"/>
      <c r="J727" s="8"/>
      <c r="K727" s="8"/>
      <c r="L727" s="8"/>
      <c r="N727" s="8"/>
      <c r="O727" s="9"/>
      <c r="P727" s="10" t="s">
        <v>7</v>
      </c>
      <c r="X727" s="1" t="str">
        <f t="shared" si="145"/>
        <v>06山形県</v>
      </c>
    </row>
    <row r="728" spans="1:24" ht="14.25" thickBot="1" x14ac:dyDescent="0.2">
      <c r="A728" s="6">
        <f t="shared" si="144"/>
        <v>49</v>
      </c>
      <c r="B728" s="6">
        <f>B727</f>
        <v>601</v>
      </c>
      <c r="D728" s="77" t="s">
        <v>8</v>
      </c>
      <c r="E728" s="78"/>
      <c r="F728" s="79">
        <v>2619.39</v>
      </c>
      <c r="G728" s="80"/>
      <c r="H728" s="80"/>
      <c r="I728" s="81"/>
      <c r="J728" s="11"/>
      <c r="K728" s="11"/>
      <c r="L728" s="11"/>
      <c r="N728" s="11"/>
      <c r="P728" s="82">
        <v>9.4E-2</v>
      </c>
      <c r="Q728" s="82"/>
      <c r="X728" s="1" t="str">
        <f t="shared" si="145"/>
        <v>06山形県</v>
      </c>
    </row>
    <row r="729" spans="1:24" ht="14.25" thickBot="1" x14ac:dyDescent="0.2">
      <c r="A729" s="6">
        <f t="shared" si="144"/>
        <v>49</v>
      </c>
      <c r="B729" s="6"/>
      <c r="C729" s="1" t="s">
        <v>9</v>
      </c>
      <c r="X729" s="1" t="str">
        <f t="shared" si="145"/>
        <v>06山形県</v>
      </c>
    </row>
    <row r="730" spans="1:24" ht="13.5" customHeight="1" x14ac:dyDescent="0.15">
      <c r="A730" s="6">
        <f t="shared" si="144"/>
        <v>49</v>
      </c>
      <c r="B730" s="6"/>
      <c r="D730" s="12"/>
      <c r="E730" s="13"/>
      <c r="F730" s="83" t="s">
        <v>10</v>
      </c>
      <c r="G730" s="84"/>
      <c r="H730" s="14" t="s">
        <v>11</v>
      </c>
      <c r="I730" s="14" t="s">
        <v>12</v>
      </c>
      <c r="J730" s="14" t="s">
        <v>13</v>
      </c>
      <c r="K730" s="14" t="s">
        <v>14</v>
      </c>
      <c r="L730" s="15" t="s">
        <v>15</v>
      </c>
      <c r="M730" s="85" t="s">
        <v>16</v>
      </c>
      <c r="N730" s="84"/>
      <c r="O730" s="84"/>
      <c r="P730" s="85" t="s">
        <v>17</v>
      </c>
      <c r="Q730" s="84"/>
      <c r="R730" s="86"/>
      <c r="X730" s="1" t="str">
        <f t="shared" si="145"/>
        <v>06山形県</v>
      </c>
    </row>
    <row r="731" spans="1:24" ht="32.25" thickBot="1" x14ac:dyDescent="0.2">
      <c r="A731" s="6">
        <f t="shared" si="144"/>
        <v>49</v>
      </c>
      <c r="B731" s="6"/>
      <c r="D731" s="16"/>
      <c r="E731" s="17"/>
      <c r="F731" s="18" t="s">
        <v>18</v>
      </c>
      <c r="G731" s="19" t="s">
        <v>19</v>
      </c>
      <c r="H731" s="20" t="s">
        <v>20</v>
      </c>
      <c r="I731" s="20" t="s">
        <v>21</v>
      </c>
      <c r="J731" s="20" t="s">
        <v>22</v>
      </c>
      <c r="K731" s="20" t="s">
        <v>23</v>
      </c>
      <c r="L731" s="20" t="s">
        <v>24</v>
      </c>
      <c r="M731" s="21" t="s">
        <v>25</v>
      </c>
      <c r="N731" s="22" t="s">
        <v>26</v>
      </c>
      <c r="O731" s="23" t="s">
        <v>27</v>
      </c>
      <c r="P731" s="24" t="s">
        <v>28</v>
      </c>
      <c r="Q731" s="22" t="s">
        <v>29</v>
      </c>
      <c r="R731" s="25" t="s">
        <v>30</v>
      </c>
      <c r="X731" s="1" t="str">
        <f t="shared" si="145"/>
        <v>06山形県</v>
      </c>
    </row>
    <row r="732" spans="1:24" ht="14.25" thickTop="1" x14ac:dyDescent="0.15">
      <c r="A732" s="6">
        <f t="shared" si="144"/>
        <v>49</v>
      </c>
      <c r="B732" s="6">
        <f>B727</f>
        <v>601</v>
      </c>
      <c r="D732" s="26"/>
      <c r="E732" s="27" t="s">
        <v>31</v>
      </c>
      <c r="F732" s="28">
        <f>SUM(F733:F736)</f>
        <v>5785</v>
      </c>
      <c r="G732" s="29">
        <f>IFERROR(F732/Q732,"-")</f>
        <v>1.1871537040837266</v>
      </c>
      <c r="H732" s="30">
        <f t="shared" ref="H732:M732" si="146">SUM(H733:H736)</f>
        <v>5603</v>
      </c>
      <c r="I732" s="30">
        <f t="shared" si="146"/>
        <v>5536</v>
      </c>
      <c r="J732" s="30">
        <f t="shared" si="146"/>
        <v>5477</v>
      </c>
      <c r="K732" s="30">
        <f t="shared" si="146"/>
        <v>5487</v>
      </c>
      <c r="L732" s="30">
        <f t="shared" si="146"/>
        <v>5435</v>
      </c>
      <c r="M732" s="31">
        <f t="shared" si="146"/>
        <v>5408</v>
      </c>
      <c r="N732" s="32">
        <f>IFERROR(M732/F732,"-")</f>
        <v>0.93483146067415734</v>
      </c>
      <c r="O732" s="33">
        <f>M732-F732</f>
        <v>-377</v>
      </c>
      <c r="P732" s="31">
        <f>SUM(P733:P736)</f>
        <v>5435</v>
      </c>
      <c r="Q732" s="34">
        <f>SUM(Q733:Q736)</f>
        <v>4873</v>
      </c>
      <c r="R732" s="35">
        <f>IFERROR(P732/Q732,"-")</f>
        <v>1.1153293658937</v>
      </c>
      <c r="X732" s="1" t="str">
        <f t="shared" si="145"/>
        <v>06山形県</v>
      </c>
    </row>
    <row r="733" spans="1:24" x14ac:dyDescent="0.15">
      <c r="A733" s="6">
        <f t="shared" si="144"/>
        <v>49</v>
      </c>
      <c r="B733" s="6">
        <f>B732</f>
        <v>601</v>
      </c>
      <c r="D733" s="36"/>
      <c r="E733" s="37" t="s">
        <v>32</v>
      </c>
      <c r="F733" s="38">
        <v>734</v>
      </c>
      <c r="G733" s="39">
        <f>IFERROR(F733/Q733,"-")</f>
        <v>1.4034416826003824</v>
      </c>
      <c r="H733" s="40">
        <v>744</v>
      </c>
      <c r="I733" s="40">
        <v>688</v>
      </c>
      <c r="J733" s="40">
        <v>636</v>
      </c>
      <c r="K733" s="40">
        <v>417</v>
      </c>
      <c r="L733" s="40">
        <v>417</v>
      </c>
      <c r="M733" s="41">
        <v>429</v>
      </c>
      <c r="N733" s="42">
        <f>IFERROR(M733/F733,"-")</f>
        <v>0.58446866485013627</v>
      </c>
      <c r="O733" s="43">
        <f>M733-F733</f>
        <v>-305</v>
      </c>
      <c r="P733" s="41">
        <v>474</v>
      </c>
      <c r="Q733" s="44">
        <v>523</v>
      </c>
      <c r="R733" s="45">
        <f>IFERROR(P733/Q733,"-")</f>
        <v>0.90630975143403447</v>
      </c>
      <c r="X733" s="1" t="str">
        <f t="shared" si="145"/>
        <v>06山形県</v>
      </c>
    </row>
    <row r="734" spans="1:24" x14ac:dyDescent="0.15">
      <c r="A734" s="6">
        <f t="shared" si="144"/>
        <v>49</v>
      </c>
      <c r="B734" s="6">
        <f t="shared" si="144"/>
        <v>601</v>
      </c>
      <c r="D734" s="36"/>
      <c r="E734" s="46" t="s">
        <v>33</v>
      </c>
      <c r="F734" s="47">
        <v>3143</v>
      </c>
      <c r="G734" s="48">
        <f>IFERROR(F734/Q734,"-")</f>
        <v>1.8630705394190872</v>
      </c>
      <c r="H734" s="49">
        <v>2732</v>
      </c>
      <c r="I734" s="49">
        <v>2697</v>
      </c>
      <c r="J734" s="49">
        <v>2634</v>
      </c>
      <c r="K734" s="49">
        <v>2856</v>
      </c>
      <c r="L734" s="49">
        <v>2823</v>
      </c>
      <c r="M734" s="50">
        <v>2797</v>
      </c>
      <c r="N734" s="51">
        <f>IFERROR(M734/F734,"-")</f>
        <v>0.88991409481387207</v>
      </c>
      <c r="O734" s="52">
        <f>M734-F734</f>
        <v>-346</v>
      </c>
      <c r="P734" s="50">
        <v>2742</v>
      </c>
      <c r="Q734" s="53">
        <v>1687</v>
      </c>
      <c r="R734" s="54">
        <f>IFERROR(P734/Q734,"-")</f>
        <v>1.6253704801422644</v>
      </c>
      <c r="X734" s="1" t="str">
        <f t="shared" si="145"/>
        <v>06山形県</v>
      </c>
    </row>
    <row r="735" spans="1:24" x14ac:dyDescent="0.15">
      <c r="A735" s="6">
        <f t="shared" si="144"/>
        <v>49</v>
      </c>
      <c r="B735" s="6">
        <f t="shared" si="144"/>
        <v>601</v>
      </c>
      <c r="D735" s="36"/>
      <c r="E735" s="46" t="s">
        <v>34</v>
      </c>
      <c r="F735" s="47">
        <v>723</v>
      </c>
      <c r="G735" s="48">
        <f>IFERROR(F735/Q735,"-")</f>
        <v>0.50524109014675056</v>
      </c>
      <c r="H735" s="49">
        <v>900</v>
      </c>
      <c r="I735" s="49">
        <v>891</v>
      </c>
      <c r="J735" s="49">
        <v>901</v>
      </c>
      <c r="K735" s="49">
        <v>908</v>
      </c>
      <c r="L735" s="49">
        <v>908</v>
      </c>
      <c r="M735" s="50">
        <v>922</v>
      </c>
      <c r="N735" s="51">
        <f>IFERROR(M735/F735,"-")</f>
        <v>1.2752420470262793</v>
      </c>
      <c r="O735" s="52">
        <f>M735-F735</f>
        <v>199</v>
      </c>
      <c r="P735" s="50">
        <v>1018</v>
      </c>
      <c r="Q735" s="53">
        <v>1431</v>
      </c>
      <c r="R735" s="54">
        <f>IFERROR(P735/Q735,"-")</f>
        <v>0.71139063591893781</v>
      </c>
      <c r="X735" s="1" t="str">
        <f t="shared" si="145"/>
        <v>06山形県</v>
      </c>
    </row>
    <row r="736" spans="1:24" ht="14.25" thickBot="1" x14ac:dyDescent="0.2">
      <c r="A736" s="6">
        <f t="shared" si="144"/>
        <v>49</v>
      </c>
      <c r="B736" s="6">
        <f t="shared" si="144"/>
        <v>601</v>
      </c>
      <c r="D736" s="55"/>
      <c r="E736" s="56" t="s">
        <v>35</v>
      </c>
      <c r="F736" s="57">
        <v>1185</v>
      </c>
      <c r="G736" s="58">
        <f>IFERROR(F736/Q736,"-")</f>
        <v>0.96185064935064934</v>
      </c>
      <c r="H736" s="59">
        <v>1227</v>
      </c>
      <c r="I736" s="59">
        <v>1260</v>
      </c>
      <c r="J736" s="59">
        <v>1306</v>
      </c>
      <c r="K736" s="59">
        <v>1306</v>
      </c>
      <c r="L736" s="59">
        <v>1287</v>
      </c>
      <c r="M736" s="60">
        <v>1260</v>
      </c>
      <c r="N736" s="61">
        <f>IFERROR(M736/F736,"-")</f>
        <v>1.0632911392405062</v>
      </c>
      <c r="O736" s="62">
        <f>M736-F736</f>
        <v>75</v>
      </c>
      <c r="P736" s="60">
        <v>1201</v>
      </c>
      <c r="Q736" s="63">
        <v>1232</v>
      </c>
      <c r="R736" s="64">
        <f>IFERROR(P736/Q736,"-")</f>
        <v>0.97483766233766234</v>
      </c>
      <c r="X736" s="1" t="str">
        <f t="shared" si="145"/>
        <v>06山形県</v>
      </c>
    </row>
    <row r="737" spans="1:24" s="5" customFormat="1" x14ac:dyDescent="0.15">
      <c r="A737" s="65">
        <f t="shared" si="144"/>
        <v>49</v>
      </c>
      <c r="B737" s="65">
        <f t="shared" si="144"/>
        <v>601</v>
      </c>
      <c r="D737" s="66"/>
      <c r="E737" s="67" t="s">
        <v>36</v>
      </c>
      <c r="F737" s="68">
        <v>1</v>
      </c>
      <c r="G737" s="69"/>
      <c r="H737" s="68">
        <v>0.98113207547169812</v>
      </c>
      <c r="I737" s="68">
        <v>0.98039215686274506</v>
      </c>
      <c r="J737" s="68">
        <v>1</v>
      </c>
      <c r="K737" s="68">
        <v>1</v>
      </c>
      <c r="L737" s="68">
        <v>1</v>
      </c>
      <c r="M737" s="68">
        <v>1</v>
      </c>
      <c r="N737" s="70"/>
      <c r="O737" s="70"/>
      <c r="P737" s="71"/>
      <c r="Q737" s="71"/>
      <c r="R737" s="70"/>
      <c r="X737" s="5" t="str">
        <f t="shared" si="145"/>
        <v>06山形県</v>
      </c>
    </row>
    <row r="738" spans="1:24" x14ac:dyDescent="0.15">
      <c r="A738" s="6">
        <f>(ROW()+12)/15</f>
        <v>50</v>
      </c>
      <c r="B738" s="6"/>
      <c r="C738" s="87">
        <f>(ROW()+12)/15</f>
        <v>50</v>
      </c>
      <c r="D738" s="87"/>
      <c r="S738" s="1" t="str">
        <f>"（"&amp;H740&amp;"　"&amp;H741&amp;"構想区域）"</f>
        <v>（山形県　最上構想区域）</v>
      </c>
      <c r="X738" s="1" t="str">
        <f>TEXT(F740,"0?")&amp;H740</f>
        <v>06山形県</v>
      </c>
    </row>
    <row r="739" spans="1:24" ht="14.25" thickBot="1" x14ac:dyDescent="0.2">
      <c r="A739" s="6">
        <f>A738</f>
        <v>50</v>
      </c>
      <c r="B739" s="6"/>
      <c r="C739" s="1" t="s">
        <v>3</v>
      </c>
      <c r="X739" s="1" t="str">
        <f>X738</f>
        <v>06山形県</v>
      </c>
    </row>
    <row r="740" spans="1:24" x14ac:dyDescent="0.15">
      <c r="A740" s="6">
        <f t="shared" ref="A740:B752" si="147">A739</f>
        <v>50</v>
      </c>
      <c r="B740" s="6">
        <v>602</v>
      </c>
      <c r="D740" s="88" t="s">
        <v>4</v>
      </c>
      <c r="E740" s="89"/>
      <c r="F740" s="90">
        <f>QUOTIENT(F741,100)</f>
        <v>6</v>
      </c>
      <c r="G740" s="91"/>
      <c r="H740" s="92" t="s">
        <v>90</v>
      </c>
      <c r="I740" s="93"/>
      <c r="O740" s="7"/>
      <c r="X740" s="1" t="str">
        <f t="shared" ref="X740:X752" si="148">X739</f>
        <v>06山形県</v>
      </c>
    </row>
    <row r="741" spans="1:24" x14ac:dyDescent="0.15">
      <c r="A741" s="6">
        <f t="shared" si="147"/>
        <v>50</v>
      </c>
      <c r="B741" s="6">
        <f>B740</f>
        <v>602</v>
      </c>
      <c r="D741" s="94" t="s">
        <v>5</v>
      </c>
      <c r="E741" s="95"/>
      <c r="F741" s="96">
        <f>B741</f>
        <v>602</v>
      </c>
      <c r="G741" s="97"/>
      <c r="H741" s="98" t="s">
        <v>92</v>
      </c>
      <c r="I741" s="99"/>
      <c r="O741" s="7"/>
      <c r="X741" s="1" t="str">
        <f t="shared" si="148"/>
        <v>06山形県</v>
      </c>
    </row>
    <row r="742" spans="1:24" x14ac:dyDescent="0.15">
      <c r="A742" s="6">
        <f t="shared" si="147"/>
        <v>50</v>
      </c>
      <c r="B742" s="6">
        <f>B741</f>
        <v>602</v>
      </c>
      <c r="D742" s="72" t="s">
        <v>6</v>
      </c>
      <c r="E742" s="73"/>
      <c r="F742" s="74">
        <v>7.0922000000000001</v>
      </c>
      <c r="G742" s="75"/>
      <c r="H742" s="75"/>
      <c r="I742" s="76"/>
      <c r="J742" s="8"/>
      <c r="K742" s="8"/>
      <c r="L742" s="8"/>
      <c r="N742" s="8"/>
      <c r="O742" s="9"/>
      <c r="P742" s="10" t="s">
        <v>7</v>
      </c>
      <c r="X742" s="1" t="str">
        <f t="shared" si="148"/>
        <v>06山形県</v>
      </c>
    </row>
    <row r="743" spans="1:24" ht="14.25" thickBot="1" x14ac:dyDescent="0.2">
      <c r="A743" s="6">
        <f t="shared" si="147"/>
        <v>50</v>
      </c>
      <c r="B743" s="6">
        <f>B742</f>
        <v>602</v>
      </c>
      <c r="D743" s="77" t="s">
        <v>8</v>
      </c>
      <c r="E743" s="78"/>
      <c r="F743" s="79">
        <v>1803.23</v>
      </c>
      <c r="G743" s="80"/>
      <c r="H743" s="80"/>
      <c r="I743" s="81"/>
      <c r="J743" s="11"/>
      <c r="K743" s="11"/>
      <c r="L743" s="11"/>
      <c r="N743" s="11"/>
      <c r="P743" s="82">
        <v>-0.19899999999999998</v>
      </c>
      <c r="Q743" s="82"/>
      <c r="X743" s="1" t="str">
        <f t="shared" si="148"/>
        <v>06山形県</v>
      </c>
    </row>
    <row r="744" spans="1:24" ht="14.25" thickBot="1" x14ac:dyDescent="0.2">
      <c r="A744" s="6">
        <f t="shared" si="147"/>
        <v>50</v>
      </c>
      <c r="B744" s="6"/>
      <c r="C744" s="1" t="s">
        <v>9</v>
      </c>
      <c r="X744" s="1" t="str">
        <f t="shared" si="148"/>
        <v>06山形県</v>
      </c>
    </row>
    <row r="745" spans="1:24" ht="13.5" customHeight="1" x14ac:dyDescent="0.15">
      <c r="A745" s="6">
        <f t="shared" si="147"/>
        <v>50</v>
      </c>
      <c r="B745" s="6"/>
      <c r="D745" s="12"/>
      <c r="E745" s="13"/>
      <c r="F745" s="83" t="s">
        <v>10</v>
      </c>
      <c r="G745" s="84"/>
      <c r="H745" s="14" t="s">
        <v>11</v>
      </c>
      <c r="I745" s="14" t="s">
        <v>12</v>
      </c>
      <c r="J745" s="14" t="s">
        <v>13</v>
      </c>
      <c r="K745" s="14" t="s">
        <v>14</v>
      </c>
      <c r="L745" s="15" t="s">
        <v>15</v>
      </c>
      <c r="M745" s="85" t="s">
        <v>16</v>
      </c>
      <c r="N745" s="84"/>
      <c r="O745" s="84"/>
      <c r="P745" s="85" t="s">
        <v>17</v>
      </c>
      <c r="Q745" s="84"/>
      <c r="R745" s="86"/>
      <c r="X745" s="1" t="str">
        <f t="shared" si="148"/>
        <v>06山形県</v>
      </c>
    </row>
    <row r="746" spans="1:24" ht="32.25" thickBot="1" x14ac:dyDescent="0.2">
      <c r="A746" s="6">
        <f t="shared" si="147"/>
        <v>50</v>
      </c>
      <c r="B746" s="6"/>
      <c r="D746" s="16"/>
      <c r="E746" s="17"/>
      <c r="F746" s="18" t="s">
        <v>18</v>
      </c>
      <c r="G746" s="19" t="s">
        <v>19</v>
      </c>
      <c r="H746" s="20" t="s">
        <v>20</v>
      </c>
      <c r="I746" s="20" t="s">
        <v>21</v>
      </c>
      <c r="J746" s="20" t="s">
        <v>22</v>
      </c>
      <c r="K746" s="20" t="s">
        <v>23</v>
      </c>
      <c r="L746" s="20" t="s">
        <v>24</v>
      </c>
      <c r="M746" s="21" t="s">
        <v>25</v>
      </c>
      <c r="N746" s="22" t="s">
        <v>26</v>
      </c>
      <c r="O746" s="23" t="s">
        <v>27</v>
      </c>
      <c r="P746" s="24" t="s">
        <v>28</v>
      </c>
      <c r="Q746" s="22" t="s">
        <v>29</v>
      </c>
      <c r="R746" s="25" t="s">
        <v>30</v>
      </c>
      <c r="X746" s="1" t="str">
        <f t="shared" si="148"/>
        <v>06山形県</v>
      </c>
    </row>
    <row r="747" spans="1:24" ht="14.25" thickTop="1" x14ac:dyDescent="0.15">
      <c r="A747" s="6">
        <f t="shared" si="147"/>
        <v>50</v>
      </c>
      <c r="B747" s="6">
        <f>B742</f>
        <v>602</v>
      </c>
      <c r="D747" s="26"/>
      <c r="E747" s="27" t="s">
        <v>31</v>
      </c>
      <c r="F747" s="28">
        <f>SUM(F748:F751)</f>
        <v>838</v>
      </c>
      <c r="G747" s="29">
        <f>IFERROR(F747/Q747,"-")</f>
        <v>1.4599303135888502</v>
      </c>
      <c r="H747" s="30">
        <f t="shared" ref="H747:M747" si="149">SUM(H748:H751)</f>
        <v>828</v>
      </c>
      <c r="I747" s="30">
        <f t="shared" si="149"/>
        <v>828</v>
      </c>
      <c r="J747" s="30">
        <f t="shared" si="149"/>
        <v>769</v>
      </c>
      <c r="K747" s="30">
        <f t="shared" si="149"/>
        <v>753</v>
      </c>
      <c r="L747" s="30">
        <f t="shared" si="149"/>
        <v>751</v>
      </c>
      <c r="M747" s="31">
        <f t="shared" si="149"/>
        <v>751</v>
      </c>
      <c r="N747" s="32">
        <f>IFERROR(M747/F747,"-")</f>
        <v>0.89618138424821003</v>
      </c>
      <c r="O747" s="33">
        <f>M747-F747</f>
        <v>-87</v>
      </c>
      <c r="P747" s="31">
        <f>SUM(P748:P751)</f>
        <v>732</v>
      </c>
      <c r="Q747" s="34">
        <f>SUM(Q748:Q751)</f>
        <v>574</v>
      </c>
      <c r="R747" s="35">
        <f>IFERROR(P747/Q747,"-")</f>
        <v>1.2752613240418118</v>
      </c>
      <c r="X747" s="1" t="str">
        <f t="shared" si="148"/>
        <v>06山形県</v>
      </c>
    </row>
    <row r="748" spans="1:24" x14ac:dyDescent="0.15">
      <c r="A748" s="6">
        <f t="shared" si="147"/>
        <v>50</v>
      </c>
      <c r="B748" s="6">
        <f>B747</f>
        <v>602</v>
      </c>
      <c r="D748" s="36"/>
      <c r="E748" s="37" t="s">
        <v>32</v>
      </c>
      <c r="F748" s="38">
        <v>5</v>
      </c>
      <c r="G748" s="39">
        <f>IFERROR(F748/Q748,"-")</f>
        <v>0.11627906976744186</v>
      </c>
      <c r="H748" s="40">
        <v>5</v>
      </c>
      <c r="I748" s="40">
        <v>5</v>
      </c>
      <c r="J748" s="40">
        <v>5</v>
      </c>
      <c r="K748" s="40">
        <v>5</v>
      </c>
      <c r="L748" s="40">
        <v>5</v>
      </c>
      <c r="M748" s="41">
        <v>5</v>
      </c>
      <c r="N748" s="42">
        <f>IFERROR(M748/F748,"-")</f>
        <v>1</v>
      </c>
      <c r="O748" s="43">
        <f>M748-F748</f>
        <v>0</v>
      </c>
      <c r="P748" s="41">
        <v>5</v>
      </c>
      <c r="Q748" s="44">
        <v>43</v>
      </c>
      <c r="R748" s="45">
        <f>IFERROR(P748/Q748,"-")</f>
        <v>0.11627906976744186</v>
      </c>
      <c r="X748" s="1" t="str">
        <f t="shared" si="148"/>
        <v>06山形県</v>
      </c>
    </row>
    <row r="749" spans="1:24" x14ac:dyDescent="0.15">
      <c r="A749" s="6">
        <f t="shared" si="147"/>
        <v>50</v>
      </c>
      <c r="B749" s="6">
        <f t="shared" si="147"/>
        <v>602</v>
      </c>
      <c r="D749" s="36"/>
      <c r="E749" s="46" t="s">
        <v>33</v>
      </c>
      <c r="F749" s="47">
        <v>602</v>
      </c>
      <c r="G749" s="48">
        <f>IFERROR(F749/Q749,"-")</f>
        <v>2.8666666666666667</v>
      </c>
      <c r="H749" s="49">
        <v>612</v>
      </c>
      <c r="I749" s="49">
        <v>612</v>
      </c>
      <c r="J749" s="49">
        <v>419</v>
      </c>
      <c r="K749" s="49">
        <v>482</v>
      </c>
      <c r="L749" s="49">
        <v>420</v>
      </c>
      <c r="M749" s="50">
        <v>420</v>
      </c>
      <c r="N749" s="51">
        <f>IFERROR(M749/F749,"-")</f>
        <v>0.69767441860465118</v>
      </c>
      <c r="O749" s="52">
        <f>M749-F749</f>
        <v>-182</v>
      </c>
      <c r="P749" s="50">
        <v>420</v>
      </c>
      <c r="Q749" s="53">
        <v>210</v>
      </c>
      <c r="R749" s="54">
        <f>IFERROR(P749/Q749,"-")</f>
        <v>2</v>
      </c>
      <c r="X749" s="1" t="str">
        <f t="shared" si="148"/>
        <v>06山形県</v>
      </c>
    </row>
    <row r="750" spans="1:24" x14ac:dyDescent="0.15">
      <c r="A750" s="6">
        <f t="shared" si="147"/>
        <v>50</v>
      </c>
      <c r="B750" s="6">
        <f t="shared" si="147"/>
        <v>602</v>
      </c>
      <c r="D750" s="36"/>
      <c r="E750" s="46" t="s">
        <v>34</v>
      </c>
      <c r="F750" s="47">
        <v>84</v>
      </c>
      <c r="G750" s="48">
        <f>IFERROR(F750/Q750,"-")</f>
        <v>0.3559322033898305</v>
      </c>
      <c r="H750" s="49">
        <v>84</v>
      </c>
      <c r="I750" s="49">
        <v>84</v>
      </c>
      <c r="J750" s="49">
        <v>218</v>
      </c>
      <c r="K750" s="49">
        <v>158</v>
      </c>
      <c r="L750" s="49">
        <v>218</v>
      </c>
      <c r="M750" s="50">
        <v>218</v>
      </c>
      <c r="N750" s="51">
        <f>IFERROR(M750/F750,"-")</f>
        <v>2.5952380952380953</v>
      </c>
      <c r="O750" s="52">
        <f>M750-F750</f>
        <v>134</v>
      </c>
      <c r="P750" s="50">
        <v>199</v>
      </c>
      <c r="Q750" s="53">
        <v>236</v>
      </c>
      <c r="R750" s="54">
        <f>IFERROR(P750/Q750,"-")</f>
        <v>0.84322033898305082</v>
      </c>
      <c r="X750" s="1" t="str">
        <f t="shared" si="148"/>
        <v>06山形県</v>
      </c>
    </row>
    <row r="751" spans="1:24" ht="14.25" thickBot="1" x14ac:dyDescent="0.2">
      <c r="A751" s="6">
        <f t="shared" si="147"/>
        <v>50</v>
      </c>
      <c r="B751" s="6">
        <f t="shared" si="147"/>
        <v>602</v>
      </c>
      <c r="D751" s="55"/>
      <c r="E751" s="56" t="s">
        <v>35</v>
      </c>
      <c r="F751" s="57">
        <v>147</v>
      </c>
      <c r="G751" s="58">
        <f>IFERROR(F751/Q751,"-")</f>
        <v>1.7294117647058824</v>
      </c>
      <c r="H751" s="59">
        <v>127</v>
      </c>
      <c r="I751" s="59">
        <v>127</v>
      </c>
      <c r="J751" s="59">
        <v>127</v>
      </c>
      <c r="K751" s="59">
        <v>108</v>
      </c>
      <c r="L751" s="59">
        <v>108</v>
      </c>
      <c r="M751" s="60">
        <v>108</v>
      </c>
      <c r="N751" s="61">
        <f>IFERROR(M751/F751,"-")</f>
        <v>0.73469387755102045</v>
      </c>
      <c r="O751" s="62">
        <f>M751-F751</f>
        <v>-39</v>
      </c>
      <c r="P751" s="60">
        <v>108</v>
      </c>
      <c r="Q751" s="63">
        <v>85</v>
      </c>
      <c r="R751" s="64">
        <f>IFERROR(P751/Q751,"-")</f>
        <v>1.2705882352941176</v>
      </c>
      <c r="X751" s="1" t="str">
        <f t="shared" si="148"/>
        <v>06山形県</v>
      </c>
    </row>
    <row r="752" spans="1:24" s="5" customFormat="1" x14ac:dyDescent="0.15">
      <c r="A752" s="65">
        <f t="shared" si="147"/>
        <v>50</v>
      </c>
      <c r="B752" s="65">
        <f t="shared" si="147"/>
        <v>602</v>
      </c>
      <c r="D752" s="66"/>
      <c r="E752" s="67" t="s">
        <v>36</v>
      </c>
      <c r="F752" s="68">
        <v>1</v>
      </c>
      <c r="G752" s="69"/>
      <c r="H752" s="68">
        <v>1</v>
      </c>
      <c r="I752" s="68">
        <v>1</v>
      </c>
      <c r="J752" s="68">
        <v>1</v>
      </c>
      <c r="K752" s="68">
        <v>1</v>
      </c>
      <c r="L752" s="68">
        <v>1</v>
      </c>
      <c r="M752" s="68">
        <v>1</v>
      </c>
      <c r="N752" s="70"/>
      <c r="O752" s="70"/>
      <c r="P752" s="71"/>
      <c r="Q752" s="71"/>
      <c r="R752" s="70"/>
      <c r="X752" s="5" t="str">
        <f t="shared" si="148"/>
        <v>06山形県</v>
      </c>
    </row>
    <row r="753" spans="1:24" x14ac:dyDescent="0.15">
      <c r="A753" s="6">
        <f>(ROW()+12)/15</f>
        <v>51</v>
      </c>
      <c r="B753" s="6"/>
      <c r="C753" s="87">
        <f>(ROW()+12)/15</f>
        <v>51</v>
      </c>
      <c r="D753" s="87"/>
      <c r="S753" s="1" t="str">
        <f>"（"&amp;H755&amp;"　"&amp;H756&amp;"構想区域）"</f>
        <v>（山形県　置賜構想区域）</v>
      </c>
      <c r="X753" s="1" t="str">
        <f>TEXT(F755,"0?")&amp;H755</f>
        <v>06山形県</v>
      </c>
    </row>
    <row r="754" spans="1:24" ht="14.25" thickBot="1" x14ac:dyDescent="0.2">
      <c r="A754" s="6">
        <f>A753</f>
        <v>51</v>
      </c>
      <c r="B754" s="6"/>
      <c r="C754" s="1" t="s">
        <v>3</v>
      </c>
      <c r="X754" s="1" t="str">
        <f>X753</f>
        <v>06山形県</v>
      </c>
    </row>
    <row r="755" spans="1:24" x14ac:dyDescent="0.15">
      <c r="A755" s="6">
        <f t="shared" ref="A755:B767" si="150">A754</f>
        <v>51</v>
      </c>
      <c r="B755" s="6">
        <v>603</v>
      </c>
      <c r="D755" s="88" t="s">
        <v>4</v>
      </c>
      <c r="E755" s="89"/>
      <c r="F755" s="90">
        <f>QUOTIENT(F756,100)</f>
        <v>6</v>
      </c>
      <c r="G755" s="91"/>
      <c r="H755" s="92" t="s">
        <v>90</v>
      </c>
      <c r="I755" s="93"/>
      <c r="O755" s="7"/>
      <c r="X755" s="1" t="str">
        <f t="shared" ref="X755:X767" si="151">X754</f>
        <v>06山形県</v>
      </c>
    </row>
    <row r="756" spans="1:24" x14ac:dyDescent="0.15">
      <c r="A756" s="6">
        <f t="shared" si="150"/>
        <v>51</v>
      </c>
      <c r="B756" s="6">
        <f>B755</f>
        <v>603</v>
      </c>
      <c r="D756" s="94" t="s">
        <v>5</v>
      </c>
      <c r="E756" s="95"/>
      <c r="F756" s="96">
        <f>B756</f>
        <v>603</v>
      </c>
      <c r="G756" s="97"/>
      <c r="H756" s="98" t="s">
        <v>93</v>
      </c>
      <c r="I756" s="99"/>
      <c r="O756" s="7"/>
      <c r="X756" s="1" t="str">
        <f t="shared" si="151"/>
        <v>06山形県</v>
      </c>
    </row>
    <row r="757" spans="1:24" x14ac:dyDescent="0.15">
      <c r="A757" s="6">
        <f t="shared" si="150"/>
        <v>51</v>
      </c>
      <c r="B757" s="6">
        <f>B756</f>
        <v>603</v>
      </c>
      <c r="D757" s="72" t="s">
        <v>6</v>
      </c>
      <c r="E757" s="73"/>
      <c r="F757" s="74">
        <v>20.1846</v>
      </c>
      <c r="G757" s="75"/>
      <c r="H757" s="75"/>
      <c r="I757" s="76"/>
      <c r="J757" s="8"/>
      <c r="K757" s="8"/>
      <c r="L757" s="8"/>
      <c r="N757" s="8"/>
      <c r="O757" s="9"/>
      <c r="P757" s="10" t="s">
        <v>7</v>
      </c>
      <c r="X757" s="1" t="str">
        <f t="shared" si="151"/>
        <v>06山形県</v>
      </c>
    </row>
    <row r="758" spans="1:24" ht="14.25" thickBot="1" x14ac:dyDescent="0.2">
      <c r="A758" s="6">
        <f t="shared" si="150"/>
        <v>51</v>
      </c>
      <c r="B758" s="6">
        <f>B757</f>
        <v>603</v>
      </c>
      <c r="D758" s="77" t="s">
        <v>8</v>
      </c>
      <c r="E758" s="78"/>
      <c r="F758" s="79">
        <v>2495.2399999999998</v>
      </c>
      <c r="G758" s="80"/>
      <c r="H758" s="80"/>
      <c r="I758" s="81"/>
      <c r="J758" s="11"/>
      <c r="K758" s="11"/>
      <c r="L758" s="11"/>
      <c r="N758" s="11"/>
      <c r="P758" s="82">
        <v>-7.8E-2</v>
      </c>
      <c r="Q758" s="82"/>
      <c r="X758" s="1" t="str">
        <f t="shared" si="151"/>
        <v>06山形県</v>
      </c>
    </row>
    <row r="759" spans="1:24" ht="14.25" thickBot="1" x14ac:dyDescent="0.2">
      <c r="A759" s="6">
        <f t="shared" si="150"/>
        <v>51</v>
      </c>
      <c r="B759" s="6"/>
      <c r="C759" s="1" t="s">
        <v>9</v>
      </c>
      <c r="X759" s="1" t="str">
        <f t="shared" si="151"/>
        <v>06山形県</v>
      </c>
    </row>
    <row r="760" spans="1:24" ht="13.5" customHeight="1" x14ac:dyDescent="0.15">
      <c r="A760" s="6">
        <f t="shared" si="150"/>
        <v>51</v>
      </c>
      <c r="B760" s="6"/>
      <c r="D760" s="12"/>
      <c r="E760" s="13"/>
      <c r="F760" s="83" t="s">
        <v>10</v>
      </c>
      <c r="G760" s="84"/>
      <c r="H760" s="14" t="s">
        <v>11</v>
      </c>
      <c r="I760" s="14" t="s">
        <v>12</v>
      </c>
      <c r="J760" s="14" t="s">
        <v>13</v>
      </c>
      <c r="K760" s="14" t="s">
        <v>14</v>
      </c>
      <c r="L760" s="15" t="s">
        <v>15</v>
      </c>
      <c r="M760" s="85" t="s">
        <v>16</v>
      </c>
      <c r="N760" s="84"/>
      <c r="O760" s="84"/>
      <c r="P760" s="85" t="s">
        <v>17</v>
      </c>
      <c r="Q760" s="84"/>
      <c r="R760" s="86"/>
      <c r="X760" s="1" t="str">
        <f t="shared" si="151"/>
        <v>06山形県</v>
      </c>
    </row>
    <row r="761" spans="1:24" ht="32.25" thickBot="1" x14ac:dyDescent="0.2">
      <c r="A761" s="6">
        <f t="shared" si="150"/>
        <v>51</v>
      </c>
      <c r="B761" s="6"/>
      <c r="D761" s="16"/>
      <c r="E761" s="17"/>
      <c r="F761" s="18" t="s">
        <v>18</v>
      </c>
      <c r="G761" s="19" t="s">
        <v>19</v>
      </c>
      <c r="H761" s="20" t="s">
        <v>20</v>
      </c>
      <c r="I761" s="20" t="s">
        <v>21</v>
      </c>
      <c r="J761" s="20" t="s">
        <v>22</v>
      </c>
      <c r="K761" s="20" t="s">
        <v>23</v>
      </c>
      <c r="L761" s="20" t="s">
        <v>24</v>
      </c>
      <c r="M761" s="21" t="s">
        <v>25</v>
      </c>
      <c r="N761" s="22" t="s">
        <v>26</v>
      </c>
      <c r="O761" s="23" t="s">
        <v>27</v>
      </c>
      <c r="P761" s="24" t="s">
        <v>28</v>
      </c>
      <c r="Q761" s="22" t="s">
        <v>29</v>
      </c>
      <c r="R761" s="25" t="s">
        <v>30</v>
      </c>
      <c r="X761" s="1" t="str">
        <f t="shared" si="151"/>
        <v>06山形県</v>
      </c>
    </row>
    <row r="762" spans="1:24" ht="14.25" thickTop="1" x14ac:dyDescent="0.15">
      <c r="A762" s="6">
        <f t="shared" si="150"/>
        <v>51</v>
      </c>
      <c r="B762" s="6">
        <f>B757</f>
        <v>603</v>
      </c>
      <c r="D762" s="26"/>
      <c r="E762" s="27" t="s">
        <v>31</v>
      </c>
      <c r="F762" s="28">
        <f>SUM(F763:F766)</f>
        <v>2176</v>
      </c>
      <c r="G762" s="29">
        <f>IFERROR(F762/Q762,"-")</f>
        <v>1.2441395082904516</v>
      </c>
      <c r="H762" s="30">
        <f t="shared" ref="H762:M762" si="152">SUM(H763:H766)</f>
        <v>2024</v>
      </c>
      <c r="I762" s="30">
        <f t="shared" si="152"/>
        <v>2018</v>
      </c>
      <c r="J762" s="30">
        <f t="shared" si="152"/>
        <v>2050</v>
      </c>
      <c r="K762" s="30">
        <f t="shared" si="152"/>
        <v>2015</v>
      </c>
      <c r="L762" s="30">
        <f t="shared" si="152"/>
        <v>1988</v>
      </c>
      <c r="M762" s="31">
        <f t="shared" si="152"/>
        <v>1929</v>
      </c>
      <c r="N762" s="32">
        <f>IFERROR(M762/F762,"-")</f>
        <v>0.88648897058823528</v>
      </c>
      <c r="O762" s="33">
        <f>M762-F762</f>
        <v>-247</v>
      </c>
      <c r="P762" s="31">
        <f>SUM(P763:P766)</f>
        <v>1811</v>
      </c>
      <c r="Q762" s="34">
        <f>SUM(Q763:Q766)</f>
        <v>1749</v>
      </c>
      <c r="R762" s="35">
        <f>IFERROR(P762/Q762,"-")</f>
        <v>1.035448827901658</v>
      </c>
      <c r="X762" s="1" t="str">
        <f t="shared" si="151"/>
        <v>06山形県</v>
      </c>
    </row>
    <row r="763" spans="1:24" x14ac:dyDescent="0.15">
      <c r="A763" s="6">
        <f t="shared" si="150"/>
        <v>51</v>
      </c>
      <c r="B763" s="6">
        <f>B762</f>
        <v>603</v>
      </c>
      <c r="D763" s="36"/>
      <c r="E763" s="37" t="s">
        <v>32</v>
      </c>
      <c r="F763" s="38">
        <v>30</v>
      </c>
      <c r="G763" s="39">
        <f>IFERROR(F763/Q763,"-")</f>
        <v>0.18867924528301888</v>
      </c>
      <c r="H763" s="40">
        <v>30</v>
      </c>
      <c r="I763" s="40">
        <v>30</v>
      </c>
      <c r="J763" s="40">
        <v>30</v>
      </c>
      <c r="K763" s="40">
        <v>30</v>
      </c>
      <c r="L763" s="40">
        <v>25</v>
      </c>
      <c r="M763" s="41">
        <v>25</v>
      </c>
      <c r="N763" s="42">
        <f>IFERROR(M763/F763,"-")</f>
        <v>0.83333333333333337</v>
      </c>
      <c r="O763" s="43">
        <f>M763-F763</f>
        <v>-5</v>
      </c>
      <c r="P763" s="41">
        <v>25</v>
      </c>
      <c r="Q763" s="44">
        <v>159</v>
      </c>
      <c r="R763" s="45">
        <f>IFERROR(P763/Q763,"-")</f>
        <v>0.15723270440251572</v>
      </c>
      <c r="X763" s="1" t="str">
        <f t="shared" si="151"/>
        <v>06山形県</v>
      </c>
    </row>
    <row r="764" spans="1:24" x14ac:dyDescent="0.15">
      <c r="A764" s="6">
        <f t="shared" si="150"/>
        <v>51</v>
      </c>
      <c r="B764" s="6">
        <f t="shared" si="150"/>
        <v>603</v>
      </c>
      <c r="D764" s="36"/>
      <c r="E764" s="46" t="s">
        <v>33</v>
      </c>
      <c r="F764" s="47">
        <v>1125</v>
      </c>
      <c r="G764" s="48">
        <f>IFERROR(F764/Q764,"-")</f>
        <v>1.8442622950819672</v>
      </c>
      <c r="H764" s="49">
        <v>878</v>
      </c>
      <c r="I764" s="49">
        <v>862</v>
      </c>
      <c r="J764" s="49">
        <v>863</v>
      </c>
      <c r="K764" s="49">
        <v>832</v>
      </c>
      <c r="L764" s="49">
        <v>813</v>
      </c>
      <c r="M764" s="50">
        <v>764</v>
      </c>
      <c r="N764" s="51">
        <f>IFERROR(M764/F764,"-")</f>
        <v>0.67911111111111111</v>
      </c>
      <c r="O764" s="52">
        <f>M764-F764</f>
        <v>-361</v>
      </c>
      <c r="P764" s="50">
        <v>702</v>
      </c>
      <c r="Q764" s="53">
        <v>610</v>
      </c>
      <c r="R764" s="54">
        <f>IFERROR(P764/Q764,"-")</f>
        <v>1.1508196721311474</v>
      </c>
      <c r="X764" s="1" t="str">
        <f t="shared" si="151"/>
        <v>06山形県</v>
      </c>
    </row>
    <row r="765" spans="1:24" x14ac:dyDescent="0.15">
      <c r="A765" s="6">
        <f t="shared" si="150"/>
        <v>51</v>
      </c>
      <c r="B765" s="6">
        <f t="shared" si="150"/>
        <v>603</v>
      </c>
      <c r="D765" s="36"/>
      <c r="E765" s="46" t="s">
        <v>34</v>
      </c>
      <c r="F765" s="47">
        <v>510</v>
      </c>
      <c r="G765" s="48">
        <f>IFERROR(F765/Q765,"-")</f>
        <v>0.89005235602094246</v>
      </c>
      <c r="H765" s="49">
        <v>605</v>
      </c>
      <c r="I765" s="49">
        <v>621</v>
      </c>
      <c r="J765" s="49">
        <v>616</v>
      </c>
      <c r="K765" s="49">
        <v>658</v>
      </c>
      <c r="L765" s="49">
        <v>658</v>
      </c>
      <c r="M765" s="50">
        <v>648</v>
      </c>
      <c r="N765" s="51">
        <f>IFERROR(M765/F765,"-")</f>
        <v>1.2705882352941176</v>
      </c>
      <c r="O765" s="52">
        <f>M765-F765</f>
        <v>138</v>
      </c>
      <c r="P765" s="50">
        <v>591</v>
      </c>
      <c r="Q765" s="53">
        <v>573</v>
      </c>
      <c r="R765" s="54">
        <f>IFERROR(P765/Q765,"-")</f>
        <v>1.0314136125654449</v>
      </c>
      <c r="X765" s="1" t="str">
        <f t="shared" si="151"/>
        <v>06山形県</v>
      </c>
    </row>
    <row r="766" spans="1:24" ht="14.25" thickBot="1" x14ac:dyDescent="0.2">
      <c r="A766" s="6">
        <f t="shared" si="150"/>
        <v>51</v>
      </c>
      <c r="B766" s="6">
        <f t="shared" si="150"/>
        <v>603</v>
      </c>
      <c r="D766" s="55"/>
      <c r="E766" s="56" t="s">
        <v>35</v>
      </c>
      <c r="F766" s="57">
        <v>511</v>
      </c>
      <c r="G766" s="58">
        <f>IFERROR(F766/Q766,"-")</f>
        <v>1.2555282555282554</v>
      </c>
      <c r="H766" s="59">
        <v>511</v>
      </c>
      <c r="I766" s="59">
        <v>505</v>
      </c>
      <c r="J766" s="59">
        <v>541</v>
      </c>
      <c r="K766" s="59">
        <v>495</v>
      </c>
      <c r="L766" s="59">
        <v>492</v>
      </c>
      <c r="M766" s="60">
        <v>492</v>
      </c>
      <c r="N766" s="61">
        <f>IFERROR(M766/F766,"-")</f>
        <v>0.96281800391389427</v>
      </c>
      <c r="O766" s="62">
        <f>M766-F766</f>
        <v>-19</v>
      </c>
      <c r="P766" s="60">
        <v>493</v>
      </c>
      <c r="Q766" s="63">
        <v>407</v>
      </c>
      <c r="R766" s="64">
        <f>IFERROR(P766/Q766,"-")</f>
        <v>1.2113022113022114</v>
      </c>
      <c r="X766" s="1" t="str">
        <f t="shared" si="151"/>
        <v>06山形県</v>
      </c>
    </row>
    <row r="767" spans="1:24" s="5" customFormat="1" x14ac:dyDescent="0.15">
      <c r="A767" s="65">
        <f t="shared" si="150"/>
        <v>51</v>
      </c>
      <c r="B767" s="65">
        <f t="shared" si="150"/>
        <v>603</v>
      </c>
      <c r="D767" s="66"/>
      <c r="E767" s="67" t="s">
        <v>36</v>
      </c>
      <c r="F767" s="68">
        <v>1</v>
      </c>
      <c r="G767" s="69"/>
      <c r="H767" s="68">
        <v>0.95454545454545459</v>
      </c>
      <c r="I767" s="68">
        <v>0.95454545454545459</v>
      </c>
      <c r="J767" s="68">
        <v>0.90476190476190477</v>
      </c>
      <c r="K767" s="68">
        <v>1</v>
      </c>
      <c r="L767" s="68">
        <v>1</v>
      </c>
      <c r="M767" s="68">
        <v>1.0526315789473684</v>
      </c>
      <c r="N767" s="70"/>
      <c r="O767" s="70"/>
      <c r="P767" s="71"/>
      <c r="Q767" s="71"/>
      <c r="R767" s="70"/>
      <c r="X767" s="5" t="str">
        <f t="shared" si="151"/>
        <v>06山形県</v>
      </c>
    </row>
    <row r="768" spans="1:24" x14ac:dyDescent="0.15">
      <c r="A768" s="6">
        <f>(ROW()+12)/15</f>
        <v>52</v>
      </c>
      <c r="B768" s="6"/>
      <c r="C768" s="87">
        <f>(ROW()+12)/15</f>
        <v>52</v>
      </c>
      <c r="D768" s="87"/>
      <c r="S768" s="1" t="str">
        <f>"（"&amp;H770&amp;"　"&amp;H771&amp;"構想区域）"</f>
        <v>（山形県　庄内構想区域）</v>
      </c>
      <c r="X768" s="1" t="str">
        <f>TEXT(F770,"0?")&amp;H770</f>
        <v>06山形県</v>
      </c>
    </row>
    <row r="769" spans="1:24" ht="14.25" thickBot="1" x14ac:dyDescent="0.2">
      <c r="A769" s="6">
        <f>A768</f>
        <v>52</v>
      </c>
      <c r="B769" s="6"/>
      <c r="C769" s="1" t="s">
        <v>3</v>
      </c>
      <c r="X769" s="1" t="str">
        <f>X768</f>
        <v>06山形県</v>
      </c>
    </row>
    <row r="770" spans="1:24" x14ac:dyDescent="0.15">
      <c r="A770" s="6">
        <f t="shared" ref="A770:B782" si="153">A769</f>
        <v>52</v>
      </c>
      <c r="B770" s="6">
        <v>604</v>
      </c>
      <c r="D770" s="88" t="s">
        <v>4</v>
      </c>
      <c r="E770" s="89"/>
      <c r="F770" s="90">
        <f>QUOTIENT(F771,100)</f>
        <v>6</v>
      </c>
      <c r="G770" s="91"/>
      <c r="H770" s="92" t="s">
        <v>90</v>
      </c>
      <c r="I770" s="93"/>
      <c r="O770" s="7"/>
      <c r="X770" s="1" t="str">
        <f t="shared" ref="X770:X782" si="154">X769</f>
        <v>06山形県</v>
      </c>
    </row>
    <row r="771" spans="1:24" x14ac:dyDescent="0.15">
      <c r="A771" s="6">
        <f t="shared" si="153"/>
        <v>52</v>
      </c>
      <c r="B771" s="6">
        <f>B770</f>
        <v>604</v>
      </c>
      <c r="D771" s="94" t="s">
        <v>5</v>
      </c>
      <c r="E771" s="95"/>
      <c r="F771" s="96">
        <f>B771</f>
        <v>604</v>
      </c>
      <c r="G771" s="97"/>
      <c r="H771" s="98" t="s">
        <v>94</v>
      </c>
      <c r="I771" s="99"/>
      <c r="O771" s="7"/>
      <c r="X771" s="1" t="str">
        <f t="shared" si="154"/>
        <v>06山形県</v>
      </c>
    </row>
    <row r="772" spans="1:24" x14ac:dyDescent="0.15">
      <c r="A772" s="6">
        <f t="shared" si="153"/>
        <v>52</v>
      </c>
      <c r="B772" s="6">
        <f>B771</f>
        <v>604</v>
      </c>
      <c r="D772" s="72" t="s">
        <v>6</v>
      </c>
      <c r="E772" s="73"/>
      <c r="F772" s="74">
        <v>26.340399999999999</v>
      </c>
      <c r="G772" s="75"/>
      <c r="H772" s="75"/>
      <c r="I772" s="76"/>
      <c r="J772" s="8"/>
      <c r="K772" s="8"/>
      <c r="L772" s="8"/>
      <c r="N772" s="8"/>
      <c r="O772" s="9"/>
      <c r="P772" s="10" t="s">
        <v>7</v>
      </c>
      <c r="X772" s="1" t="str">
        <f t="shared" si="154"/>
        <v>06山形県</v>
      </c>
    </row>
    <row r="773" spans="1:24" ht="14.25" thickBot="1" x14ac:dyDescent="0.2">
      <c r="A773" s="6">
        <f t="shared" si="153"/>
        <v>52</v>
      </c>
      <c r="B773" s="6">
        <f>B772</f>
        <v>604</v>
      </c>
      <c r="D773" s="77" t="s">
        <v>8</v>
      </c>
      <c r="E773" s="78"/>
      <c r="F773" s="79">
        <v>2405.2800000000002</v>
      </c>
      <c r="G773" s="80"/>
      <c r="H773" s="80"/>
      <c r="I773" s="81"/>
      <c r="J773" s="11"/>
      <c r="K773" s="11"/>
      <c r="L773" s="11"/>
      <c r="N773" s="11"/>
      <c r="P773" s="82">
        <v>-5.2999999999999992E-2</v>
      </c>
      <c r="Q773" s="82"/>
      <c r="X773" s="1" t="str">
        <f t="shared" si="154"/>
        <v>06山形県</v>
      </c>
    </row>
    <row r="774" spans="1:24" ht="14.25" thickBot="1" x14ac:dyDescent="0.2">
      <c r="A774" s="6">
        <f t="shared" si="153"/>
        <v>52</v>
      </c>
      <c r="B774" s="6"/>
      <c r="C774" s="1" t="s">
        <v>9</v>
      </c>
      <c r="X774" s="1" t="str">
        <f t="shared" si="154"/>
        <v>06山形県</v>
      </c>
    </row>
    <row r="775" spans="1:24" ht="13.5" customHeight="1" x14ac:dyDescent="0.15">
      <c r="A775" s="6">
        <f t="shared" si="153"/>
        <v>52</v>
      </c>
      <c r="B775" s="6"/>
      <c r="D775" s="12"/>
      <c r="E775" s="13"/>
      <c r="F775" s="83" t="s">
        <v>10</v>
      </c>
      <c r="G775" s="84"/>
      <c r="H775" s="14" t="s">
        <v>11</v>
      </c>
      <c r="I775" s="14" t="s">
        <v>12</v>
      </c>
      <c r="J775" s="14" t="s">
        <v>13</v>
      </c>
      <c r="K775" s="14" t="s">
        <v>14</v>
      </c>
      <c r="L775" s="15" t="s">
        <v>15</v>
      </c>
      <c r="M775" s="85" t="s">
        <v>16</v>
      </c>
      <c r="N775" s="84"/>
      <c r="O775" s="84"/>
      <c r="P775" s="85" t="s">
        <v>17</v>
      </c>
      <c r="Q775" s="84"/>
      <c r="R775" s="86"/>
      <c r="X775" s="1" t="str">
        <f t="shared" si="154"/>
        <v>06山形県</v>
      </c>
    </row>
    <row r="776" spans="1:24" ht="32.25" thickBot="1" x14ac:dyDescent="0.2">
      <c r="A776" s="6">
        <f t="shared" si="153"/>
        <v>52</v>
      </c>
      <c r="B776" s="6"/>
      <c r="D776" s="16"/>
      <c r="E776" s="17"/>
      <c r="F776" s="18" t="s">
        <v>18</v>
      </c>
      <c r="G776" s="19" t="s">
        <v>19</v>
      </c>
      <c r="H776" s="20" t="s">
        <v>20</v>
      </c>
      <c r="I776" s="20" t="s">
        <v>21</v>
      </c>
      <c r="J776" s="20" t="s">
        <v>22</v>
      </c>
      <c r="K776" s="20" t="s">
        <v>23</v>
      </c>
      <c r="L776" s="20" t="s">
        <v>24</v>
      </c>
      <c r="M776" s="21" t="s">
        <v>25</v>
      </c>
      <c r="N776" s="22" t="s">
        <v>26</v>
      </c>
      <c r="O776" s="23" t="s">
        <v>27</v>
      </c>
      <c r="P776" s="24" t="s">
        <v>28</v>
      </c>
      <c r="Q776" s="22" t="s">
        <v>29</v>
      </c>
      <c r="R776" s="25" t="s">
        <v>30</v>
      </c>
      <c r="X776" s="1" t="str">
        <f t="shared" si="154"/>
        <v>06山形県</v>
      </c>
    </row>
    <row r="777" spans="1:24" ht="14.25" thickTop="1" x14ac:dyDescent="0.15">
      <c r="A777" s="6">
        <f t="shared" si="153"/>
        <v>52</v>
      </c>
      <c r="B777" s="6">
        <f>B772</f>
        <v>604</v>
      </c>
      <c r="D777" s="26"/>
      <c r="E777" s="27" t="s">
        <v>31</v>
      </c>
      <c r="F777" s="28">
        <f>SUM(F778:F781)</f>
        <v>2624</v>
      </c>
      <c r="G777" s="29">
        <f>IFERROR(F777/Q777,"-")</f>
        <v>1.2670207629164654</v>
      </c>
      <c r="H777" s="30">
        <f t="shared" ref="H777:M777" si="155">SUM(H778:H781)</f>
        <v>2601</v>
      </c>
      <c r="I777" s="30">
        <f t="shared" si="155"/>
        <v>2589</v>
      </c>
      <c r="J777" s="30">
        <f t="shared" si="155"/>
        <v>2561</v>
      </c>
      <c r="K777" s="30">
        <f t="shared" si="155"/>
        <v>2520</v>
      </c>
      <c r="L777" s="30">
        <f t="shared" si="155"/>
        <v>2494</v>
      </c>
      <c r="M777" s="31">
        <f t="shared" si="155"/>
        <v>2482</v>
      </c>
      <c r="N777" s="32">
        <f>IFERROR(M777/F777,"-")</f>
        <v>0.94588414634146345</v>
      </c>
      <c r="O777" s="33">
        <f>M777-F777</f>
        <v>-142</v>
      </c>
      <c r="P777" s="31">
        <f>SUM(P778:P781)</f>
        <v>2470</v>
      </c>
      <c r="Q777" s="34">
        <f>SUM(Q778:Q781)</f>
        <v>2071</v>
      </c>
      <c r="R777" s="35">
        <f>IFERROR(P777/Q777,"-")</f>
        <v>1.1926605504587156</v>
      </c>
      <c r="X777" s="1" t="str">
        <f t="shared" si="154"/>
        <v>06山形県</v>
      </c>
    </row>
    <row r="778" spans="1:24" x14ac:dyDescent="0.15">
      <c r="A778" s="6">
        <f t="shared" si="153"/>
        <v>52</v>
      </c>
      <c r="B778" s="6">
        <f>B777</f>
        <v>604</v>
      </c>
      <c r="D778" s="36"/>
      <c r="E778" s="37" t="s">
        <v>32</v>
      </c>
      <c r="F778" s="38">
        <v>384</v>
      </c>
      <c r="G778" s="39">
        <f>IFERROR(F778/Q778,"-")</f>
        <v>1.8461538461538463</v>
      </c>
      <c r="H778" s="40">
        <v>543</v>
      </c>
      <c r="I778" s="40">
        <v>442</v>
      </c>
      <c r="J778" s="40">
        <v>173</v>
      </c>
      <c r="K778" s="40">
        <v>173</v>
      </c>
      <c r="L778" s="40">
        <v>185</v>
      </c>
      <c r="M778" s="41">
        <v>233</v>
      </c>
      <c r="N778" s="42">
        <f>IFERROR(M778/F778,"-")</f>
        <v>0.60677083333333337</v>
      </c>
      <c r="O778" s="43">
        <f>M778-F778</f>
        <v>-151</v>
      </c>
      <c r="P778" s="41">
        <v>233</v>
      </c>
      <c r="Q778" s="44">
        <v>208</v>
      </c>
      <c r="R778" s="45">
        <f>IFERROR(P778/Q778,"-")</f>
        <v>1.1201923076923077</v>
      </c>
      <c r="X778" s="1" t="str">
        <f t="shared" si="154"/>
        <v>06山形県</v>
      </c>
    </row>
    <row r="779" spans="1:24" x14ac:dyDescent="0.15">
      <c r="A779" s="6">
        <f t="shared" si="153"/>
        <v>52</v>
      </c>
      <c r="B779" s="6">
        <f t="shared" si="153"/>
        <v>604</v>
      </c>
      <c r="D779" s="36"/>
      <c r="E779" s="46" t="s">
        <v>33</v>
      </c>
      <c r="F779" s="47">
        <v>1300</v>
      </c>
      <c r="G779" s="48">
        <f>IFERROR(F779/Q779,"-")</f>
        <v>2.1172638436482085</v>
      </c>
      <c r="H779" s="49">
        <v>1064</v>
      </c>
      <c r="I779" s="49">
        <v>1153</v>
      </c>
      <c r="J779" s="49">
        <v>1422</v>
      </c>
      <c r="K779" s="49">
        <v>1333</v>
      </c>
      <c r="L779" s="49">
        <v>1301</v>
      </c>
      <c r="M779" s="50">
        <v>1270</v>
      </c>
      <c r="N779" s="51">
        <f>IFERROR(M779/F779,"-")</f>
        <v>0.97692307692307689</v>
      </c>
      <c r="O779" s="52">
        <f>M779-F779</f>
        <v>-30</v>
      </c>
      <c r="P779" s="50">
        <v>1344</v>
      </c>
      <c r="Q779" s="53">
        <v>614</v>
      </c>
      <c r="R779" s="54">
        <f>IFERROR(P779/Q779,"-")</f>
        <v>2.1889250814332248</v>
      </c>
      <c r="X779" s="1" t="str">
        <f t="shared" si="154"/>
        <v>06山形県</v>
      </c>
    </row>
    <row r="780" spans="1:24" x14ac:dyDescent="0.15">
      <c r="A780" s="6">
        <f t="shared" si="153"/>
        <v>52</v>
      </c>
      <c r="B780" s="6">
        <f t="shared" si="153"/>
        <v>604</v>
      </c>
      <c r="D780" s="36"/>
      <c r="E780" s="46" t="s">
        <v>34</v>
      </c>
      <c r="F780" s="47">
        <v>348</v>
      </c>
      <c r="G780" s="48">
        <f>IFERROR(F780/Q780,"-")</f>
        <v>0.49856733524355301</v>
      </c>
      <c r="H780" s="49">
        <v>537</v>
      </c>
      <c r="I780" s="49">
        <v>537</v>
      </c>
      <c r="J780" s="49">
        <v>529</v>
      </c>
      <c r="K780" s="49">
        <v>579</v>
      </c>
      <c r="L780" s="49">
        <v>594</v>
      </c>
      <c r="M780" s="50">
        <v>565</v>
      </c>
      <c r="N780" s="51">
        <f>IFERROR(M780/F780,"-")</f>
        <v>1.6235632183908046</v>
      </c>
      <c r="O780" s="52">
        <f>M780-F780</f>
        <v>217</v>
      </c>
      <c r="P780" s="50">
        <v>487</v>
      </c>
      <c r="Q780" s="53">
        <v>698</v>
      </c>
      <c r="R780" s="54">
        <f>IFERROR(P780/Q780,"-")</f>
        <v>0.69770773638968486</v>
      </c>
      <c r="X780" s="1" t="str">
        <f t="shared" si="154"/>
        <v>06山形県</v>
      </c>
    </row>
    <row r="781" spans="1:24" ht="14.25" thickBot="1" x14ac:dyDescent="0.2">
      <c r="A781" s="6">
        <f t="shared" si="153"/>
        <v>52</v>
      </c>
      <c r="B781" s="6">
        <f t="shared" si="153"/>
        <v>604</v>
      </c>
      <c r="D781" s="55"/>
      <c r="E781" s="56" t="s">
        <v>35</v>
      </c>
      <c r="F781" s="57">
        <v>592</v>
      </c>
      <c r="G781" s="58">
        <f>IFERROR(F781/Q781,"-")</f>
        <v>1.074410163339383</v>
      </c>
      <c r="H781" s="59">
        <v>457</v>
      </c>
      <c r="I781" s="59">
        <v>457</v>
      </c>
      <c r="J781" s="59">
        <v>437</v>
      </c>
      <c r="K781" s="59">
        <v>435</v>
      </c>
      <c r="L781" s="59">
        <v>414</v>
      </c>
      <c r="M781" s="60">
        <v>414</v>
      </c>
      <c r="N781" s="61">
        <f>IFERROR(M781/F781,"-")</f>
        <v>0.69932432432432434</v>
      </c>
      <c r="O781" s="62">
        <f>M781-F781</f>
        <v>-178</v>
      </c>
      <c r="P781" s="60">
        <v>406</v>
      </c>
      <c r="Q781" s="63">
        <v>551</v>
      </c>
      <c r="R781" s="64">
        <f>IFERROR(P781/Q781,"-")</f>
        <v>0.73684210526315785</v>
      </c>
      <c r="X781" s="1" t="str">
        <f t="shared" si="154"/>
        <v>06山形県</v>
      </c>
    </row>
    <row r="782" spans="1:24" s="5" customFormat="1" x14ac:dyDescent="0.15">
      <c r="A782" s="65">
        <f t="shared" si="153"/>
        <v>52</v>
      </c>
      <c r="B782" s="65">
        <f t="shared" si="153"/>
        <v>604</v>
      </c>
      <c r="D782" s="66"/>
      <c r="E782" s="67" t="s">
        <v>36</v>
      </c>
      <c r="F782" s="68">
        <v>1</v>
      </c>
      <c r="G782" s="69"/>
      <c r="H782" s="68">
        <v>0.9642857142857143</v>
      </c>
      <c r="I782" s="68">
        <v>1</v>
      </c>
      <c r="J782" s="68">
        <v>1</v>
      </c>
      <c r="K782" s="68">
        <v>1</v>
      </c>
      <c r="L782" s="68">
        <v>1</v>
      </c>
      <c r="M782" s="68">
        <v>1</v>
      </c>
      <c r="N782" s="70"/>
      <c r="O782" s="70"/>
      <c r="P782" s="71"/>
      <c r="Q782" s="71"/>
      <c r="R782" s="70"/>
      <c r="X782" s="5" t="str">
        <f t="shared" si="154"/>
        <v>06山形県</v>
      </c>
    </row>
    <row r="783" spans="1:24" x14ac:dyDescent="0.15">
      <c r="A783" s="6">
        <f>(ROW()+12)/15</f>
        <v>53</v>
      </c>
      <c r="B783" s="6"/>
      <c r="C783" s="87">
        <f>(ROW()+12)/15</f>
        <v>53</v>
      </c>
      <c r="D783" s="87"/>
      <c r="S783" s="1" t="str">
        <f>"（"&amp;H785&amp;"　"&amp;H786&amp;"構想区域）"</f>
        <v>（福島県　県北構想区域）</v>
      </c>
      <c r="X783" s="1" t="str">
        <f>TEXT(F785,"0?")&amp;H785</f>
        <v>07福島県</v>
      </c>
    </row>
    <row r="784" spans="1:24" ht="14.25" thickBot="1" x14ac:dyDescent="0.2">
      <c r="A784" s="6">
        <f>A783</f>
        <v>53</v>
      </c>
      <c r="B784" s="6"/>
      <c r="C784" s="1" t="s">
        <v>3</v>
      </c>
      <c r="X784" s="1" t="str">
        <f>X783</f>
        <v>07福島県</v>
      </c>
    </row>
    <row r="785" spans="1:24" x14ac:dyDescent="0.15">
      <c r="A785" s="6">
        <f t="shared" ref="A785:B797" si="156">A784</f>
        <v>53</v>
      </c>
      <c r="B785" s="6">
        <v>701</v>
      </c>
      <c r="D785" s="88" t="s">
        <v>4</v>
      </c>
      <c r="E785" s="89"/>
      <c r="F785" s="90">
        <f>QUOTIENT(F786,100)</f>
        <v>7</v>
      </c>
      <c r="G785" s="91"/>
      <c r="H785" s="92" t="s">
        <v>95</v>
      </c>
      <c r="I785" s="93"/>
      <c r="O785" s="7"/>
      <c r="X785" s="1" t="str">
        <f t="shared" ref="X785:X797" si="157">X784</f>
        <v>07福島県</v>
      </c>
    </row>
    <row r="786" spans="1:24" x14ac:dyDescent="0.15">
      <c r="A786" s="6">
        <f t="shared" si="156"/>
        <v>53</v>
      </c>
      <c r="B786" s="6">
        <f>B785</f>
        <v>701</v>
      </c>
      <c r="D786" s="94" t="s">
        <v>5</v>
      </c>
      <c r="E786" s="95"/>
      <c r="F786" s="96">
        <f>B786</f>
        <v>701</v>
      </c>
      <c r="G786" s="97"/>
      <c r="H786" s="98" t="s">
        <v>96</v>
      </c>
      <c r="I786" s="99"/>
      <c r="O786" s="7"/>
      <c r="X786" s="1" t="str">
        <f t="shared" si="157"/>
        <v>07福島県</v>
      </c>
    </row>
    <row r="787" spans="1:24" x14ac:dyDescent="0.15">
      <c r="A787" s="6">
        <f t="shared" si="156"/>
        <v>53</v>
      </c>
      <c r="B787" s="6">
        <f>B786</f>
        <v>701</v>
      </c>
      <c r="D787" s="72" t="s">
        <v>6</v>
      </c>
      <c r="E787" s="73"/>
      <c r="F787" s="74">
        <v>46.589399999999998</v>
      </c>
      <c r="G787" s="75"/>
      <c r="H787" s="75"/>
      <c r="I787" s="76"/>
      <c r="J787" s="8"/>
      <c r="K787" s="8"/>
      <c r="L787" s="8"/>
      <c r="N787" s="8"/>
      <c r="O787" s="9"/>
      <c r="P787" s="10" t="s">
        <v>7</v>
      </c>
      <c r="X787" s="1" t="str">
        <f t="shared" si="157"/>
        <v>07福島県</v>
      </c>
    </row>
    <row r="788" spans="1:24" ht="14.25" thickBot="1" x14ac:dyDescent="0.2">
      <c r="A788" s="6">
        <f t="shared" si="156"/>
        <v>53</v>
      </c>
      <c r="B788" s="6">
        <f>B787</f>
        <v>701</v>
      </c>
      <c r="D788" s="77" t="s">
        <v>8</v>
      </c>
      <c r="E788" s="78"/>
      <c r="F788" s="79">
        <v>1753.34</v>
      </c>
      <c r="G788" s="80"/>
      <c r="H788" s="80"/>
      <c r="I788" s="81"/>
      <c r="J788" s="11"/>
      <c r="K788" s="11"/>
      <c r="L788" s="11"/>
      <c r="N788" s="11"/>
      <c r="P788" s="82">
        <v>3.6999999999999991E-2</v>
      </c>
      <c r="Q788" s="82"/>
      <c r="X788" s="1" t="str">
        <f t="shared" si="157"/>
        <v>07福島県</v>
      </c>
    </row>
    <row r="789" spans="1:24" ht="14.25" thickBot="1" x14ac:dyDescent="0.2">
      <c r="A789" s="6">
        <f t="shared" si="156"/>
        <v>53</v>
      </c>
      <c r="B789" s="6"/>
      <c r="C789" s="1" t="s">
        <v>9</v>
      </c>
      <c r="X789" s="1" t="str">
        <f t="shared" si="157"/>
        <v>07福島県</v>
      </c>
    </row>
    <row r="790" spans="1:24" ht="13.5" customHeight="1" x14ac:dyDescent="0.15">
      <c r="A790" s="6">
        <f t="shared" si="156"/>
        <v>53</v>
      </c>
      <c r="B790" s="6"/>
      <c r="D790" s="12"/>
      <c r="E790" s="13"/>
      <c r="F790" s="83" t="s">
        <v>10</v>
      </c>
      <c r="G790" s="84"/>
      <c r="H790" s="14" t="s">
        <v>11</v>
      </c>
      <c r="I790" s="14" t="s">
        <v>12</v>
      </c>
      <c r="J790" s="14" t="s">
        <v>13</v>
      </c>
      <c r="K790" s="14" t="s">
        <v>14</v>
      </c>
      <c r="L790" s="15" t="s">
        <v>15</v>
      </c>
      <c r="M790" s="85" t="s">
        <v>16</v>
      </c>
      <c r="N790" s="84"/>
      <c r="O790" s="84"/>
      <c r="P790" s="85" t="s">
        <v>17</v>
      </c>
      <c r="Q790" s="84"/>
      <c r="R790" s="86"/>
      <c r="X790" s="1" t="str">
        <f t="shared" si="157"/>
        <v>07福島県</v>
      </c>
    </row>
    <row r="791" spans="1:24" ht="32.25" thickBot="1" x14ac:dyDescent="0.2">
      <c r="A791" s="6">
        <f t="shared" si="156"/>
        <v>53</v>
      </c>
      <c r="B791" s="6"/>
      <c r="D791" s="16"/>
      <c r="E791" s="17"/>
      <c r="F791" s="18" t="s">
        <v>18</v>
      </c>
      <c r="G791" s="19" t="s">
        <v>19</v>
      </c>
      <c r="H791" s="20" t="s">
        <v>20</v>
      </c>
      <c r="I791" s="20" t="s">
        <v>21</v>
      </c>
      <c r="J791" s="20" t="s">
        <v>22</v>
      </c>
      <c r="K791" s="20" t="s">
        <v>23</v>
      </c>
      <c r="L791" s="20" t="s">
        <v>24</v>
      </c>
      <c r="M791" s="21" t="s">
        <v>25</v>
      </c>
      <c r="N791" s="22" t="s">
        <v>26</v>
      </c>
      <c r="O791" s="23" t="s">
        <v>27</v>
      </c>
      <c r="P791" s="24" t="s">
        <v>28</v>
      </c>
      <c r="Q791" s="22" t="s">
        <v>29</v>
      </c>
      <c r="R791" s="25" t="s">
        <v>30</v>
      </c>
      <c r="X791" s="1" t="str">
        <f t="shared" si="157"/>
        <v>07福島県</v>
      </c>
    </row>
    <row r="792" spans="1:24" ht="14.25" thickTop="1" x14ac:dyDescent="0.15">
      <c r="A792" s="6">
        <f t="shared" si="156"/>
        <v>53</v>
      </c>
      <c r="B792" s="6">
        <f>B787</f>
        <v>701</v>
      </c>
      <c r="D792" s="26"/>
      <c r="E792" s="27" t="s">
        <v>31</v>
      </c>
      <c r="F792" s="28">
        <f>SUM(F793:F796)</f>
        <v>4562</v>
      </c>
      <c r="G792" s="29">
        <f>IFERROR(F792/Q792,"-")</f>
        <v>1.1447929736511919</v>
      </c>
      <c r="H792" s="30">
        <f t="shared" ref="H792:M792" si="158">SUM(H793:H796)</f>
        <v>4299</v>
      </c>
      <c r="I792" s="30">
        <f t="shared" si="158"/>
        <v>4145</v>
      </c>
      <c r="J792" s="30">
        <f t="shared" si="158"/>
        <v>4332</v>
      </c>
      <c r="K792" s="30">
        <f t="shared" si="158"/>
        <v>4295</v>
      </c>
      <c r="L792" s="30">
        <f t="shared" si="158"/>
        <v>4377</v>
      </c>
      <c r="M792" s="31">
        <f t="shared" si="158"/>
        <v>4302</v>
      </c>
      <c r="N792" s="32">
        <f>IFERROR(M792/F792,"-")</f>
        <v>0.94300745287154752</v>
      </c>
      <c r="O792" s="33">
        <f>M792-F792</f>
        <v>-260</v>
      </c>
      <c r="P792" s="31">
        <f>SUM(P793:P796)</f>
        <v>4384</v>
      </c>
      <c r="Q792" s="34">
        <f>SUM(Q793:Q796)</f>
        <v>3985</v>
      </c>
      <c r="R792" s="35">
        <f>IFERROR(P792/Q792,"-")</f>
        <v>1.1001254705144292</v>
      </c>
      <c r="X792" s="1" t="str">
        <f t="shared" si="157"/>
        <v>07福島県</v>
      </c>
    </row>
    <row r="793" spans="1:24" x14ac:dyDescent="0.15">
      <c r="A793" s="6">
        <f t="shared" si="156"/>
        <v>53</v>
      </c>
      <c r="B793" s="6">
        <f>B792</f>
        <v>701</v>
      </c>
      <c r="D793" s="36"/>
      <c r="E793" s="37" t="s">
        <v>32</v>
      </c>
      <c r="F793" s="38">
        <v>719</v>
      </c>
      <c r="G793" s="39">
        <f>IFERROR(F793/Q793,"-")</f>
        <v>1.7797029702970297</v>
      </c>
      <c r="H793" s="40">
        <v>425</v>
      </c>
      <c r="I793" s="40">
        <v>438</v>
      </c>
      <c r="J793" s="40">
        <v>440</v>
      </c>
      <c r="K793" s="40">
        <v>440</v>
      </c>
      <c r="L793" s="40">
        <v>440</v>
      </c>
      <c r="M793" s="41">
        <v>440</v>
      </c>
      <c r="N793" s="42">
        <f>IFERROR(M793/F793,"-")</f>
        <v>0.6119610570236439</v>
      </c>
      <c r="O793" s="43">
        <f>M793-F793</f>
        <v>-279</v>
      </c>
      <c r="P793" s="41">
        <v>431</v>
      </c>
      <c r="Q793" s="44">
        <v>404</v>
      </c>
      <c r="R793" s="45">
        <f>IFERROR(P793/Q793,"-")</f>
        <v>1.0668316831683169</v>
      </c>
      <c r="X793" s="1" t="str">
        <f t="shared" si="157"/>
        <v>07福島県</v>
      </c>
    </row>
    <row r="794" spans="1:24" x14ac:dyDescent="0.15">
      <c r="A794" s="6">
        <f t="shared" si="156"/>
        <v>53</v>
      </c>
      <c r="B794" s="6">
        <f t="shared" si="156"/>
        <v>701</v>
      </c>
      <c r="D794" s="36"/>
      <c r="E794" s="46" t="s">
        <v>33</v>
      </c>
      <c r="F794" s="47">
        <v>2972</v>
      </c>
      <c r="G794" s="48">
        <f>IFERROR(F794/Q794,"-")</f>
        <v>2.0328317373461013</v>
      </c>
      <c r="H794" s="49">
        <v>2970</v>
      </c>
      <c r="I794" s="49">
        <v>2616</v>
      </c>
      <c r="J794" s="49">
        <v>2663</v>
      </c>
      <c r="K794" s="49">
        <v>2693</v>
      </c>
      <c r="L794" s="49">
        <v>2651</v>
      </c>
      <c r="M794" s="50">
        <v>2612</v>
      </c>
      <c r="N794" s="51">
        <f>IFERROR(M794/F794,"-")</f>
        <v>0.87886944818304169</v>
      </c>
      <c r="O794" s="52">
        <f>M794-F794</f>
        <v>-360</v>
      </c>
      <c r="P794" s="50">
        <v>2695</v>
      </c>
      <c r="Q794" s="53">
        <v>1462</v>
      </c>
      <c r="R794" s="54">
        <f>IFERROR(P794/Q794,"-")</f>
        <v>1.8433652530779754</v>
      </c>
      <c r="X794" s="1" t="str">
        <f t="shared" si="157"/>
        <v>07福島県</v>
      </c>
    </row>
    <row r="795" spans="1:24" x14ac:dyDescent="0.15">
      <c r="A795" s="6">
        <f t="shared" si="156"/>
        <v>53</v>
      </c>
      <c r="B795" s="6">
        <f t="shared" si="156"/>
        <v>701</v>
      </c>
      <c r="D795" s="36"/>
      <c r="E795" s="46" t="s">
        <v>34</v>
      </c>
      <c r="F795" s="47">
        <v>423</v>
      </c>
      <c r="G795" s="48">
        <f>IFERROR(F795/Q795,"-")</f>
        <v>0.25374925014997002</v>
      </c>
      <c r="H795" s="49">
        <v>481</v>
      </c>
      <c r="I795" s="49">
        <v>620</v>
      </c>
      <c r="J795" s="49">
        <v>832</v>
      </c>
      <c r="K795" s="49">
        <v>656</v>
      </c>
      <c r="L795" s="49">
        <v>730</v>
      </c>
      <c r="M795" s="50">
        <v>799</v>
      </c>
      <c r="N795" s="51">
        <f>IFERROR(M795/F795,"-")</f>
        <v>1.8888888888888888</v>
      </c>
      <c r="O795" s="52">
        <f>M795-F795</f>
        <v>376</v>
      </c>
      <c r="P795" s="50">
        <v>815</v>
      </c>
      <c r="Q795" s="53">
        <v>1667</v>
      </c>
      <c r="R795" s="54">
        <f>IFERROR(P795/Q795,"-")</f>
        <v>0.48890221955608876</v>
      </c>
      <c r="X795" s="1" t="str">
        <f t="shared" si="157"/>
        <v>07福島県</v>
      </c>
    </row>
    <row r="796" spans="1:24" ht="14.25" thickBot="1" x14ac:dyDescent="0.2">
      <c r="A796" s="6">
        <f t="shared" si="156"/>
        <v>53</v>
      </c>
      <c r="B796" s="6">
        <f t="shared" si="156"/>
        <v>701</v>
      </c>
      <c r="D796" s="55"/>
      <c r="E796" s="56" t="s">
        <v>35</v>
      </c>
      <c r="F796" s="57">
        <v>448</v>
      </c>
      <c r="G796" s="58">
        <f>IFERROR(F796/Q796,"-")</f>
        <v>0.99115044247787609</v>
      </c>
      <c r="H796" s="59">
        <v>423</v>
      </c>
      <c r="I796" s="59">
        <v>471</v>
      </c>
      <c r="J796" s="59">
        <v>397</v>
      </c>
      <c r="K796" s="59">
        <v>506</v>
      </c>
      <c r="L796" s="59">
        <v>556</v>
      </c>
      <c r="M796" s="60">
        <v>451</v>
      </c>
      <c r="N796" s="61">
        <f>IFERROR(M796/F796,"-")</f>
        <v>1.0066964285714286</v>
      </c>
      <c r="O796" s="62">
        <f>M796-F796</f>
        <v>3</v>
      </c>
      <c r="P796" s="60">
        <v>443</v>
      </c>
      <c r="Q796" s="63">
        <v>452</v>
      </c>
      <c r="R796" s="64">
        <f>IFERROR(P796/Q796,"-")</f>
        <v>0.98008849557522126</v>
      </c>
      <c r="X796" s="1" t="str">
        <f t="shared" si="157"/>
        <v>07福島県</v>
      </c>
    </row>
    <row r="797" spans="1:24" s="5" customFormat="1" x14ac:dyDescent="0.15">
      <c r="A797" s="65">
        <f t="shared" si="156"/>
        <v>53</v>
      </c>
      <c r="B797" s="65">
        <f t="shared" si="156"/>
        <v>701</v>
      </c>
      <c r="D797" s="66"/>
      <c r="E797" s="67" t="s">
        <v>36</v>
      </c>
      <c r="F797" s="68">
        <v>0.88235294117647056</v>
      </c>
      <c r="G797" s="69"/>
      <c r="H797" s="68">
        <v>0.89583333333333337</v>
      </c>
      <c r="I797" s="68">
        <v>0.82222222222222219</v>
      </c>
      <c r="J797" s="68">
        <v>0.90697674418604646</v>
      </c>
      <c r="K797" s="68">
        <v>0.88095238095238093</v>
      </c>
      <c r="L797" s="68">
        <v>0.92500000000000004</v>
      </c>
      <c r="M797" s="68">
        <v>0.97368421052631582</v>
      </c>
      <c r="N797" s="70"/>
      <c r="O797" s="70"/>
      <c r="P797" s="71"/>
      <c r="Q797" s="71"/>
      <c r="R797" s="70"/>
      <c r="X797" s="5" t="str">
        <f t="shared" si="157"/>
        <v>07福島県</v>
      </c>
    </row>
    <row r="798" spans="1:24" x14ac:dyDescent="0.15">
      <c r="A798" s="6">
        <f>(ROW()+12)/15</f>
        <v>54</v>
      </c>
      <c r="B798" s="6"/>
      <c r="C798" s="87">
        <f>(ROW()+12)/15</f>
        <v>54</v>
      </c>
      <c r="D798" s="87"/>
      <c r="S798" s="1" t="str">
        <f>"（"&amp;H800&amp;"　"&amp;H801&amp;"構想区域）"</f>
        <v>（福島県　県中構想区域）</v>
      </c>
      <c r="X798" s="1" t="str">
        <f>TEXT(F800,"0?")&amp;H800</f>
        <v>07福島県</v>
      </c>
    </row>
    <row r="799" spans="1:24" ht="14.25" thickBot="1" x14ac:dyDescent="0.2">
      <c r="A799" s="6">
        <f>A798</f>
        <v>54</v>
      </c>
      <c r="B799" s="6"/>
      <c r="C799" s="1" t="s">
        <v>3</v>
      </c>
      <c r="X799" s="1" t="str">
        <f>X798</f>
        <v>07福島県</v>
      </c>
    </row>
    <row r="800" spans="1:24" x14ac:dyDescent="0.15">
      <c r="A800" s="6">
        <f t="shared" ref="A800:B812" si="159">A799</f>
        <v>54</v>
      </c>
      <c r="B800" s="6">
        <v>702</v>
      </c>
      <c r="D800" s="88" t="s">
        <v>4</v>
      </c>
      <c r="E800" s="89"/>
      <c r="F800" s="90">
        <f>QUOTIENT(F801,100)</f>
        <v>7</v>
      </c>
      <c r="G800" s="91"/>
      <c r="H800" s="92" t="s">
        <v>95</v>
      </c>
      <c r="I800" s="93"/>
      <c r="O800" s="7"/>
      <c r="X800" s="1" t="str">
        <f t="shared" ref="X800:X812" si="160">X799</f>
        <v>07福島県</v>
      </c>
    </row>
    <row r="801" spans="1:24" x14ac:dyDescent="0.15">
      <c r="A801" s="6">
        <f t="shared" si="159"/>
        <v>54</v>
      </c>
      <c r="B801" s="6">
        <f>B800</f>
        <v>702</v>
      </c>
      <c r="D801" s="94" t="s">
        <v>5</v>
      </c>
      <c r="E801" s="95"/>
      <c r="F801" s="96">
        <f>B801</f>
        <v>702</v>
      </c>
      <c r="G801" s="97"/>
      <c r="H801" s="98" t="s">
        <v>97</v>
      </c>
      <c r="I801" s="99"/>
      <c r="O801" s="7"/>
      <c r="X801" s="1" t="str">
        <f t="shared" si="160"/>
        <v>07福島県</v>
      </c>
    </row>
    <row r="802" spans="1:24" x14ac:dyDescent="0.15">
      <c r="A802" s="6">
        <f t="shared" si="159"/>
        <v>54</v>
      </c>
      <c r="B802" s="6">
        <f>B801</f>
        <v>702</v>
      </c>
      <c r="D802" s="72" t="s">
        <v>6</v>
      </c>
      <c r="E802" s="73"/>
      <c r="F802" s="74">
        <v>51.957700000000003</v>
      </c>
      <c r="G802" s="75"/>
      <c r="H802" s="75"/>
      <c r="I802" s="76"/>
      <c r="J802" s="8"/>
      <c r="K802" s="8"/>
      <c r="L802" s="8"/>
      <c r="N802" s="8"/>
      <c r="O802" s="9"/>
      <c r="P802" s="10" t="s">
        <v>7</v>
      </c>
      <c r="X802" s="1" t="str">
        <f t="shared" si="160"/>
        <v>07福島県</v>
      </c>
    </row>
    <row r="803" spans="1:24" ht="14.25" thickBot="1" x14ac:dyDescent="0.2">
      <c r="A803" s="6">
        <f t="shared" si="159"/>
        <v>54</v>
      </c>
      <c r="B803" s="6">
        <f>B802</f>
        <v>702</v>
      </c>
      <c r="D803" s="77" t="s">
        <v>8</v>
      </c>
      <c r="E803" s="78"/>
      <c r="F803" s="79">
        <v>2406.2399999999998</v>
      </c>
      <c r="G803" s="80"/>
      <c r="H803" s="80"/>
      <c r="I803" s="81"/>
      <c r="J803" s="11"/>
      <c r="K803" s="11"/>
      <c r="L803" s="11"/>
      <c r="N803" s="11"/>
      <c r="P803" s="82">
        <v>0.108</v>
      </c>
      <c r="Q803" s="82"/>
      <c r="X803" s="1" t="str">
        <f t="shared" si="160"/>
        <v>07福島県</v>
      </c>
    </row>
    <row r="804" spans="1:24" ht="14.25" thickBot="1" x14ac:dyDescent="0.2">
      <c r="A804" s="6">
        <f t="shared" si="159"/>
        <v>54</v>
      </c>
      <c r="B804" s="6"/>
      <c r="C804" s="1" t="s">
        <v>9</v>
      </c>
      <c r="X804" s="1" t="str">
        <f t="shared" si="160"/>
        <v>07福島県</v>
      </c>
    </row>
    <row r="805" spans="1:24" ht="13.5" customHeight="1" x14ac:dyDescent="0.15">
      <c r="A805" s="6">
        <f t="shared" si="159"/>
        <v>54</v>
      </c>
      <c r="B805" s="6"/>
      <c r="D805" s="12"/>
      <c r="E805" s="13"/>
      <c r="F805" s="83" t="s">
        <v>10</v>
      </c>
      <c r="G805" s="84"/>
      <c r="H805" s="14" t="s">
        <v>11</v>
      </c>
      <c r="I805" s="14" t="s">
        <v>12</v>
      </c>
      <c r="J805" s="14" t="s">
        <v>13</v>
      </c>
      <c r="K805" s="14" t="s">
        <v>14</v>
      </c>
      <c r="L805" s="15" t="s">
        <v>15</v>
      </c>
      <c r="M805" s="85" t="s">
        <v>16</v>
      </c>
      <c r="N805" s="84"/>
      <c r="O805" s="84"/>
      <c r="P805" s="85" t="s">
        <v>17</v>
      </c>
      <c r="Q805" s="84"/>
      <c r="R805" s="86"/>
      <c r="X805" s="1" t="str">
        <f t="shared" si="160"/>
        <v>07福島県</v>
      </c>
    </row>
    <row r="806" spans="1:24" ht="32.25" thickBot="1" x14ac:dyDescent="0.2">
      <c r="A806" s="6">
        <f t="shared" si="159"/>
        <v>54</v>
      </c>
      <c r="B806" s="6"/>
      <c r="D806" s="16"/>
      <c r="E806" s="17"/>
      <c r="F806" s="18" t="s">
        <v>18</v>
      </c>
      <c r="G806" s="19" t="s">
        <v>19</v>
      </c>
      <c r="H806" s="20" t="s">
        <v>20</v>
      </c>
      <c r="I806" s="20" t="s">
        <v>21</v>
      </c>
      <c r="J806" s="20" t="s">
        <v>22</v>
      </c>
      <c r="K806" s="20" t="s">
        <v>23</v>
      </c>
      <c r="L806" s="20" t="s">
        <v>24</v>
      </c>
      <c r="M806" s="21" t="s">
        <v>25</v>
      </c>
      <c r="N806" s="22" t="s">
        <v>26</v>
      </c>
      <c r="O806" s="23" t="s">
        <v>27</v>
      </c>
      <c r="P806" s="24" t="s">
        <v>28</v>
      </c>
      <c r="Q806" s="22" t="s">
        <v>29</v>
      </c>
      <c r="R806" s="25" t="s">
        <v>30</v>
      </c>
      <c r="X806" s="1" t="str">
        <f t="shared" si="160"/>
        <v>07福島県</v>
      </c>
    </row>
    <row r="807" spans="1:24" ht="14.25" thickTop="1" x14ac:dyDescent="0.15">
      <c r="A807" s="6">
        <f t="shared" si="159"/>
        <v>54</v>
      </c>
      <c r="B807" s="6">
        <f>B802</f>
        <v>702</v>
      </c>
      <c r="D807" s="26"/>
      <c r="E807" s="27" t="s">
        <v>31</v>
      </c>
      <c r="F807" s="28">
        <f>SUM(F808:F811)</f>
        <v>5582</v>
      </c>
      <c r="G807" s="29">
        <f>IFERROR(F807/Q807,"-")</f>
        <v>1.2022399310790437</v>
      </c>
      <c r="H807" s="30">
        <f t="shared" ref="H807:M807" si="161">SUM(H808:H811)</f>
        <v>5360</v>
      </c>
      <c r="I807" s="30">
        <f t="shared" si="161"/>
        <v>5097</v>
      </c>
      <c r="J807" s="30">
        <f t="shared" si="161"/>
        <v>4885</v>
      </c>
      <c r="K807" s="30">
        <f t="shared" si="161"/>
        <v>5165</v>
      </c>
      <c r="L807" s="30">
        <f t="shared" si="161"/>
        <v>5182</v>
      </c>
      <c r="M807" s="31">
        <f t="shared" si="161"/>
        <v>4954</v>
      </c>
      <c r="N807" s="32">
        <f>IFERROR(M807/F807,"-")</f>
        <v>0.88749552131852383</v>
      </c>
      <c r="O807" s="33">
        <f>M807-F807</f>
        <v>-628</v>
      </c>
      <c r="P807" s="31">
        <f>SUM(P808:P811)</f>
        <v>4969</v>
      </c>
      <c r="Q807" s="34">
        <f>SUM(Q808:Q811)</f>
        <v>4643</v>
      </c>
      <c r="R807" s="35">
        <f>IFERROR(P807/Q807,"-")</f>
        <v>1.0702132242084859</v>
      </c>
      <c r="X807" s="1" t="str">
        <f t="shared" si="160"/>
        <v>07福島県</v>
      </c>
    </row>
    <row r="808" spans="1:24" x14ac:dyDescent="0.15">
      <c r="A808" s="6">
        <f t="shared" si="159"/>
        <v>54</v>
      </c>
      <c r="B808" s="6">
        <f>B807</f>
        <v>702</v>
      </c>
      <c r="D808" s="36"/>
      <c r="E808" s="37" t="s">
        <v>32</v>
      </c>
      <c r="F808" s="38">
        <v>100</v>
      </c>
      <c r="G808" s="39">
        <f>IFERROR(F808/Q808,"-")</f>
        <v>0.21321961620469082</v>
      </c>
      <c r="H808" s="40">
        <v>114</v>
      </c>
      <c r="I808" s="40">
        <v>114</v>
      </c>
      <c r="J808" s="40">
        <v>104</v>
      </c>
      <c r="K808" s="40">
        <v>99</v>
      </c>
      <c r="L808" s="40">
        <v>118</v>
      </c>
      <c r="M808" s="41">
        <v>99</v>
      </c>
      <c r="N808" s="42">
        <f>IFERROR(M808/F808,"-")</f>
        <v>0.99</v>
      </c>
      <c r="O808" s="43">
        <f>M808-F808</f>
        <v>-1</v>
      </c>
      <c r="P808" s="41">
        <v>129</v>
      </c>
      <c r="Q808" s="44">
        <v>469</v>
      </c>
      <c r="R808" s="45">
        <f>IFERROR(P808/Q808,"-")</f>
        <v>0.27505330490405117</v>
      </c>
      <c r="X808" s="1" t="str">
        <f t="shared" si="160"/>
        <v>07福島県</v>
      </c>
    </row>
    <row r="809" spans="1:24" x14ac:dyDescent="0.15">
      <c r="A809" s="6">
        <f t="shared" si="159"/>
        <v>54</v>
      </c>
      <c r="B809" s="6">
        <f t="shared" si="159"/>
        <v>702</v>
      </c>
      <c r="D809" s="36"/>
      <c r="E809" s="46" t="s">
        <v>33</v>
      </c>
      <c r="F809" s="47">
        <v>3777</v>
      </c>
      <c r="G809" s="48">
        <f>IFERROR(F809/Q809,"-")</f>
        <v>2.303048780487805</v>
      </c>
      <c r="H809" s="49">
        <v>3449</v>
      </c>
      <c r="I809" s="49">
        <v>3320</v>
      </c>
      <c r="J809" s="49">
        <v>3145</v>
      </c>
      <c r="K809" s="49">
        <v>3470</v>
      </c>
      <c r="L809" s="49">
        <v>3313</v>
      </c>
      <c r="M809" s="50">
        <v>3261</v>
      </c>
      <c r="N809" s="51">
        <f>IFERROR(M809/F809,"-")</f>
        <v>0.86338363780778393</v>
      </c>
      <c r="O809" s="52">
        <f>M809-F809</f>
        <v>-516</v>
      </c>
      <c r="P809" s="50">
        <v>3181</v>
      </c>
      <c r="Q809" s="53">
        <v>1640</v>
      </c>
      <c r="R809" s="54">
        <f>IFERROR(P809/Q809,"-")</f>
        <v>1.9396341463414635</v>
      </c>
      <c r="X809" s="1" t="str">
        <f t="shared" si="160"/>
        <v>07福島県</v>
      </c>
    </row>
    <row r="810" spans="1:24" x14ac:dyDescent="0.15">
      <c r="A810" s="6">
        <f t="shared" si="159"/>
        <v>54</v>
      </c>
      <c r="B810" s="6">
        <f t="shared" si="159"/>
        <v>702</v>
      </c>
      <c r="D810" s="36"/>
      <c r="E810" s="46" t="s">
        <v>34</v>
      </c>
      <c r="F810" s="47">
        <v>618</v>
      </c>
      <c r="G810" s="48">
        <f>IFERROR(F810/Q810,"-")</f>
        <v>0.44017094017094016</v>
      </c>
      <c r="H810" s="49">
        <v>502</v>
      </c>
      <c r="I810" s="49">
        <v>604</v>
      </c>
      <c r="J810" s="49">
        <v>664</v>
      </c>
      <c r="K810" s="49">
        <v>643</v>
      </c>
      <c r="L810" s="49">
        <v>720</v>
      </c>
      <c r="M810" s="50">
        <v>711</v>
      </c>
      <c r="N810" s="51">
        <f>IFERROR(M810/F810,"-")</f>
        <v>1.1504854368932038</v>
      </c>
      <c r="O810" s="52">
        <f>M810-F810</f>
        <v>93</v>
      </c>
      <c r="P810" s="50">
        <v>738</v>
      </c>
      <c r="Q810" s="53">
        <v>1404</v>
      </c>
      <c r="R810" s="54">
        <f>IFERROR(P810/Q810,"-")</f>
        <v>0.52564102564102566</v>
      </c>
      <c r="X810" s="1" t="str">
        <f t="shared" si="160"/>
        <v>07福島県</v>
      </c>
    </row>
    <row r="811" spans="1:24" ht="14.25" thickBot="1" x14ac:dyDescent="0.2">
      <c r="A811" s="6">
        <f t="shared" si="159"/>
        <v>54</v>
      </c>
      <c r="B811" s="6">
        <f t="shared" si="159"/>
        <v>702</v>
      </c>
      <c r="D811" s="55"/>
      <c r="E811" s="56" t="s">
        <v>35</v>
      </c>
      <c r="F811" s="57">
        <v>1087</v>
      </c>
      <c r="G811" s="58">
        <f>IFERROR(F811/Q811,"-")</f>
        <v>0.96194690265486726</v>
      </c>
      <c r="H811" s="59">
        <v>1295</v>
      </c>
      <c r="I811" s="59">
        <v>1059</v>
      </c>
      <c r="J811" s="59">
        <v>972</v>
      </c>
      <c r="K811" s="59">
        <v>953</v>
      </c>
      <c r="L811" s="59">
        <v>1031</v>
      </c>
      <c r="M811" s="60">
        <v>883</v>
      </c>
      <c r="N811" s="61">
        <f>IFERROR(M811/F811,"-")</f>
        <v>0.81232750689972399</v>
      </c>
      <c r="O811" s="62">
        <f>M811-F811</f>
        <v>-204</v>
      </c>
      <c r="P811" s="60">
        <v>921</v>
      </c>
      <c r="Q811" s="63">
        <v>1130</v>
      </c>
      <c r="R811" s="64">
        <f>IFERROR(P811/Q811,"-")</f>
        <v>0.81504424778761064</v>
      </c>
      <c r="X811" s="1" t="str">
        <f t="shared" si="160"/>
        <v>07福島県</v>
      </c>
    </row>
    <row r="812" spans="1:24" s="5" customFormat="1" x14ac:dyDescent="0.15">
      <c r="A812" s="65">
        <f t="shared" si="159"/>
        <v>54</v>
      </c>
      <c r="B812" s="65">
        <f t="shared" si="159"/>
        <v>702</v>
      </c>
      <c r="D812" s="66"/>
      <c r="E812" s="67" t="s">
        <v>36</v>
      </c>
      <c r="F812" s="68">
        <v>0.9821428571428571</v>
      </c>
      <c r="G812" s="69"/>
      <c r="H812" s="68">
        <v>0.87931034482758619</v>
      </c>
      <c r="I812" s="68">
        <v>0.88461538461538458</v>
      </c>
      <c r="J812" s="68">
        <v>0.88235294117647056</v>
      </c>
      <c r="K812" s="68">
        <v>0.90196078431372551</v>
      </c>
      <c r="L812" s="68">
        <v>0.97872340425531912</v>
      </c>
      <c r="M812" s="68">
        <v>1</v>
      </c>
      <c r="N812" s="70"/>
      <c r="O812" s="70"/>
      <c r="P812" s="71"/>
      <c r="Q812" s="71"/>
      <c r="R812" s="70"/>
      <c r="X812" s="5" t="str">
        <f t="shared" si="160"/>
        <v>07福島県</v>
      </c>
    </row>
    <row r="813" spans="1:24" x14ac:dyDescent="0.15">
      <c r="A813" s="6">
        <f>(ROW()+12)/15</f>
        <v>55</v>
      </c>
      <c r="B813" s="6"/>
      <c r="C813" s="87">
        <f>(ROW()+12)/15</f>
        <v>55</v>
      </c>
      <c r="D813" s="87"/>
      <c r="S813" s="1" t="str">
        <f>"（"&amp;H815&amp;"　"&amp;H816&amp;"構想区域）"</f>
        <v>（福島県　県南構想区域）</v>
      </c>
      <c r="X813" s="1" t="str">
        <f>TEXT(F815,"0?")&amp;H815</f>
        <v>07福島県</v>
      </c>
    </row>
    <row r="814" spans="1:24" ht="14.25" thickBot="1" x14ac:dyDescent="0.2">
      <c r="A814" s="6">
        <f>A813</f>
        <v>55</v>
      </c>
      <c r="B814" s="6"/>
      <c r="C814" s="1" t="s">
        <v>3</v>
      </c>
      <c r="X814" s="1" t="str">
        <f>X813</f>
        <v>07福島県</v>
      </c>
    </row>
    <row r="815" spans="1:24" x14ac:dyDescent="0.15">
      <c r="A815" s="6">
        <f t="shared" ref="A815:B827" si="162">A814</f>
        <v>55</v>
      </c>
      <c r="B815" s="6">
        <v>703</v>
      </c>
      <c r="D815" s="88" t="s">
        <v>4</v>
      </c>
      <c r="E815" s="89"/>
      <c r="F815" s="90">
        <f>QUOTIENT(F816,100)</f>
        <v>7</v>
      </c>
      <c r="G815" s="91"/>
      <c r="H815" s="92" t="s">
        <v>95</v>
      </c>
      <c r="I815" s="93"/>
      <c r="O815" s="7"/>
      <c r="X815" s="1" t="str">
        <f t="shared" ref="X815:X827" si="163">X814</f>
        <v>07福島県</v>
      </c>
    </row>
    <row r="816" spans="1:24" x14ac:dyDescent="0.15">
      <c r="A816" s="6">
        <f t="shared" si="162"/>
        <v>55</v>
      </c>
      <c r="B816" s="6">
        <f>B815</f>
        <v>703</v>
      </c>
      <c r="D816" s="94" t="s">
        <v>5</v>
      </c>
      <c r="E816" s="95"/>
      <c r="F816" s="96">
        <f>B816</f>
        <v>703</v>
      </c>
      <c r="G816" s="97"/>
      <c r="H816" s="98" t="s">
        <v>98</v>
      </c>
      <c r="I816" s="99"/>
      <c r="O816" s="7"/>
      <c r="X816" s="1" t="str">
        <f t="shared" si="163"/>
        <v>07福島県</v>
      </c>
    </row>
    <row r="817" spans="1:24" x14ac:dyDescent="0.15">
      <c r="A817" s="6">
        <f t="shared" si="162"/>
        <v>55</v>
      </c>
      <c r="B817" s="6">
        <f>B816</f>
        <v>703</v>
      </c>
      <c r="D817" s="72" t="s">
        <v>6</v>
      </c>
      <c r="E817" s="73"/>
      <c r="F817" s="74">
        <v>13.877000000000001</v>
      </c>
      <c r="G817" s="75"/>
      <c r="H817" s="75"/>
      <c r="I817" s="76"/>
      <c r="J817" s="8"/>
      <c r="K817" s="8"/>
      <c r="L817" s="8"/>
      <c r="N817" s="8"/>
      <c r="O817" s="9"/>
      <c r="P817" s="10" t="s">
        <v>7</v>
      </c>
      <c r="X817" s="1" t="str">
        <f t="shared" si="163"/>
        <v>07福島県</v>
      </c>
    </row>
    <row r="818" spans="1:24" ht="14.25" thickBot="1" x14ac:dyDescent="0.2">
      <c r="A818" s="6">
        <f t="shared" si="162"/>
        <v>55</v>
      </c>
      <c r="B818" s="6">
        <f>B817</f>
        <v>703</v>
      </c>
      <c r="D818" s="77" t="s">
        <v>8</v>
      </c>
      <c r="E818" s="78"/>
      <c r="F818" s="79">
        <v>1233.08</v>
      </c>
      <c r="G818" s="80"/>
      <c r="H818" s="80"/>
      <c r="I818" s="81"/>
      <c r="J818" s="11"/>
      <c r="K818" s="11"/>
      <c r="L818" s="11"/>
      <c r="N818" s="11"/>
      <c r="P818" s="82">
        <v>-0.19299999999999998</v>
      </c>
      <c r="Q818" s="82"/>
      <c r="X818" s="1" t="str">
        <f t="shared" si="163"/>
        <v>07福島県</v>
      </c>
    </row>
    <row r="819" spans="1:24" ht="14.25" thickBot="1" x14ac:dyDescent="0.2">
      <c r="A819" s="6">
        <f t="shared" si="162"/>
        <v>55</v>
      </c>
      <c r="B819" s="6"/>
      <c r="C819" s="1" t="s">
        <v>9</v>
      </c>
      <c r="X819" s="1" t="str">
        <f t="shared" si="163"/>
        <v>07福島県</v>
      </c>
    </row>
    <row r="820" spans="1:24" ht="13.5" customHeight="1" x14ac:dyDescent="0.15">
      <c r="A820" s="6">
        <f t="shared" si="162"/>
        <v>55</v>
      </c>
      <c r="B820" s="6"/>
      <c r="D820" s="12"/>
      <c r="E820" s="13"/>
      <c r="F820" s="83" t="s">
        <v>10</v>
      </c>
      <c r="G820" s="84"/>
      <c r="H820" s="14" t="s">
        <v>11</v>
      </c>
      <c r="I820" s="14" t="s">
        <v>12</v>
      </c>
      <c r="J820" s="14" t="s">
        <v>13</v>
      </c>
      <c r="K820" s="14" t="s">
        <v>14</v>
      </c>
      <c r="L820" s="15" t="s">
        <v>15</v>
      </c>
      <c r="M820" s="85" t="s">
        <v>16</v>
      </c>
      <c r="N820" s="84"/>
      <c r="O820" s="84"/>
      <c r="P820" s="85" t="s">
        <v>17</v>
      </c>
      <c r="Q820" s="84"/>
      <c r="R820" s="86"/>
      <c r="X820" s="1" t="str">
        <f t="shared" si="163"/>
        <v>07福島県</v>
      </c>
    </row>
    <row r="821" spans="1:24" ht="32.25" thickBot="1" x14ac:dyDescent="0.2">
      <c r="A821" s="6">
        <f t="shared" si="162"/>
        <v>55</v>
      </c>
      <c r="B821" s="6"/>
      <c r="D821" s="16"/>
      <c r="E821" s="17"/>
      <c r="F821" s="18" t="s">
        <v>18</v>
      </c>
      <c r="G821" s="19" t="s">
        <v>19</v>
      </c>
      <c r="H821" s="20" t="s">
        <v>20</v>
      </c>
      <c r="I821" s="20" t="s">
        <v>21</v>
      </c>
      <c r="J821" s="20" t="s">
        <v>22</v>
      </c>
      <c r="K821" s="20" t="s">
        <v>23</v>
      </c>
      <c r="L821" s="20" t="s">
        <v>24</v>
      </c>
      <c r="M821" s="21" t="s">
        <v>25</v>
      </c>
      <c r="N821" s="22" t="s">
        <v>26</v>
      </c>
      <c r="O821" s="23" t="s">
        <v>27</v>
      </c>
      <c r="P821" s="24" t="s">
        <v>28</v>
      </c>
      <c r="Q821" s="22" t="s">
        <v>29</v>
      </c>
      <c r="R821" s="25" t="s">
        <v>30</v>
      </c>
      <c r="X821" s="1" t="str">
        <f t="shared" si="163"/>
        <v>07福島県</v>
      </c>
    </row>
    <row r="822" spans="1:24" ht="14.25" thickTop="1" x14ac:dyDescent="0.15">
      <c r="A822" s="6">
        <f t="shared" si="162"/>
        <v>55</v>
      </c>
      <c r="B822" s="6">
        <f>B817</f>
        <v>703</v>
      </c>
      <c r="D822" s="26"/>
      <c r="E822" s="27" t="s">
        <v>31</v>
      </c>
      <c r="F822" s="28">
        <f>SUM(F823:F826)</f>
        <v>916</v>
      </c>
      <c r="G822" s="29">
        <f>IFERROR(F822/Q822,"-")</f>
        <v>1.03037120359955</v>
      </c>
      <c r="H822" s="30">
        <f t="shared" ref="H822:M822" si="164">SUM(H823:H826)</f>
        <v>1087</v>
      </c>
      <c r="I822" s="30">
        <f t="shared" si="164"/>
        <v>1046</v>
      </c>
      <c r="J822" s="30">
        <f t="shared" si="164"/>
        <v>990</v>
      </c>
      <c r="K822" s="30">
        <f t="shared" si="164"/>
        <v>1025</v>
      </c>
      <c r="L822" s="30">
        <f t="shared" si="164"/>
        <v>1006</v>
      </c>
      <c r="M822" s="31">
        <f t="shared" si="164"/>
        <v>1013</v>
      </c>
      <c r="N822" s="32">
        <f>IFERROR(M822/F822,"-")</f>
        <v>1.1058951965065502</v>
      </c>
      <c r="O822" s="33">
        <f>M822-F822</f>
        <v>97</v>
      </c>
      <c r="P822" s="31">
        <f>SUM(P823:P826)</f>
        <v>1013</v>
      </c>
      <c r="Q822" s="34">
        <f>SUM(Q823:Q826)</f>
        <v>889</v>
      </c>
      <c r="R822" s="35">
        <f>IFERROR(P822/Q822,"-")</f>
        <v>1.1394825646794151</v>
      </c>
      <c r="X822" s="1" t="str">
        <f t="shared" si="163"/>
        <v>07福島県</v>
      </c>
    </row>
    <row r="823" spans="1:24" x14ac:dyDescent="0.15">
      <c r="A823" s="6">
        <f t="shared" si="162"/>
        <v>55</v>
      </c>
      <c r="B823" s="6">
        <f>B822</f>
        <v>703</v>
      </c>
      <c r="D823" s="36"/>
      <c r="E823" s="37" t="s">
        <v>32</v>
      </c>
      <c r="F823" s="38">
        <v>0</v>
      </c>
      <c r="G823" s="39">
        <f>IFERROR(F823/Q823,"-")</f>
        <v>0</v>
      </c>
      <c r="H823" s="40">
        <v>0</v>
      </c>
      <c r="I823" s="40">
        <v>0</v>
      </c>
      <c r="J823" s="40">
        <v>0</v>
      </c>
      <c r="K823" s="40">
        <v>0</v>
      </c>
      <c r="L823" s="40">
        <v>0</v>
      </c>
      <c r="M823" s="41">
        <v>0</v>
      </c>
      <c r="N823" s="42" t="str">
        <f>IFERROR(M823/F823,"-")</f>
        <v>-</v>
      </c>
      <c r="O823" s="43">
        <f>M823-F823</f>
        <v>0</v>
      </c>
      <c r="P823" s="41">
        <v>0</v>
      </c>
      <c r="Q823" s="44">
        <v>100</v>
      </c>
      <c r="R823" s="45">
        <f>IFERROR(P823/Q823,"-")</f>
        <v>0</v>
      </c>
      <c r="X823" s="1" t="str">
        <f t="shared" si="163"/>
        <v>07福島県</v>
      </c>
    </row>
    <row r="824" spans="1:24" x14ac:dyDescent="0.15">
      <c r="A824" s="6">
        <f t="shared" si="162"/>
        <v>55</v>
      </c>
      <c r="B824" s="6">
        <f t="shared" si="162"/>
        <v>703</v>
      </c>
      <c r="D824" s="36"/>
      <c r="E824" s="46" t="s">
        <v>33</v>
      </c>
      <c r="F824" s="47">
        <v>719</v>
      </c>
      <c r="G824" s="48">
        <f>IFERROR(F824/Q824,"-")</f>
        <v>1.8578811369509043</v>
      </c>
      <c r="H824" s="49">
        <v>843</v>
      </c>
      <c r="I824" s="49">
        <v>752</v>
      </c>
      <c r="J824" s="49">
        <v>746</v>
      </c>
      <c r="K824" s="49">
        <v>781</v>
      </c>
      <c r="L824" s="49">
        <v>772</v>
      </c>
      <c r="M824" s="50">
        <v>769</v>
      </c>
      <c r="N824" s="51">
        <f>IFERROR(M824/F824,"-")</f>
        <v>1.0695410292072323</v>
      </c>
      <c r="O824" s="52">
        <f>M824-F824</f>
        <v>50</v>
      </c>
      <c r="P824" s="50">
        <v>769</v>
      </c>
      <c r="Q824" s="53">
        <v>387</v>
      </c>
      <c r="R824" s="54">
        <f>IFERROR(P824/Q824,"-")</f>
        <v>1.9870801033591732</v>
      </c>
      <c r="X824" s="1" t="str">
        <f t="shared" si="163"/>
        <v>07福島県</v>
      </c>
    </row>
    <row r="825" spans="1:24" x14ac:dyDescent="0.15">
      <c r="A825" s="6">
        <f t="shared" si="162"/>
        <v>55</v>
      </c>
      <c r="B825" s="6">
        <f t="shared" si="162"/>
        <v>703</v>
      </c>
      <c r="D825" s="36"/>
      <c r="E825" s="46" t="s">
        <v>34</v>
      </c>
      <c r="F825" s="47">
        <v>52</v>
      </c>
      <c r="G825" s="48">
        <f>IFERROR(F825/Q825,"-")</f>
        <v>0.21052631578947367</v>
      </c>
      <c r="H825" s="49">
        <v>111</v>
      </c>
      <c r="I825" s="49">
        <v>161</v>
      </c>
      <c r="J825" s="49">
        <v>111</v>
      </c>
      <c r="K825" s="49">
        <v>111</v>
      </c>
      <c r="L825" s="49">
        <v>101</v>
      </c>
      <c r="M825" s="50">
        <v>111</v>
      </c>
      <c r="N825" s="51">
        <f>IFERROR(M825/F825,"-")</f>
        <v>2.1346153846153846</v>
      </c>
      <c r="O825" s="52">
        <f>M825-F825</f>
        <v>59</v>
      </c>
      <c r="P825" s="50">
        <v>111</v>
      </c>
      <c r="Q825" s="53">
        <v>247</v>
      </c>
      <c r="R825" s="54">
        <f>IFERROR(P825/Q825,"-")</f>
        <v>0.44939271255060731</v>
      </c>
      <c r="X825" s="1" t="str">
        <f t="shared" si="163"/>
        <v>07福島県</v>
      </c>
    </row>
    <row r="826" spans="1:24" ht="14.25" thickBot="1" x14ac:dyDescent="0.2">
      <c r="A826" s="6">
        <f t="shared" si="162"/>
        <v>55</v>
      </c>
      <c r="B826" s="6">
        <f t="shared" si="162"/>
        <v>703</v>
      </c>
      <c r="D826" s="55"/>
      <c r="E826" s="56" t="s">
        <v>35</v>
      </c>
      <c r="F826" s="57">
        <v>145</v>
      </c>
      <c r="G826" s="58">
        <f>IFERROR(F826/Q826,"-")</f>
        <v>0.93548387096774188</v>
      </c>
      <c r="H826" s="59">
        <v>133</v>
      </c>
      <c r="I826" s="59">
        <v>133</v>
      </c>
      <c r="J826" s="59">
        <v>133</v>
      </c>
      <c r="K826" s="59">
        <v>133</v>
      </c>
      <c r="L826" s="59">
        <v>133</v>
      </c>
      <c r="M826" s="60">
        <v>133</v>
      </c>
      <c r="N826" s="61">
        <f>IFERROR(M826/F826,"-")</f>
        <v>0.91724137931034477</v>
      </c>
      <c r="O826" s="62">
        <f>M826-F826</f>
        <v>-12</v>
      </c>
      <c r="P826" s="60">
        <v>133</v>
      </c>
      <c r="Q826" s="63">
        <v>155</v>
      </c>
      <c r="R826" s="64">
        <f>IFERROR(P826/Q826,"-")</f>
        <v>0.85806451612903223</v>
      </c>
      <c r="X826" s="1" t="str">
        <f t="shared" si="163"/>
        <v>07福島県</v>
      </c>
    </row>
    <row r="827" spans="1:24" s="5" customFormat="1" x14ac:dyDescent="0.15">
      <c r="A827" s="65">
        <f t="shared" si="162"/>
        <v>55</v>
      </c>
      <c r="B827" s="65">
        <f t="shared" si="162"/>
        <v>703</v>
      </c>
      <c r="D827" s="66"/>
      <c r="E827" s="67" t="s">
        <v>36</v>
      </c>
      <c r="F827" s="68">
        <v>0.92307692307692313</v>
      </c>
      <c r="G827" s="69"/>
      <c r="H827" s="68">
        <v>0.76923076923076927</v>
      </c>
      <c r="I827" s="68">
        <v>0.9</v>
      </c>
      <c r="J827" s="68">
        <v>1</v>
      </c>
      <c r="K827" s="68">
        <v>1</v>
      </c>
      <c r="L827" s="68">
        <v>0.9</v>
      </c>
      <c r="M827" s="68">
        <v>1</v>
      </c>
      <c r="N827" s="70"/>
      <c r="O827" s="70"/>
      <c r="P827" s="71"/>
      <c r="Q827" s="71"/>
      <c r="R827" s="70"/>
      <c r="X827" s="5" t="str">
        <f t="shared" si="163"/>
        <v>07福島県</v>
      </c>
    </row>
    <row r="828" spans="1:24" x14ac:dyDescent="0.15">
      <c r="A828" s="6">
        <f>(ROW()+12)/15</f>
        <v>56</v>
      </c>
      <c r="B828" s="6"/>
      <c r="C828" s="87">
        <f>(ROW()+12)/15</f>
        <v>56</v>
      </c>
      <c r="D828" s="87"/>
      <c r="S828" s="1" t="str">
        <f>"（"&amp;H830&amp;"　"&amp;H831&amp;"構想区域）"</f>
        <v>（福島県　相双構想区域）</v>
      </c>
      <c r="X828" s="1" t="str">
        <f>TEXT(F830,"0?")&amp;H830</f>
        <v>07福島県</v>
      </c>
    </row>
    <row r="829" spans="1:24" ht="14.25" thickBot="1" x14ac:dyDescent="0.2">
      <c r="A829" s="6">
        <f>A828</f>
        <v>56</v>
      </c>
      <c r="B829" s="6"/>
      <c r="C829" s="1" t="s">
        <v>3</v>
      </c>
      <c r="X829" s="1" t="str">
        <f>X828</f>
        <v>07福島県</v>
      </c>
    </row>
    <row r="830" spans="1:24" x14ac:dyDescent="0.15">
      <c r="A830" s="6">
        <f t="shared" ref="A830:B842" si="165">A829</f>
        <v>56</v>
      </c>
      <c r="B830" s="6">
        <v>706</v>
      </c>
      <c r="D830" s="88" t="s">
        <v>4</v>
      </c>
      <c r="E830" s="89"/>
      <c r="F830" s="90">
        <f>QUOTIENT(F831,100)</f>
        <v>7</v>
      </c>
      <c r="G830" s="91"/>
      <c r="H830" s="92" t="s">
        <v>95</v>
      </c>
      <c r="I830" s="93"/>
      <c r="O830" s="7"/>
      <c r="X830" s="1" t="str">
        <f t="shared" ref="X830:X842" si="166">X829</f>
        <v>07福島県</v>
      </c>
    </row>
    <row r="831" spans="1:24" x14ac:dyDescent="0.15">
      <c r="A831" s="6">
        <f t="shared" si="165"/>
        <v>56</v>
      </c>
      <c r="B831" s="6">
        <f>B830</f>
        <v>706</v>
      </c>
      <c r="D831" s="94" t="s">
        <v>5</v>
      </c>
      <c r="E831" s="95"/>
      <c r="F831" s="96">
        <f>B831</f>
        <v>706</v>
      </c>
      <c r="G831" s="97"/>
      <c r="H831" s="98" t="s">
        <v>99</v>
      </c>
      <c r="I831" s="99"/>
      <c r="O831" s="7"/>
      <c r="X831" s="1" t="str">
        <f t="shared" si="166"/>
        <v>07福島県</v>
      </c>
    </row>
    <row r="832" spans="1:24" x14ac:dyDescent="0.15">
      <c r="A832" s="6">
        <f t="shared" si="165"/>
        <v>56</v>
      </c>
      <c r="B832" s="6">
        <f>B831</f>
        <v>706</v>
      </c>
      <c r="D832" s="72" t="s">
        <v>6</v>
      </c>
      <c r="E832" s="73"/>
      <c r="F832" s="74">
        <v>11.957700000000001</v>
      </c>
      <c r="G832" s="75"/>
      <c r="H832" s="75"/>
      <c r="I832" s="76"/>
      <c r="J832" s="8"/>
      <c r="K832" s="8"/>
      <c r="L832" s="8"/>
      <c r="N832" s="8"/>
      <c r="O832" s="9"/>
      <c r="P832" s="10" t="s">
        <v>7</v>
      </c>
      <c r="X832" s="1" t="str">
        <f t="shared" si="166"/>
        <v>07福島県</v>
      </c>
    </row>
    <row r="833" spans="1:24" ht="14.25" thickBot="1" x14ac:dyDescent="0.2">
      <c r="A833" s="6">
        <f t="shared" si="165"/>
        <v>56</v>
      </c>
      <c r="B833" s="6">
        <f>B832</f>
        <v>706</v>
      </c>
      <c r="D833" s="77" t="s">
        <v>8</v>
      </c>
      <c r="E833" s="78"/>
      <c r="F833" s="79">
        <v>1738.91</v>
      </c>
      <c r="G833" s="80"/>
      <c r="H833" s="80"/>
      <c r="I833" s="81"/>
      <c r="J833" s="11"/>
      <c r="K833" s="11"/>
      <c r="L833" s="11"/>
      <c r="N833" s="11"/>
      <c r="P833" s="82">
        <v>-0.35800000000000004</v>
      </c>
      <c r="Q833" s="82"/>
      <c r="X833" s="1" t="str">
        <f t="shared" si="166"/>
        <v>07福島県</v>
      </c>
    </row>
    <row r="834" spans="1:24" ht="14.25" thickBot="1" x14ac:dyDescent="0.2">
      <c r="A834" s="6">
        <f t="shared" si="165"/>
        <v>56</v>
      </c>
      <c r="B834" s="6"/>
      <c r="C834" s="1" t="s">
        <v>9</v>
      </c>
      <c r="X834" s="1" t="str">
        <f t="shared" si="166"/>
        <v>07福島県</v>
      </c>
    </row>
    <row r="835" spans="1:24" ht="13.5" customHeight="1" x14ac:dyDescent="0.15">
      <c r="A835" s="6">
        <f t="shared" si="165"/>
        <v>56</v>
      </c>
      <c r="B835" s="6"/>
      <c r="D835" s="12"/>
      <c r="E835" s="13"/>
      <c r="F835" s="83" t="s">
        <v>10</v>
      </c>
      <c r="G835" s="84"/>
      <c r="H835" s="14" t="s">
        <v>11</v>
      </c>
      <c r="I835" s="14" t="s">
        <v>12</v>
      </c>
      <c r="J835" s="14" t="s">
        <v>13</v>
      </c>
      <c r="K835" s="14" t="s">
        <v>14</v>
      </c>
      <c r="L835" s="15" t="s">
        <v>15</v>
      </c>
      <c r="M835" s="85" t="s">
        <v>16</v>
      </c>
      <c r="N835" s="84"/>
      <c r="O835" s="84"/>
      <c r="P835" s="85" t="s">
        <v>17</v>
      </c>
      <c r="Q835" s="84"/>
      <c r="R835" s="86"/>
      <c r="X835" s="1" t="str">
        <f t="shared" si="166"/>
        <v>07福島県</v>
      </c>
    </row>
    <row r="836" spans="1:24" ht="32.25" thickBot="1" x14ac:dyDescent="0.2">
      <c r="A836" s="6">
        <f t="shared" si="165"/>
        <v>56</v>
      </c>
      <c r="B836" s="6"/>
      <c r="D836" s="16"/>
      <c r="E836" s="17"/>
      <c r="F836" s="18" t="s">
        <v>18</v>
      </c>
      <c r="G836" s="19" t="s">
        <v>19</v>
      </c>
      <c r="H836" s="20" t="s">
        <v>20</v>
      </c>
      <c r="I836" s="20" t="s">
        <v>21</v>
      </c>
      <c r="J836" s="20" t="s">
        <v>22</v>
      </c>
      <c r="K836" s="20" t="s">
        <v>23</v>
      </c>
      <c r="L836" s="20" t="s">
        <v>24</v>
      </c>
      <c r="M836" s="21" t="s">
        <v>25</v>
      </c>
      <c r="N836" s="22" t="s">
        <v>26</v>
      </c>
      <c r="O836" s="23" t="s">
        <v>27</v>
      </c>
      <c r="P836" s="24" t="s">
        <v>28</v>
      </c>
      <c r="Q836" s="22" t="s">
        <v>29</v>
      </c>
      <c r="R836" s="25" t="s">
        <v>30</v>
      </c>
      <c r="X836" s="1" t="str">
        <f t="shared" si="166"/>
        <v>07福島県</v>
      </c>
    </row>
    <row r="837" spans="1:24" ht="14.25" thickTop="1" x14ac:dyDescent="0.15">
      <c r="A837" s="6">
        <f t="shared" si="165"/>
        <v>56</v>
      </c>
      <c r="B837" s="6">
        <f>B832</f>
        <v>706</v>
      </c>
      <c r="D837" s="26"/>
      <c r="E837" s="27" t="s">
        <v>31</v>
      </c>
      <c r="F837" s="28">
        <f>SUM(F838:F841)</f>
        <v>1089</v>
      </c>
      <c r="G837" s="29">
        <f>IFERROR(F837/Q837,"-")</f>
        <v>1.5020689655172415</v>
      </c>
      <c r="H837" s="30">
        <f t="shared" ref="H837:M837" si="167">SUM(H838:H841)</f>
        <v>1145</v>
      </c>
      <c r="I837" s="30">
        <f t="shared" si="167"/>
        <v>1086</v>
      </c>
      <c r="J837" s="30">
        <f t="shared" si="167"/>
        <v>1071</v>
      </c>
      <c r="K837" s="30">
        <f t="shared" si="167"/>
        <v>1044</v>
      </c>
      <c r="L837" s="30">
        <f t="shared" si="167"/>
        <v>1054</v>
      </c>
      <c r="M837" s="31">
        <f t="shared" si="167"/>
        <v>1054</v>
      </c>
      <c r="N837" s="32">
        <f>IFERROR(M837/F837,"-")</f>
        <v>0.967860422405877</v>
      </c>
      <c r="O837" s="33">
        <f>M837-F837</f>
        <v>-35</v>
      </c>
      <c r="P837" s="31">
        <f>SUM(P838:P841)</f>
        <v>1078</v>
      </c>
      <c r="Q837" s="34">
        <f>SUM(Q838:Q841)</f>
        <v>725</v>
      </c>
      <c r="R837" s="35">
        <f>IFERROR(P837/Q837,"-")</f>
        <v>1.4868965517241379</v>
      </c>
      <c r="X837" s="1" t="str">
        <f t="shared" si="166"/>
        <v>07福島県</v>
      </c>
    </row>
    <row r="838" spans="1:24" x14ac:dyDescent="0.15">
      <c r="A838" s="6">
        <f t="shared" si="165"/>
        <v>56</v>
      </c>
      <c r="B838" s="6">
        <f>B837</f>
        <v>706</v>
      </c>
      <c r="D838" s="36"/>
      <c r="E838" s="37" t="s">
        <v>32</v>
      </c>
      <c r="F838" s="38">
        <v>0</v>
      </c>
      <c r="G838" s="39">
        <f>IFERROR(F838/Q838,"-")</f>
        <v>0</v>
      </c>
      <c r="H838" s="40">
        <v>0</v>
      </c>
      <c r="I838" s="40">
        <v>0</v>
      </c>
      <c r="J838" s="40">
        <v>0</v>
      </c>
      <c r="K838" s="40">
        <v>0</v>
      </c>
      <c r="L838" s="40">
        <v>11</v>
      </c>
      <c r="M838" s="41">
        <v>11</v>
      </c>
      <c r="N838" s="42" t="str">
        <f>IFERROR(M838/F838,"-")</f>
        <v>-</v>
      </c>
      <c r="O838" s="43">
        <f>M838-F838</f>
        <v>11</v>
      </c>
      <c r="P838" s="41">
        <v>11</v>
      </c>
      <c r="Q838" s="44">
        <v>45</v>
      </c>
      <c r="R838" s="45">
        <f>IFERROR(P838/Q838,"-")</f>
        <v>0.24444444444444444</v>
      </c>
      <c r="X838" s="1" t="str">
        <f t="shared" si="166"/>
        <v>07福島県</v>
      </c>
    </row>
    <row r="839" spans="1:24" x14ac:dyDescent="0.15">
      <c r="A839" s="6">
        <f t="shared" si="165"/>
        <v>56</v>
      </c>
      <c r="B839" s="6">
        <f t="shared" si="165"/>
        <v>706</v>
      </c>
      <c r="D839" s="36"/>
      <c r="E839" s="46" t="s">
        <v>33</v>
      </c>
      <c r="F839" s="47">
        <v>818</v>
      </c>
      <c r="G839" s="48">
        <f>IFERROR(F839/Q839,"-")</f>
        <v>3.5107296137339055</v>
      </c>
      <c r="H839" s="49">
        <v>879</v>
      </c>
      <c r="I839" s="49">
        <v>776</v>
      </c>
      <c r="J839" s="49">
        <v>813</v>
      </c>
      <c r="K839" s="49">
        <v>786</v>
      </c>
      <c r="L839" s="49">
        <v>765</v>
      </c>
      <c r="M839" s="50">
        <v>765</v>
      </c>
      <c r="N839" s="51">
        <f>IFERROR(M839/F839,"-")</f>
        <v>0.9352078239608802</v>
      </c>
      <c r="O839" s="52">
        <f>M839-F839</f>
        <v>-53</v>
      </c>
      <c r="P839" s="50">
        <v>725</v>
      </c>
      <c r="Q839" s="53">
        <v>233</v>
      </c>
      <c r="R839" s="54">
        <f>IFERROR(P839/Q839,"-")</f>
        <v>3.1115879828326181</v>
      </c>
      <c r="X839" s="1" t="str">
        <f t="shared" si="166"/>
        <v>07福島県</v>
      </c>
    </row>
    <row r="840" spans="1:24" x14ac:dyDescent="0.15">
      <c r="A840" s="6">
        <f t="shared" si="165"/>
        <v>56</v>
      </c>
      <c r="B840" s="6">
        <f t="shared" si="165"/>
        <v>706</v>
      </c>
      <c r="D840" s="36"/>
      <c r="E840" s="46" t="s">
        <v>34</v>
      </c>
      <c r="F840" s="47">
        <v>40</v>
      </c>
      <c r="G840" s="48">
        <f>IFERROR(F840/Q840,"-")</f>
        <v>0.16460905349794239</v>
      </c>
      <c r="H840" s="49">
        <v>0</v>
      </c>
      <c r="I840" s="49">
        <v>97</v>
      </c>
      <c r="J840" s="49">
        <v>50</v>
      </c>
      <c r="K840" s="49">
        <v>50</v>
      </c>
      <c r="L840" s="49">
        <v>50</v>
      </c>
      <c r="M840" s="50">
        <v>50</v>
      </c>
      <c r="N840" s="51">
        <f>IFERROR(M840/F840,"-")</f>
        <v>1.25</v>
      </c>
      <c r="O840" s="52">
        <f>M840-F840</f>
        <v>10</v>
      </c>
      <c r="P840" s="50">
        <v>114</v>
      </c>
      <c r="Q840" s="53">
        <v>243</v>
      </c>
      <c r="R840" s="54">
        <f>IFERROR(P840/Q840,"-")</f>
        <v>0.46913580246913578</v>
      </c>
      <c r="X840" s="1" t="str">
        <f t="shared" si="166"/>
        <v>07福島県</v>
      </c>
    </row>
    <row r="841" spans="1:24" ht="14.25" thickBot="1" x14ac:dyDescent="0.2">
      <c r="A841" s="6">
        <f t="shared" si="165"/>
        <v>56</v>
      </c>
      <c r="B841" s="6">
        <f t="shared" si="165"/>
        <v>706</v>
      </c>
      <c r="D841" s="55"/>
      <c r="E841" s="56" t="s">
        <v>35</v>
      </c>
      <c r="F841" s="57">
        <v>231</v>
      </c>
      <c r="G841" s="58">
        <f>IFERROR(F841/Q841,"-")</f>
        <v>1.1323529411764706</v>
      </c>
      <c r="H841" s="59">
        <v>266</v>
      </c>
      <c r="I841" s="59">
        <v>213</v>
      </c>
      <c r="J841" s="59">
        <v>208</v>
      </c>
      <c r="K841" s="59">
        <v>208</v>
      </c>
      <c r="L841" s="59">
        <v>228</v>
      </c>
      <c r="M841" s="60">
        <v>228</v>
      </c>
      <c r="N841" s="61">
        <f>IFERROR(M841/F841,"-")</f>
        <v>0.98701298701298701</v>
      </c>
      <c r="O841" s="62">
        <f>M841-F841</f>
        <v>-3</v>
      </c>
      <c r="P841" s="60">
        <v>228</v>
      </c>
      <c r="Q841" s="63">
        <v>204</v>
      </c>
      <c r="R841" s="64">
        <f>IFERROR(P841/Q841,"-")</f>
        <v>1.1176470588235294</v>
      </c>
      <c r="X841" s="1" t="str">
        <f t="shared" si="166"/>
        <v>07福島県</v>
      </c>
    </row>
    <row r="842" spans="1:24" s="5" customFormat="1" x14ac:dyDescent="0.15">
      <c r="A842" s="65">
        <f t="shared" si="165"/>
        <v>56</v>
      </c>
      <c r="B842" s="65">
        <f t="shared" si="165"/>
        <v>706</v>
      </c>
      <c r="D842" s="66"/>
      <c r="E842" s="67" t="s">
        <v>36</v>
      </c>
      <c r="F842" s="68">
        <v>0.83333333333333337</v>
      </c>
      <c r="G842" s="69"/>
      <c r="H842" s="68">
        <v>0.88235294117647056</v>
      </c>
      <c r="I842" s="68">
        <v>0.82352941176470584</v>
      </c>
      <c r="J842" s="68">
        <v>0.82352941176470584</v>
      </c>
      <c r="K842" s="68">
        <v>0.875</v>
      </c>
      <c r="L842" s="68">
        <v>1</v>
      </c>
      <c r="M842" s="68">
        <v>1</v>
      </c>
      <c r="N842" s="70"/>
      <c r="O842" s="70"/>
      <c r="P842" s="71"/>
      <c r="Q842" s="71"/>
      <c r="R842" s="70"/>
      <c r="X842" s="5" t="str">
        <f t="shared" si="166"/>
        <v>07福島県</v>
      </c>
    </row>
    <row r="843" spans="1:24" x14ac:dyDescent="0.15">
      <c r="A843" s="6">
        <f>(ROW()+12)/15</f>
        <v>57</v>
      </c>
      <c r="B843" s="6"/>
      <c r="C843" s="87">
        <f>(ROW()+12)/15</f>
        <v>57</v>
      </c>
      <c r="D843" s="87"/>
      <c r="S843" s="1" t="str">
        <f>"（"&amp;H845&amp;"　"&amp;H846&amp;"構想区域）"</f>
        <v>（福島県　いわき構想区域）</v>
      </c>
      <c r="X843" s="1" t="str">
        <f>TEXT(F845,"0?")&amp;H845</f>
        <v>07福島県</v>
      </c>
    </row>
    <row r="844" spans="1:24" ht="14.25" thickBot="1" x14ac:dyDescent="0.2">
      <c r="A844" s="6">
        <f>A843</f>
        <v>57</v>
      </c>
      <c r="B844" s="6"/>
      <c r="C844" s="1" t="s">
        <v>3</v>
      </c>
      <c r="X844" s="1" t="str">
        <f>X843</f>
        <v>07福島県</v>
      </c>
    </row>
    <row r="845" spans="1:24" x14ac:dyDescent="0.15">
      <c r="A845" s="6">
        <f t="shared" ref="A845:B857" si="168">A844</f>
        <v>57</v>
      </c>
      <c r="B845" s="6">
        <v>707</v>
      </c>
      <c r="D845" s="88" t="s">
        <v>4</v>
      </c>
      <c r="E845" s="89"/>
      <c r="F845" s="90">
        <f>QUOTIENT(F846,100)</f>
        <v>7</v>
      </c>
      <c r="G845" s="91"/>
      <c r="H845" s="92" t="s">
        <v>95</v>
      </c>
      <c r="I845" s="93"/>
      <c r="O845" s="7"/>
      <c r="X845" s="1" t="str">
        <f t="shared" ref="X845:X857" si="169">X844</f>
        <v>07福島県</v>
      </c>
    </row>
    <row r="846" spans="1:24" x14ac:dyDescent="0.15">
      <c r="A846" s="6">
        <f t="shared" si="168"/>
        <v>57</v>
      </c>
      <c r="B846" s="6">
        <f>B845</f>
        <v>707</v>
      </c>
      <c r="D846" s="94" t="s">
        <v>5</v>
      </c>
      <c r="E846" s="95"/>
      <c r="F846" s="96">
        <f>B846</f>
        <v>707</v>
      </c>
      <c r="G846" s="97"/>
      <c r="H846" s="98" t="s">
        <v>100</v>
      </c>
      <c r="I846" s="99"/>
      <c r="O846" s="7"/>
      <c r="X846" s="1" t="str">
        <f t="shared" si="169"/>
        <v>07福島県</v>
      </c>
    </row>
    <row r="847" spans="1:24" x14ac:dyDescent="0.15">
      <c r="A847" s="6">
        <f t="shared" si="168"/>
        <v>57</v>
      </c>
      <c r="B847" s="6">
        <f>B846</f>
        <v>707</v>
      </c>
      <c r="D847" s="72" t="s">
        <v>6</v>
      </c>
      <c r="E847" s="73"/>
      <c r="F847" s="74">
        <v>33.293100000000003</v>
      </c>
      <c r="G847" s="75"/>
      <c r="H847" s="75"/>
      <c r="I847" s="76"/>
      <c r="J847" s="8"/>
      <c r="K847" s="8"/>
      <c r="L847" s="8"/>
      <c r="N847" s="8"/>
      <c r="O847" s="9"/>
      <c r="P847" s="10" t="s">
        <v>7</v>
      </c>
      <c r="X847" s="1" t="str">
        <f t="shared" si="169"/>
        <v>07福島県</v>
      </c>
    </row>
    <row r="848" spans="1:24" ht="14.25" thickBot="1" x14ac:dyDescent="0.2">
      <c r="A848" s="6">
        <f t="shared" si="168"/>
        <v>57</v>
      </c>
      <c r="B848" s="6">
        <f>B847</f>
        <v>707</v>
      </c>
      <c r="D848" s="77" t="s">
        <v>8</v>
      </c>
      <c r="E848" s="78"/>
      <c r="F848" s="79">
        <v>1232.02</v>
      </c>
      <c r="G848" s="80"/>
      <c r="H848" s="80"/>
      <c r="I848" s="81"/>
      <c r="J848" s="11"/>
      <c r="K848" s="11"/>
      <c r="L848" s="11"/>
      <c r="N848" s="11"/>
      <c r="P848" s="82">
        <v>1.0000000000000009E-2</v>
      </c>
      <c r="Q848" s="82"/>
      <c r="X848" s="1" t="str">
        <f t="shared" si="169"/>
        <v>07福島県</v>
      </c>
    </row>
    <row r="849" spans="1:24" ht="14.25" thickBot="1" x14ac:dyDescent="0.2">
      <c r="A849" s="6">
        <f t="shared" si="168"/>
        <v>57</v>
      </c>
      <c r="B849" s="6"/>
      <c r="C849" s="1" t="s">
        <v>9</v>
      </c>
      <c r="X849" s="1" t="str">
        <f t="shared" si="169"/>
        <v>07福島県</v>
      </c>
    </row>
    <row r="850" spans="1:24" ht="13.5" customHeight="1" x14ac:dyDescent="0.15">
      <c r="A850" s="6">
        <f t="shared" si="168"/>
        <v>57</v>
      </c>
      <c r="B850" s="6"/>
      <c r="D850" s="12"/>
      <c r="E850" s="13"/>
      <c r="F850" s="83" t="s">
        <v>10</v>
      </c>
      <c r="G850" s="84"/>
      <c r="H850" s="14" t="s">
        <v>11</v>
      </c>
      <c r="I850" s="14" t="s">
        <v>12</v>
      </c>
      <c r="J850" s="14" t="s">
        <v>13</v>
      </c>
      <c r="K850" s="14" t="s">
        <v>14</v>
      </c>
      <c r="L850" s="15" t="s">
        <v>15</v>
      </c>
      <c r="M850" s="85" t="s">
        <v>16</v>
      </c>
      <c r="N850" s="84"/>
      <c r="O850" s="84"/>
      <c r="P850" s="85" t="s">
        <v>17</v>
      </c>
      <c r="Q850" s="84"/>
      <c r="R850" s="86"/>
      <c r="X850" s="1" t="str">
        <f t="shared" si="169"/>
        <v>07福島県</v>
      </c>
    </row>
    <row r="851" spans="1:24" ht="32.25" thickBot="1" x14ac:dyDescent="0.2">
      <c r="A851" s="6">
        <f t="shared" si="168"/>
        <v>57</v>
      </c>
      <c r="B851" s="6"/>
      <c r="D851" s="16"/>
      <c r="E851" s="17"/>
      <c r="F851" s="18" t="s">
        <v>18</v>
      </c>
      <c r="G851" s="19" t="s">
        <v>19</v>
      </c>
      <c r="H851" s="20" t="s">
        <v>20</v>
      </c>
      <c r="I851" s="20" t="s">
        <v>21</v>
      </c>
      <c r="J851" s="20" t="s">
        <v>22</v>
      </c>
      <c r="K851" s="20" t="s">
        <v>23</v>
      </c>
      <c r="L851" s="20" t="s">
        <v>24</v>
      </c>
      <c r="M851" s="21" t="s">
        <v>25</v>
      </c>
      <c r="N851" s="22" t="s">
        <v>26</v>
      </c>
      <c r="O851" s="23" t="s">
        <v>27</v>
      </c>
      <c r="P851" s="24" t="s">
        <v>28</v>
      </c>
      <c r="Q851" s="22" t="s">
        <v>29</v>
      </c>
      <c r="R851" s="25" t="s">
        <v>30</v>
      </c>
      <c r="X851" s="1" t="str">
        <f t="shared" si="169"/>
        <v>07福島県</v>
      </c>
    </row>
    <row r="852" spans="1:24" ht="14.25" thickTop="1" x14ac:dyDescent="0.15">
      <c r="A852" s="6">
        <f t="shared" si="168"/>
        <v>57</v>
      </c>
      <c r="B852" s="6">
        <f>B847</f>
        <v>707</v>
      </c>
      <c r="D852" s="26"/>
      <c r="E852" s="27" t="s">
        <v>31</v>
      </c>
      <c r="F852" s="28">
        <f>SUM(F853:F856)</f>
        <v>3747</v>
      </c>
      <c r="G852" s="29">
        <f>IFERROR(F852/Q852,"-")</f>
        <v>1.3898367952522255</v>
      </c>
      <c r="H852" s="30">
        <f t="shared" ref="H852:M852" si="170">SUM(H853:H856)</f>
        <v>3718</v>
      </c>
      <c r="I852" s="30">
        <f t="shared" si="170"/>
        <v>3187</v>
      </c>
      <c r="J852" s="30">
        <f t="shared" si="170"/>
        <v>3278</v>
      </c>
      <c r="K852" s="30">
        <f t="shared" si="170"/>
        <v>3209</v>
      </c>
      <c r="L852" s="30">
        <f t="shared" si="170"/>
        <v>3543</v>
      </c>
      <c r="M852" s="31">
        <f t="shared" si="170"/>
        <v>3283</v>
      </c>
      <c r="N852" s="32">
        <f>IFERROR(M852/F852,"-")</f>
        <v>0.87616760074726452</v>
      </c>
      <c r="O852" s="33">
        <f>M852-F852</f>
        <v>-464</v>
      </c>
      <c r="P852" s="31">
        <f>SUM(P853:P856)</f>
        <v>3389</v>
      </c>
      <c r="Q852" s="34">
        <f>SUM(Q853:Q856)</f>
        <v>2696</v>
      </c>
      <c r="R852" s="35">
        <f>IFERROR(P852/Q852,"-")</f>
        <v>1.2570474777448071</v>
      </c>
      <c r="X852" s="1" t="str">
        <f t="shared" si="169"/>
        <v>07福島県</v>
      </c>
    </row>
    <row r="853" spans="1:24" x14ac:dyDescent="0.15">
      <c r="A853" s="6">
        <f t="shared" si="168"/>
        <v>57</v>
      </c>
      <c r="B853" s="6">
        <f>B852</f>
        <v>707</v>
      </c>
      <c r="D853" s="36"/>
      <c r="E853" s="37" t="s">
        <v>32</v>
      </c>
      <c r="F853" s="38">
        <v>307</v>
      </c>
      <c r="G853" s="39">
        <f>IFERROR(F853/Q853,"-")</f>
        <v>1.1628787878787878</v>
      </c>
      <c r="H853" s="40">
        <v>263</v>
      </c>
      <c r="I853" s="40">
        <v>326</v>
      </c>
      <c r="J853" s="40">
        <v>282</v>
      </c>
      <c r="K853" s="40">
        <v>282</v>
      </c>
      <c r="L853" s="40">
        <v>282</v>
      </c>
      <c r="M853" s="41">
        <v>282</v>
      </c>
      <c r="N853" s="42">
        <f>IFERROR(M853/F853,"-")</f>
        <v>0.91856677524429964</v>
      </c>
      <c r="O853" s="43">
        <f>M853-F853</f>
        <v>-25</v>
      </c>
      <c r="P853" s="41">
        <v>282</v>
      </c>
      <c r="Q853" s="44">
        <v>264</v>
      </c>
      <c r="R853" s="45">
        <f>IFERROR(P853/Q853,"-")</f>
        <v>1.0681818181818181</v>
      </c>
      <c r="X853" s="1" t="str">
        <f t="shared" si="169"/>
        <v>07福島県</v>
      </c>
    </row>
    <row r="854" spans="1:24" x14ac:dyDescent="0.15">
      <c r="A854" s="6">
        <f t="shared" si="168"/>
        <v>57</v>
      </c>
      <c r="B854" s="6">
        <f t="shared" si="168"/>
        <v>707</v>
      </c>
      <c r="D854" s="36"/>
      <c r="E854" s="46" t="s">
        <v>33</v>
      </c>
      <c r="F854" s="47">
        <v>1666</v>
      </c>
      <c r="G854" s="48">
        <f>IFERROR(F854/Q854,"-")</f>
        <v>2.0593325092707047</v>
      </c>
      <c r="H854" s="49">
        <v>1508</v>
      </c>
      <c r="I854" s="49">
        <v>1260</v>
      </c>
      <c r="J854" s="49">
        <v>1326</v>
      </c>
      <c r="K854" s="49">
        <v>1377</v>
      </c>
      <c r="L854" s="49">
        <v>1364</v>
      </c>
      <c r="M854" s="50">
        <v>1307</v>
      </c>
      <c r="N854" s="51">
        <f>IFERROR(M854/F854,"-")</f>
        <v>0.78451380552220884</v>
      </c>
      <c r="O854" s="52">
        <f>M854-F854</f>
        <v>-359</v>
      </c>
      <c r="P854" s="50">
        <v>1307</v>
      </c>
      <c r="Q854" s="53">
        <v>809</v>
      </c>
      <c r="R854" s="54">
        <f>IFERROR(P854/Q854,"-")</f>
        <v>1.6155747836835599</v>
      </c>
      <c r="X854" s="1" t="str">
        <f t="shared" si="169"/>
        <v>07福島県</v>
      </c>
    </row>
    <row r="855" spans="1:24" x14ac:dyDescent="0.15">
      <c r="A855" s="6">
        <f t="shared" si="168"/>
        <v>57</v>
      </c>
      <c r="B855" s="6">
        <f t="shared" si="168"/>
        <v>707</v>
      </c>
      <c r="D855" s="36"/>
      <c r="E855" s="46" t="s">
        <v>34</v>
      </c>
      <c r="F855" s="47">
        <v>265</v>
      </c>
      <c r="G855" s="48">
        <f>IFERROR(F855/Q855,"-")</f>
        <v>0.35333333333333333</v>
      </c>
      <c r="H855" s="49">
        <v>613</v>
      </c>
      <c r="I855" s="49">
        <v>643</v>
      </c>
      <c r="J855" s="49">
        <v>583</v>
      </c>
      <c r="K855" s="49">
        <v>545</v>
      </c>
      <c r="L855" s="49">
        <v>681</v>
      </c>
      <c r="M855" s="50">
        <v>614</v>
      </c>
      <c r="N855" s="51">
        <f>IFERROR(M855/F855,"-")</f>
        <v>2.3169811320754716</v>
      </c>
      <c r="O855" s="52">
        <f>M855-F855</f>
        <v>349</v>
      </c>
      <c r="P855" s="50">
        <v>720</v>
      </c>
      <c r="Q855" s="53">
        <v>750</v>
      </c>
      <c r="R855" s="54">
        <f>IFERROR(P855/Q855,"-")</f>
        <v>0.96</v>
      </c>
      <c r="X855" s="1" t="str">
        <f t="shared" si="169"/>
        <v>07福島県</v>
      </c>
    </row>
    <row r="856" spans="1:24" ht="14.25" thickBot="1" x14ac:dyDescent="0.2">
      <c r="A856" s="6">
        <f t="shared" si="168"/>
        <v>57</v>
      </c>
      <c r="B856" s="6">
        <f t="shared" si="168"/>
        <v>707</v>
      </c>
      <c r="D856" s="55"/>
      <c r="E856" s="56" t="s">
        <v>35</v>
      </c>
      <c r="F856" s="57">
        <v>1509</v>
      </c>
      <c r="G856" s="58">
        <f>IFERROR(F856/Q856,"-")</f>
        <v>1.7285223367697595</v>
      </c>
      <c r="H856" s="59">
        <v>1334</v>
      </c>
      <c r="I856" s="59">
        <v>958</v>
      </c>
      <c r="J856" s="59">
        <v>1087</v>
      </c>
      <c r="K856" s="59">
        <v>1005</v>
      </c>
      <c r="L856" s="59">
        <v>1216</v>
      </c>
      <c r="M856" s="60">
        <v>1080</v>
      </c>
      <c r="N856" s="61">
        <f>IFERROR(M856/F856,"-")</f>
        <v>0.71570576540755471</v>
      </c>
      <c r="O856" s="62">
        <f>M856-F856</f>
        <v>-429</v>
      </c>
      <c r="P856" s="60">
        <v>1080</v>
      </c>
      <c r="Q856" s="63">
        <v>873</v>
      </c>
      <c r="R856" s="64">
        <f>IFERROR(P856/Q856,"-")</f>
        <v>1.2371134020618557</v>
      </c>
      <c r="X856" s="1" t="str">
        <f t="shared" si="169"/>
        <v>07福島県</v>
      </c>
    </row>
    <row r="857" spans="1:24" s="5" customFormat="1" x14ac:dyDescent="0.15">
      <c r="A857" s="65">
        <f t="shared" si="168"/>
        <v>57</v>
      </c>
      <c r="B857" s="65">
        <f t="shared" si="168"/>
        <v>707</v>
      </c>
      <c r="D857" s="66"/>
      <c r="E857" s="67" t="s">
        <v>36</v>
      </c>
      <c r="F857" s="68">
        <v>0.93181818181818177</v>
      </c>
      <c r="G857" s="69"/>
      <c r="H857" s="68">
        <v>0.95238095238095233</v>
      </c>
      <c r="I857" s="68">
        <v>0.80487804878048785</v>
      </c>
      <c r="J857" s="68">
        <v>0.94594594594594594</v>
      </c>
      <c r="K857" s="68">
        <v>0.89473684210526316</v>
      </c>
      <c r="L857" s="68">
        <v>1</v>
      </c>
      <c r="M857" s="68">
        <v>0.94285714285714284</v>
      </c>
      <c r="N857" s="70"/>
      <c r="O857" s="70"/>
      <c r="P857" s="71"/>
      <c r="Q857" s="71"/>
      <c r="R857" s="70"/>
      <c r="X857" s="5" t="str">
        <f t="shared" si="169"/>
        <v>07福島県</v>
      </c>
    </row>
    <row r="858" spans="1:24" x14ac:dyDescent="0.15">
      <c r="A858" s="6">
        <f>(ROW()+12)/15</f>
        <v>58</v>
      </c>
      <c r="B858" s="6"/>
      <c r="C858" s="87">
        <f>(ROW()+12)/15</f>
        <v>58</v>
      </c>
      <c r="D858" s="87"/>
      <c r="S858" s="1" t="str">
        <f>"（"&amp;H860&amp;"　"&amp;H861&amp;"構想区域）"</f>
        <v>（福島県　会津・南会津構想区域）</v>
      </c>
      <c r="X858" s="1" t="str">
        <f>TEXT(F860,"0?")&amp;H860</f>
        <v>07福島県</v>
      </c>
    </row>
    <row r="859" spans="1:24" ht="14.25" thickBot="1" x14ac:dyDescent="0.2">
      <c r="A859" s="6">
        <f>A858</f>
        <v>58</v>
      </c>
      <c r="B859" s="6"/>
      <c r="C859" s="1" t="s">
        <v>3</v>
      </c>
      <c r="X859" s="1" t="str">
        <f>X858</f>
        <v>07福島県</v>
      </c>
    </row>
    <row r="860" spans="1:24" x14ac:dyDescent="0.15">
      <c r="A860" s="6">
        <f t="shared" ref="A860:B872" si="171">A859</f>
        <v>58</v>
      </c>
      <c r="B860" s="6">
        <v>708</v>
      </c>
      <c r="D860" s="88" t="s">
        <v>4</v>
      </c>
      <c r="E860" s="89"/>
      <c r="F860" s="90">
        <f>QUOTIENT(F861,100)</f>
        <v>7</v>
      </c>
      <c r="G860" s="91"/>
      <c r="H860" s="92" t="s">
        <v>95</v>
      </c>
      <c r="I860" s="93"/>
      <c r="O860" s="7"/>
      <c r="X860" s="1" t="str">
        <f t="shared" ref="X860:X872" si="172">X859</f>
        <v>07福島県</v>
      </c>
    </row>
    <row r="861" spans="1:24" x14ac:dyDescent="0.15">
      <c r="A861" s="6">
        <f t="shared" si="171"/>
        <v>58</v>
      </c>
      <c r="B861" s="6">
        <f>B860</f>
        <v>708</v>
      </c>
      <c r="D861" s="94" t="s">
        <v>5</v>
      </c>
      <c r="E861" s="95"/>
      <c r="F861" s="96">
        <f>B861</f>
        <v>708</v>
      </c>
      <c r="G861" s="97"/>
      <c r="H861" s="98" t="s">
        <v>101</v>
      </c>
      <c r="I861" s="99"/>
      <c r="O861" s="7"/>
      <c r="X861" s="1" t="str">
        <f t="shared" si="172"/>
        <v>07福島県</v>
      </c>
    </row>
    <row r="862" spans="1:24" x14ac:dyDescent="0.15">
      <c r="A862" s="6">
        <f t="shared" si="171"/>
        <v>58</v>
      </c>
      <c r="B862" s="6">
        <f>B861</f>
        <v>708</v>
      </c>
      <c r="D862" s="72" t="s">
        <v>6</v>
      </c>
      <c r="E862" s="73"/>
      <c r="F862" s="74">
        <v>25.6403</v>
      </c>
      <c r="G862" s="75"/>
      <c r="H862" s="75"/>
      <c r="I862" s="76"/>
      <c r="J862" s="8"/>
      <c r="K862" s="8"/>
      <c r="L862" s="8"/>
      <c r="N862" s="8"/>
      <c r="O862" s="9"/>
      <c r="P862" s="10" t="s">
        <v>7</v>
      </c>
      <c r="X862" s="1" t="str">
        <f t="shared" si="172"/>
        <v>07福島県</v>
      </c>
    </row>
    <row r="863" spans="1:24" ht="14.25" thickBot="1" x14ac:dyDescent="0.2">
      <c r="A863" s="6">
        <f t="shared" si="171"/>
        <v>58</v>
      </c>
      <c r="B863" s="6">
        <f>B862</f>
        <v>708</v>
      </c>
      <c r="D863" s="77" t="s">
        <v>8</v>
      </c>
      <c r="E863" s="78"/>
      <c r="F863" s="79">
        <v>5420.31</v>
      </c>
      <c r="G863" s="80"/>
      <c r="H863" s="80"/>
      <c r="I863" s="81"/>
      <c r="J863" s="11"/>
      <c r="K863" s="11"/>
      <c r="L863" s="11"/>
      <c r="N863" s="11"/>
      <c r="P863" s="82">
        <v>-5.6000000000000001E-2</v>
      </c>
      <c r="Q863" s="82"/>
      <c r="X863" s="1" t="str">
        <f t="shared" si="172"/>
        <v>07福島県</v>
      </c>
    </row>
    <row r="864" spans="1:24" ht="14.25" thickBot="1" x14ac:dyDescent="0.2">
      <c r="A864" s="6">
        <f t="shared" si="171"/>
        <v>58</v>
      </c>
      <c r="B864" s="6"/>
      <c r="C864" s="1" t="s">
        <v>9</v>
      </c>
      <c r="X864" s="1" t="str">
        <f t="shared" si="172"/>
        <v>07福島県</v>
      </c>
    </row>
    <row r="865" spans="1:24" ht="13.5" customHeight="1" x14ac:dyDescent="0.15">
      <c r="A865" s="6">
        <f t="shared" si="171"/>
        <v>58</v>
      </c>
      <c r="B865" s="6"/>
      <c r="D865" s="12"/>
      <c r="E865" s="13"/>
      <c r="F865" s="83" t="s">
        <v>10</v>
      </c>
      <c r="G865" s="84"/>
      <c r="H865" s="14" t="s">
        <v>11</v>
      </c>
      <c r="I865" s="14" t="s">
        <v>12</v>
      </c>
      <c r="J865" s="14" t="s">
        <v>13</v>
      </c>
      <c r="K865" s="14" t="s">
        <v>14</v>
      </c>
      <c r="L865" s="15" t="s">
        <v>15</v>
      </c>
      <c r="M865" s="85" t="s">
        <v>16</v>
      </c>
      <c r="N865" s="84"/>
      <c r="O865" s="84"/>
      <c r="P865" s="85" t="s">
        <v>17</v>
      </c>
      <c r="Q865" s="84"/>
      <c r="R865" s="86"/>
      <c r="X865" s="1" t="str">
        <f t="shared" si="172"/>
        <v>07福島県</v>
      </c>
    </row>
    <row r="866" spans="1:24" ht="32.25" thickBot="1" x14ac:dyDescent="0.2">
      <c r="A866" s="6">
        <f t="shared" si="171"/>
        <v>58</v>
      </c>
      <c r="B866" s="6"/>
      <c r="D866" s="16"/>
      <c r="E866" s="17"/>
      <c r="F866" s="18" t="s">
        <v>18</v>
      </c>
      <c r="G866" s="19" t="s">
        <v>19</v>
      </c>
      <c r="H866" s="20" t="s">
        <v>20</v>
      </c>
      <c r="I866" s="20" t="s">
        <v>21</v>
      </c>
      <c r="J866" s="20" t="s">
        <v>22</v>
      </c>
      <c r="K866" s="20" t="s">
        <v>23</v>
      </c>
      <c r="L866" s="20" t="s">
        <v>24</v>
      </c>
      <c r="M866" s="21" t="s">
        <v>25</v>
      </c>
      <c r="N866" s="22" t="s">
        <v>26</v>
      </c>
      <c r="O866" s="23" t="s">
        <v>27</v>
      </c>
      <c r="P866" s="24" t="s">
        <v>28</v>
      </c>
      <c r="Q866" s="22" t="s">
        <v>29</v>
      </c>
      <c r="R866" s="25" t="s">
        <v>30</v>
      </c>
      <c r="X866" s="1" t="str">
        <f t="shared" si="172"/>
        <v>07福島県</v>
      </c>
    </row>
    <row r="867" spans="1:24" ht="14.25" thickTop="1" x14ac:dyDescent="0.15">
      <c r="A867" s="6">
        <f t="shared" si="171"/>
        <v>58</v>
      </c>
      <c r="B867" s="6">
        <f>B862</f>
        <v>708</v>
      </c>
      <c r="D867" s="26"/>
      <c r="E867" s="27" t="s">
        <v>31</v>
      </c>
      <c r="F867" s="28">
        <f>SUM(F868:F871)</f>
        <v>3147</v>
      </c>
      <c r="G867" s="29">
        <f>IFERROR(F867/Q867,"-")</f>
        <v>1.2797885319235462</v>
      </c>
      <c r="H867" s="30">
        <f t="shared" ref="H867:M867" si="173">SUM(H868:H871)</f>
        <v>2959</v>
      </c>
      <c r="I867" s="30">
        <f t="shared" si="173"/>
        <v>2762</v>
      </c>
      <c r="J867" s="30">
        <f t="shared" si="173"/>
        <v>2838</v>
      </c>
      <c r="K867" s="30">
        <f t="shared" si="173"/>
        <v>2870</v>
      </c>
      <c r="L867" s="30">
        <f t="shared" si="173"/>
        <v>2771</v>
      </c>
      <c r="M867" s="31">
        <f t="shared" si="173"/>
        <v>2785</v>
      </c>
      <c r="N867" s="32">
        <f>IFERROR(M867/F867,"-")</f>
        <v>0.88496981251986018</v>
      </c>
      <c r="O867" s="33">
        <f>M867-F867</f>
        <v>-362</v>
      </c>
      <c r="P867" s="31">
        <f>SUM(P868:P871)</f>
        <v>2679</v>
      </c>
      <c r="Q867" s="34">
        <f>SUM(Q868:Q871)</f>
        <v>2459</v>
      </c>
      <c r="R867" s="35">
        <f>IFERROR(P867/Q867,"-")</f>
        <v>1.0894672631150875</v>
      </c>
      <c r="X867" s="1" t="str">
        <f t="shared" si="172"/>
        <v>07福島県</v>
      </c>
    </row>
    <row r="868" spans="1:24" x14ac:dyDescent="0.15">
      <c r="A868" s="6">
        <f t="shared" si="171"/>
        <v>58</v>
      </c>
      <c r="B868" s="6">
        <f>B867</f>
        <v>708</v>
      </c>
      <c r="D868" s="36"/>
      <c r="E868" s="37" t="s">
        <v>32</v>
      </c>
      <c r="F868" s="38">
        <v>86</v>
      </c>
      <c r="G868" s="39">
        <f>IFERROR(F868/Q868,"-")</f>
        <v>0.3359375</v>
      </c>
      <c r="H868" s="40">
        <v>165</v>
      </c>
      <c r="I868" s="40">
        <v>108</v>
      </c>
      <c r="J868" s="40">
        <v>108</v>
      </c>
      <c r="K868" s="40">
        <v>108</v>
      </c>
      <c r="L868" s="40">
        <v>108</v>
      </c>
      <c r="M868" s="41">
        <v>108</v>
      </c>
      <c r="N868" s="42">
        <f>IFERROR(M868/F868,"-")</f>
        <v>1.2558139534883721</v>
      </c>
      <c r="O868" s="43">
        <f>M868-F868</f>
        <v>22</v>
      </c>
      <c r="P868" s="41">
        <v>108</v>
      </c>
      <c r="Q868" s="44">
        <v>256</v>
      </c>
      <c r="R868" s="45">
        <f>IFERROR(P868/Q868,"-")</f>
        <v>0.421875</v>
      </c>
      <c r="X868" s="1" t="str">
        <f t="shared" si="172"/>
        <v>07福島県</v>
      </c>
    </row>
    <row r="869" spans="1:24" x14ac:dyDescent="0.15">
      <c r="A869" s="6">
        <f t="shared" si="171"/>
        <v>58</v>
      </c>
      <c r="B869" s="6">
        <f t="shared" si="171"/>
        <v>708</v>
      </c>
      <c r="D869" s="36"/>
      <c r="E869" s="46" t="s">
        <v>33</v>
      </c>
      <c r="F869" s="47">
        <v>2031</v>
      </c>
      <c r="G869" s="48">
        <f>IFERROR(F869/Q869,"-")</f>
        <v>2.3922261484098941</v>
      </c>
      <c r="H869" s="49">
        <v>1935</v>
      </c>
      <c r="I869" s="49">
        <v>1837</v>
      </c>
      <c r="J869" s="49">
        <v>1932</v>
      </c>
      <c r="K869" s="49">
        <v>1964</v>
      </c>
      <c r="L869" s="49">
        <v>1867</v>
      </c>
      <c r="M869" s="50">
        <v>1858</v>
      </c>
      <c r="N869" s="51">
        <f>IFERROR(M869/F869,"-")</f>
        <v>0.91482028557360906</v>
      </c>
      <c r="O869" s="52">
        <f>M869-F869</f>
        <v>-173</v>
      </c>
      <c r="P869" s="50">
        <v>1805</v>
      </c>
      <c r="Q869" s="53">
        <v>849</v>
      </c>
      <c r="R869" s="54">
        <f>IFERROR(P869/Q869,"-")</f>
        <v>2.1260306242638398</v>
      </c>
      <c r="X869" s="1" t="str">
        <f t="shared" si="172"/>
        <v>07福島県</v>
      </c>
    </row>
    <row r="870" spans="1:24" x14ac:dyDescent="0.15">
      <c r="A870" s="6">
        <f t="shared" si="171"/>
        <v>58</v>
      </c>
      <c r="B870" s="6">
        <f t="shared" si="171"/>
        <v>708</v>
      </c>
      <c r="D870" s="36"/>
      <c r="E870" s="46" t="s">
        <v>34</v>
      </c>
      <c r="F870" s="47">
        <v>285</v>
      </c>
      <c r="G870" s="48">
        <f>IFERROR(F870/Q870,"-")</f>
        <v>0.33687943262411346</v>
      </c>
      <c r="H870" s="49">
        <v>271</v>
      </c>
      <c r="I870" s="49">
        <v>271</v>
      </c>
      <c r="J870" s="49">
        <v>271</v>
      </c>
      <c r="K870" s="49">
        <v>271</v>
      </c>
      <c r="L870" s="49">
        <v>266</v>
      </c>
      <c r="M870" s="50">
        <v>289</v>
      </c>
      <c r="N870" s="51">
        <f>IFERROR(M870/F870,"-")</f>
        <v>1.0140350877192983</v>
      </c>
      <c r="O870" s="52">
        <f>M870-F870</f>
        <v>4</v>
      </c>
      <c r="P870" s="50">
        <v>324</v>
      </c>
      <c r="Q870" s="53">
        <v>846</v>
      </c>
      <c r="R870" s="54">
        <f>IFERROR(P870/Q870,"-")</f>
        <v>0.38297872340425532</v>
      </c>
      <c r="X870" s="1" t="str">
        <f t="shared" si="172"/>
        <v>07福島県</v>
      </c>
    </row>
    <row r="871" spans="1:24" ht="14.25" thickBot="1" x14ac:dyDescent="0.2">
      <c r="A871" s="6">
        <f t="shared" si="171"/>
        <v>58</v>
      </c>
      <c r="B871" s="6">
        <f t="shared" si="171"/>
        <v>708</v>
      </c>
      <c r="D871" s="55"/>
      <c r="E871" s="56" t="s">
        <v>35</v>
      </c>
      <c r="F871" s="57">
        <v>745</v>
      </c>
      <c r="G871" s="58">
        <f>IFERROR(F871/Q871,"-")</f>
        <v>1.4665354330708662</v>
      </c>
      <c r="H871" s="59">
        <v>588</v>
      </c>
      <c r="I871" s="59">
        <v>546</v>
      </c>
      <c r="J871" s="59">
        <v>527</v>
      </c>
      <c r="K871" s="59">
        <v>527</v>
      </c>
      <c r="L871" s="59">
        <v>530</v>
      </c>
      <c r="M871" s="60">
        <v>530</v>
      </c>
      <c r="N871" s="61">
        <f>IFERROR(M871/F871,"-")</f>
        <v>0.71140939597315433</v>
      </c>
      <c r="O871" s="62">
        <f>M871-F871</f>
        <v>-215</v>
      </c>
      <c r="P871" s="60">
        <v>442</v>
      </c>
      <c r="Q871" s="63">
        <v>508</v>
      </c>
      <c r="R871" s="64">
        <f>IFERROR(P871/Q871,"-")</f>
        <v>0.87007874015748032</v>
      </c>
      <c r="X871" s="1" t="str">
        <f t="shared" si="172"/>
        <v>07福島県</v>
      </c>
    </row>
    <row r="872" spans="1:24" s="5" customFormat="1" x14ac:dyDescent="0.15">
      <c r="A872" s="65">
        <f t="shared" si="171"/>
        <v>58</v>
      </c>
      <c r="B872" s="65">
        <f t="shared" si="171"/>
        <v>708</v>
      </c>
      <c r="D872" s="66"/>
      <c r="E872" s="67" t="s">
        <v>36</v>
      </c>
      <c r="F872" s="68">
        <v>0.93103448275862066</v>
      </c>
      <c r="G872" s="69"/>
      <c r="H872" s="68">
        <v>0.96296296296296291</v>
      </c>
      <c r="I872" s="68">
        <v>0.92592592592592593</v>
      </c>
      <c r="J872" s="68">
        <v>0.92307692307692313</v>
      </c>
      <c r="K872" s="68">
        <v>1</v>
      </c>
      <c r="L872" s="68">
        <v>1</v>
      </c>
      <c r="M872" s="68">
        <v>1</v>
      </c>
      <c r="N872" s="70"/>
      <c r="O872" s="70"/>
      <c r="P872" s="71"/>
      <c r="Q872" s="71"/>
      <c r="R872" s="70"/>
      <c r="X872" s="5" t="str">
        <f t="shared" si="172"/>
        <v>07福島県</v>
      </c>
    </row>
    <row r="873" spans="1:24" x14ac:dyDescent="0.15">
      <c r="A873" s="6">
        <f>(ROW()+12)/15</f>
        <v>59</v>
      </c>
      <c r="B873" s="6"/>
      <c r="C873" s="87">
        <f>(ROW()+12)/15</f>
        <v>59</v>
      </c>
      <c r="D873" s="87"/>
      <c r="S873" s="1" t="str">
        <f>"（"&amp;H875&amp;"　"&amp;H876&amp;"構想区域）"</f>
        <v>（茨城県　水戸構想区域）</v>
      </c>
      <c r="X873" s="1" t="str">
        <f>TEXT(F875,"0?")&amp;H875</f>
        <v>08茨城県</v>
      </c>
    </row>
    <row r="874" spans="1:24" ht="14.25" thickBot="1" x14ac:dyDescent="0.2">
      <c r="A874" s="6">
        <f>A873</f>
        <v>59</v>
      </c>
      <c r="B874" s="6"/>
      <c r="C874" s="1" t="s">
        <v>3</v>
      </c>
      <c r="X874" s="1" t="str">
        <f>X873</f>
        <v>08茨城県</v>
      </c>
    </row>
    <row r="875" spans="1:24" x14ac:dyDescent="0.15">
      <c r="A875" s="6">
        <f t="shared" ref="A875:B887" si="174">A874</f>
        <v>59</v>
      </c>
      <c r="B875" s="6">
        <v>801</v>
      </c>
      <c r="D875" s="88" t="s">
        <v>4</v>
      </c>
      <c r="E875" s="89"/>
      <c r="F875" s="90">
        <f>QUOTIENT(F876,100)</f>
        <v>8</v>
      </c>
      <c r="G875" s="91"/>
      <c r="H875" s="92" t="s">
        <v>102</v>
      </c>
      <c r="I875" s="93"/>
      <c r="O875" s="7"/>
      <c r="X875" s="1" t="str">
        <f t="shared" ref="X875:X887" si="175">X874</f>
        <v>08茨城県</v>
      </c>
    </row>
    <row r="876" spans="1:24" x14ac:dyDescent="0.15">
      <c r="A876" s="6">
        <f t="shared" si="174"/>
        <v>59</v>
      </c>
      <c r="B876" s="6">
        <f>B875</f>
        <v>801</v>
      </c>
      <c r="D876" s="94" t="s">
        <v>5</v>
      </c>
      <c r="E876" s="95"/>
      <c r="F876" s="96">
        <f>B876</f>
        <v>801</v>
      </c>
      <c r="G876" s="97"/>
      <c r="H876" s="98" t="s">
        <v>103</v>
      </c>
      <c r="I876" s="99"/>
      <c r="O876" s="7"/>
      <c r="X876" s="1" t="str">
        <f t="shared" si="175"/>
        <v>08茨城県</v>
      </c>
    </row>
    <row r="877" spans="1:24" x14ac:dyDescent="0.15">
      <c r="A877" s="6">
        <f t="shared" si="174"/>
        <v>59</v>
      </c>
      <c r="B877" s="6">
        <f>B876</f>
        <v>801</v>
      </c>
      <c r="D877" s="72" t="s">
        <v>6</v>
      </c>
      <c r="E877" s="73"/>
      <c r="F877" s="74">
        <v>45.7941</v>
      </c>
      <c r="G877" s="75"/>
      <c r="H877" s="75"/>
      <c r="I877" s="76"/>
      <c r="J877" s="8"/>
      <c r="K877" s="8"/>
      <c r="L877" s="8"/>
      <c r="N877" s="8"/>
      <c r="O877" s="9"/>
      <c r="P877" s="10" t="s">
        <v>7</v>
      </c>
      <c r="X877" s="1" t="str">
        <f t="shared" si="175"/>
        <v>08茨城県</v>
      </c>
    </row>
    <row r="878" spans="1:24" ht="14.25" thickBot="1" x14ac:dyDescent="0.2">
      <c r="A878" s="6">
        <f t="shared" si="174"/>
        <v>59</v>
      </c>
      <c r="B878" s="6">
        <f>B877</f>
        <v>801</v>
      </c>
      <c r="D878" s="77" t="s">
        <v>8</v>
      </c>
      <c r="E878" s="78"/>
      <c r="F878" s="79">
        <v>909.58</v>
      </c>
      <c r="G878" s="80"/>
      <c r="H878" s="80"/>
      <c r="I878" s="81"/>
      <c r="J878" s="11"/>
      <c r="K878" s="11"/>
      <c r="L878" s="11"/>
      <c r="N878" s="11"/>
      <c r="P878" s="82">
        <v>0.16300000000000001</v>
      </c>
      <c r="Q878" s="82"/>
      <c r="X878" s="1" t="str">
        <f t="shared" si="175"/>
        <v>08茨城県</v>
      </c>
    </row>
    <row r="879" spans="1:24" ht="14.25" thickBot="1" x14ac:dyDescent="0.2">
      <c r="A879" s="6">
        <f t="shared" si="174"/>
        <v>59</v>
      </c>
      <c r="B879" s="6"/>
      <c r="C879" s="1" t="s">
        <v>9</v>
      </c>
      <c r="X879" s="1" t="str">
        <f t="shared" si="175"/>
        <v>08茨城県</v>
      </c>
    </row>
    <row r="880" spans="1:24" ht="13.5" customHeight="1" x14ac:dyDescent="0.15">
      <c r="A880" s="6">
        <f t="shared" si="174"/>
        <v>59</v>
      </c>
      <c r="B880" s="6"/>
      <c r="D880" s="12"/>
      <c r="E880" s="13"/>
      <c r="F880" s="83" t="s">
        <v>10</v>
      </c>
      <c r="G880" s="84"/>
      <c r="H880" s="14" t="s">
        <v>11</v>
      </c>
      <c r="I880" s="14" t="s">
        <v>12</v>
      </c>
      <c r="J880" s="14" t="s">
        <v>13</v>
      </c>
      <c r="K880" s="14" t="s">
        <v>14</v>
      </c>
      <c r="L880" s="15" t="s">
        <v>15</v>
      </c>
      <c r="M880" s="85" t="s">
        <v>16</v>
      </c>
      <c r="N880" s="84"/>
      <c r="O880" s="84"/>
      <c r="P880" s="85" t="s">
        <v>17</v>
      </c>
      <c r="Q880" s="84"/>
      <c r="R880" s="86"/>
      <c r="X880" s="1" t="str">
        <f t="shared" si="175"/>
        <v>08茨城県</v>
      </c>
    </row>
    <row r="881" spans="1:24" ht="32.25" thickBot="1" x14ac:dyDescent="0.2">
      <c r="A881" s="6">
        <f t="shared" si="174"/>
        <v>59</v>
      </c>
      <c r="B881" s="6"/>
      <c r="D881" s="16"/>
      <c r="E881" s="17"/>
      <c r="F881" s="18" t="s">
        <v>18</v>
      </c>
      <c r="G881" s="19" t="s">
        <v>19</v>
      </c>
      <c r="H881" s="20" t="s">
        <v>20</v>
      </c>
      <c r="I881" s="20" t="s">
        <v>21</v>
      </c>
      <c r="J881" s="20" t="s">
        <v>22</v>
      </c>
      <c r="K881" s="20" t="s">
        <v>23</v>
      </c>
      <c r="L881" s="20" t="s">
        <v>24</v>
      </c>
      <c r="M881" s="21" t="s">
        <v>25</v>
      </c>
      <c r="N881" s="22" t="s">
        <v>26</v>
      </c>
      <c r="O881" s="23" t="s">
        <v>27</v>
      </c>
      <c r="P881" s="24" t="s">
        <v>28</v>
      </c>
      <c r="Q881" s="22" t="s">
        <v>29</v>
      </c>
      <c r="R881" s="25" t="s">
        <v>30</v>
      </c>
      <c r="X881" s="1" t="str">
        <f t="shared" si="175"/>
        <v>08茨城県</v>
      </c>
    </row>
    <row r="882" spans="1:24" ht="14.25" thickTop="1" x14ac:dyDescent="0.15">
      <c r="A882" s="6">
        <f t="shared" si="174"/>
        <v>59</v>
      </c>
      <c r="B882" s="6">
        <f>B877</f>
        <v>801</v>
      </c>
      <c r="D882" s="26"/>
      <c r="E882" s="27" t="s">
        <v>31</v>
      </c>
      <c r="F882" s="28">
        <f>SUM(F883:F886)</f>
        <v>4749</v>
      </c>
      <c r="G882" s="29">
        <f>IFERROR(F882/Q882,"-")</f>
        <v>1.060518088432336</v>
      </c>
      <c r="H882" s="30">
        <f t="shared" ref="H882:M882" si="176">SUM(H883:H886)</f>
        <v>4784</v>
      </c>
      <c r="I882" s="30">
        <f t="shared" si="176"/>
        <v>4891</v>
      </c>
      <c r="J882" s="30">
        <f t="shared" si="176"/>
        <v>5066</v>
      </c>
      <c r="K882" s="30">
        <f t="shared" si="176"/>
        <v>4912</v>
      </c>
      <c r="L882" s="30">
        <f t="shared" si="176"/>
        <v>4907</v>
      </c>
      <c r="M882" s="31">
        <f t="shared" si="176"/>
        <v>4623</v>
      </c>
      <c r="N882" s="32">
        <f>IFERROR(M882/F882,"-")</f>
        <v>0.97346809854706251</v>
      </c>
      <c r="O882" s="33">
        <f>M882-F882</f>
        <v>-126</v>
      </c>
      <c r="P882" s="31">
        <f>SUM(P883:P886)</f>
        <v>4799</v>
      </c>
      <c r="Q882" s="34">
        <f>SUM(Q883:Q886)</f>
        <v>4478</v>
      </c>
      <c r="R882" s="35">
        <f>IFERROR(P882/Q882,"-")</f>
        <v>1.0716837874050915</v>
      </c>
      <c r="X882" s="1" t="str">
        <f t="shared" si="175"/>
        <v>08茨城県</v>
      </c>
    </row>
    <row r="883" spans="1:24" x14ac:dyDescent="0.15">
      <c r="A883" s="6">
        <f t="shared" si="174"/>
        <v>59</v>
      </c>
      <c r="B883" s="6">
        <f>B882</f>
        <v>801</v>
      </c>
      <c r="D883" s="36"/>
      <c r="E883" s="37" t="s">
        <v>32</v>
      </c>
      <c r="F883" s="38">
        <v>278</v>
      </c>
      <c r="G883" s="39">
        <f>IFERROR(F883/Q883,"-")</f>
        <v>0.44766505636070852</v>
      </c>
      <c r="H883" s="40">
        <v>289</v>
      </c>
      <c r="I883" s="40">
        <v>267</v>
      </c>
      <c r="J883" s="40">
        <v>267</v>
      </c>
      <c r="K883" s="40">
        <v>302</v>
      </c>
      <c r="L883" s="40">
        <v>280</v>
      </c>
      <c r="M883" s="41">
        <v>290</v>
      </c>
      <c r="N883" s="42">
        <f>IFERROR(M883/F883,"-")</f>
        <v>1.0431654676258992</v>
      </c>
      <c r="O883" s="43">
        <f>M883-F883</f>
        <v>12</v>
      </c>
      <c r="P883" s="41">
        <v>323</v>
      </c>
      <c r="Q883" s="44">
        <v>621</v>
      </c>
      <c r="R883" s="45">
        <f>IFERROR(P883/Q883,"-")</f>
        <v>0.52012882447665054</v>
      </c>
      <c r="X883" s="1" t="str">
        <f t="shared" si="175"/>
        <v>08茨城県</v>
      </c>
    </row>
    <row r="884" spans="1:24" x14ac:dyDescent="0.15">
      <c r="A884" s="6">
        <f t="shared" si="174"/>
        <v>59</v>
      </c>
      <c r="B884" s="6">
        <f t="shared" si="174"/>
        <v>801</v>
      </c>
      <c r="D884" s="36"/>
      <c r="E884" s="46" t="s">
        <v>33</v>
      </c>
      <c r="F884" s="47">
        <v>3466</v>
      </c>
      <c r="G884" s="48">
        <f>IFERROR(F884/Q884,"-")</f>
        <v>2.1316113161131613</v>
      </c>
      <c r="H884" s="49">
        <v>3114</v>
      </c>
      <c r="I884" s="49">
        <v>2988</v>
      </c>
      <c r="J884" s="49">
        <v>2978</v>
      </c>
      <c r="K884" s="49">
        <v>2925</v>
      </c>
      <c r="L884" s="49">
        <v>2720</v>
      </c>
      <c r="M884" s="50">
        <v>2640</v>
      </c>
      <c r="N884" s="51">
        <f>IFERROR(M884/F884,"-")</f>
        <v>0.76168493941142523</v>
      </c>
      <c r="O884" s="52">
        <f>M884-F884</f>
        <v>-826</v>
      </c>
      <c r="P884" s="50">
        <v>2611</v>
      </c>
      <c r="Q884" s="53">
        <v>1626</v>
      </c>
      <c r="R884" s="54">
        <f>IFERROR(P884/Q884,"-")</f>
        <v>1.605781057810578</v>
      </c>
      <c r="X884" s="1" t="str">
        <f t="shared" si="175"/>
        <v>08茨城県</v>
      </c>
    </row>
    <row r="885" spans="1:24" x14ac:dyDescent="0.15">
      <c r="A885" s="6">
        <f t="shared" si="174"/>
        <v>59</v>
      </c>
      <c r="B885" s="6">
        <f t="shared" si="174"/>
        <v>801</v>
      </c>
      <c r="D885" s="36"/>
      <c r="E885" s="46" t="s">
        <v>34</v>
      </c>
      <c r="F885" s="47">
        <v>155</v>
      </c>
      <c r="G885" s="48">
        <f>IFERROR(F885/Q885,"-")</f>
        <v>0.10264900662251655</v>
      </c>
      <c r="H885" s="49">
        <v>516</v>
      </c>
      <c r="I885" s="49">
        <v>518</v>
      </c>
      <c r="J885" s="49">
        <v>650</v>
      </c>
      <c r="K885" s="49">
        <v>631</v>
      </c>
      <c r="L885" s="49">
        <v>781</v>
      </c>
      <c r="M885" s="50">
        <v>676</v>
      </c>
      <c r="N885" s="51">
        <f>IFERROR(M885/F885,"-")</f>
        <v>4.3612903225806452</v>
      </c>
      <c r="O885" s="52">
        <f>M885-F885</f>
        <v>521</v>
      </c>
      <c r="P885" s="50">
        <v>759</v>
      </c>
      <c r="Q885" s="53">
        <v>1510</v>
      </c>
      <c r="R885" s="54">
        <f>IFERROR(P885/Q885,"-")</f>
        <v>0.50264900662251655</v>
      </c>
      <c r="X885" s="1" t="str">
        <f t="shared" si="175"/>
        <v>08茨城県</v>
      </c>
    </row>
    <row r="886" spans="1:24" ht="14.25" thickBot="1" x14ac:dyDescent="0.2">
      <c r="A886" s="6">
        <f t="shared" si="174"/>
        <v>59</v>
      </c>
      <c r="B886" s="6">
        <f t="shared" si="174"/>
        <v>801</v>
      </c>
      <c r="D886" s="55"/>
      <c r="E886" s="56" t="s">
        <v>35</v>
      </c>
      <c r="F886" s="57">
        <v>850</v>
      </c>
      <c r="G886" s="58">
        <f>IFERROR(F886/Q886,"-")</f>
        <v>1.1789181692094313</v>
      </c>
      <c r="H886" s="59">
        <v>865</v>
      </c>
      <c r="I886" s="59">
        <v>1118</v>
      </c>
      <c r="J886" s="59">
        <v>1171</v>
      </c>
      <c r="K886" s="59">
        <v>1054</v>
      </c>
      <c r="L886" s="59">
        <v>1126</v>
      </c>
      <c r="M886" s="60">
        <v>1017</v>
      </c>
      <c r="N886" s="61">
        <f>IFERROR(M886/F886,"-")</f>
        <v>1.1964705882352942</v>
      </c>
      <c r="O886" s="62">
        <f>M886-F886</f>
        <v>167</v>
      </c>
      <c r="P886" s="60">
        <v>1106</v>
      </c>
      <c r="Q886" s="63">
        <v>721</v>
      </c>
      <c r="R886" s="64">
        <f>IFERROR(P886/Q886,"-")</f>
        <v>1.5339805825242718</v>
      </c>
      <c r="X886" s="1" t="str">
        <f t="shared" si="175"/>
        <v>08茨城県</v>
      </c>
    </row>
    <row r="887" spans="1:24" s="5" customFormat="1" x14ac:dyDescent="0.15">
      <c r="A887" s="65">
        <f t="shared" si="174"/>
        <v>59</v>
      </c>
      <c r="B887" s="65">
        <f t="shared" si="174"/>
        <v>801</v>
      </c>
      <c r="D887" s="66"/>
      <c r="E887" s="67" t="s">
        <v>36</v>
      </c>
      <c r="F887" s="68">
        <v>0.91803278688524592</v>
      </c>
      <c r="G887" s="69"/>
      <c r="H887" s="68">
        <v>0.94827586206896552</v>
      </c>
      <c r="I887" s="68">
        <v>1</v>
      </c>
      <c r="J887" s="68">
        <v>1</v>
      </c>
      <c r="K887" s="68">
        <v>1</v>
      </c>
      <c r="L887" s="68">
        <v>1</v>
      </c>
      <c r="M887" s="68">
        <v>0.98076923076923073</v>
      </c>
      <c r="N887" s="70"/>
      <c r="O887" s="70"/>
      <c r="P887" s="71"/>
      <c r="Q887" s="71"/>
      <c r="R887" s="70"/>
      <c r="X887" s="5" t="str">
        <f t="shared" si="175"/>
        <v>08茨城県</v>
      </c>
    </row>
    <row r="888" spans="1:24" x14ac:dyDescent="0.15">
      <c r="A888" s="6">
        <f>(ROW()+12)/15</f>
        <v>60</v>
      </c>
      <c r="B888" s="6"/>
      <c r="C888" s="87">
        <f>(ROW()+12)/15</f>
        <v>60</v>
      </c>
      <c r="D888" s="87"/>
      <c r="S888" s="1" t="str">
        <f>"（"&amp;H890&amp;"　"&amp;H891&amp;"構想区域）"</f>
        <v>（茨城県　日立構想区域）</v>
      </c>
      <c r="X888" s="1" t="str">
        <f>TEXT(F890,"0?")&amp;H890</f>
        <v>08茨城県</v>
      </c>
    </row>
    <row r="889" spans="1:24" ht="14.25" thickBot="1" x14ac:dyDescent="0.2">
      <c r="A889" s="6">
        <f>A888</f>
        <v>60</v>
      </c>
      <c r="B889" s="6"/>
      <c r="C889" s="1" t="s">
        <v>3</v>
      </c>
      <c r="X889" s="1" t="str">
        <f>X888</f>
        <v>08茨城県</v>
      </c>
    </row>
    <row r="890" spans="1:24" x14ac:dyDescent="0.15">
      <c r="A890" s="6">
        <f t="shared" ref="A890:B902" si="177">A889</f>
        <v>60</v>
      </c>
      <c r="B890" s="6">
        <v>802</v>
      </c>
      <c r="D890" s="88" t="s">
        <v>4</v>
      </c>
      <c r="E890" s="89"/>
      <c r="F890" s="90">
        <f>QUOTIENT(F891,100)</f>
        <v>8</v>
      </c>
      <c r="G890" s="91"/>
      <c r="H890" s="92" t="s">
        <v>102</v>
      </c>
      <c r="I890" s="93"/>
      <c r="O890" s="7"/>
      <c r="X890" s="1" t="str">
        <f t="shared" ref="X890:X902" si="178">X889</f>
        <v>08茨城県</v>
      </c>
    </row>
    <row r="891" spans="1:24" x14ac:dyDescent="0.15">
      <c r="A891" s="6">
        <f t="shared" si="177"/>
        <v>60</v>
      </c>
      <c r="B891" s="6">
        <f>B890</f>
        <v>802</v>
      </c>
      <c r="D891" s="94" t="s">
        <v>5</v>
      </c>
      <c r="E891" s="95"/>
      <c r="F891" s="96">
        <f>B891</f>
        <v>802</v>
      </c>
      <c r="G891" s="97"/>
      <c r="H891" s="98" t="s">
        <v>104</v>
      </c>
      <c r="I891" s="99"/>
      <c r="O891" s="7"/>
      <c r="X891" s="1" t="str">
        <f t="shared" si="178"/>
        <v>08茨城県</v>
      </c>
    </row>
    <row r="892" spans="1:24" x14ac:dyDescent="0.15">
      <c r="A892" s="6">
        <f t="shared" si="177"/>
        <v>60</v>
      </c>
      <c r="B892" s="6">
        <f>B891</f>
        <v>802</v>
      </c>
      <c r="D892" s="72" t="s">
        <v>6</v>
      </c>
      <c r="E892" s="73"/>
      <c r="F892" s="74">
        <v>24.4008</v>
      </c>
      <c r="G892" s="75"/>
      <c r="H892" s="75"/>
      <c r="I892" s="76"/>
      <c r="J892" s="8"/>
      <c r="K892" s="8"/>
      <c r="L892" s="8"/>
      <c r="N892" s="8"/>
      <c r="O892" s="9"/>
      <c r="P892" s="10" t="s">
        <v>7</v>
      </c>
      <c r="X892" s="1" t="str">
        <f t="shared" si="178"/>
        <v>08茨城県</v>
      </c>
    </row>
    <row r="893" spans="1:24" ht="14.25" thickBot="1" x14ac:dyDescent="0.2">
      <c r="A893" s="6">
        <f t="shared" si="177"/>
        <v>60</v>
      </c>
      <c r="B893" s="6">
        <f>B892</f>
        <v>802</v>
      </c>
      <c r="D893" s="77" t="s">
        <v>8</v>
      </c>
      <c r="E893" s="78"/>
      <c r="F893" s="79">
        <v>606.16</v>
      </c>
      <c r="G893" s="80"/>
      <c r="H893" s="80"/>
      <c r="I893" s="81"/>
      <c r="J893" s="11"/>
      <c r="K893" s="11"/>
      <c r="L893" s="11"/>
      <c r="N893" s="11"/>
      <c r="P893" s="82">
        <v>-2.6000000000000009E-2</v>
      </c>
      <c r="Q893" s="82"/>
      <c r="X893" s="1" t="str">
        <f t="shared" si="178"/>
        <v>08茨城県</v>
      </c>
    </row>
    <row r="894" spans="1:24" ht="14.25" thickBot="1" x14ac:dyDescent="0.2">
      <c r="A894" s="6">
        <f t="shared" si="177"/>
        <v>60</v>
      </c>
      <c r="B894" s="6"/>
      <c r="C894" s="1" t="s">
        <v>9</v>
      </c>
      <c r="X894" s="1" t="str">
        <f t="shared" si="178"/>
        <v>08茨城県</v>
      </c>
    </row>
    <row r="895" spans="1:24" ht="13.5" customHeight="1" x14ac:dyDescent="0.15">
      <c r="A895" s="6">
        <f t="shared" si="177"/>
        <v>60</v>
      </c>
      <c r="B895" s="6"/>
      <c r="D895" s="12"/>
      <c r="E895" s="13"/>
      <c r="F895" s="83" t="s">
        <v>10</v>
      </c>
      <c r="G895" s="84"/>
      <c r="H895" s="14" t="s">
        <v>11</v>
      </c>
      <c r="I895" s="14" t="s">
        <v>12</v>
      </c>
      <c r="J895" s="14" t="s">
        <v>13</v>
      </c>
      <c r="K895" s="14" t="s">
        <v>14</v>
      </c>
      <c r="L895" s="15" t="s">
        <v>15</v>
      </c>
      <c r="M895" s="85" t="s">
        <v>16</v>
      </c>
      <c r="N895" s="84"/>
      <c r="O895" s="84"/>
      <c r="P895" s="85" t="s">
        <v>17</v>
      </c>
      <c r="Q895" s="84"/>
      <c r="R895" s="86"/>
      <c r="X895" s="1" t="str">
        <f t="shared" si="178"/>
        <v>08茨城県</v>
      </c>
    </row>
    <row r="896" spans="1:24" ht="32.25" thickBot="1" x14ac:dyDescent="0.2">
      <c r="A896" s="6">
        <f t="shared" si="177"/>
        <v>60</v>
      </c>
      <c r="B896" s="6"/>
      <c r="D896" s="16"/>
      <c r="E896" s="17"/>
      <c r="F896" s="18" t="s">
        <v>18</v>
      </c>
      <c r="G896" s="19" t="s">
        <v>19</v>
      </c>
      <c r="H896" s="20" t="s">
        <v>20</v>
      </c>
      <c r="I896" s="20" t="s">
        <v>21</v>
      </c>
      <c r="J896" s="20" t="s">
        <v>22</v>
      </c>
      <c r="K896" s="20" t="s">
        <v>23</v>
      </c>
      <c r="L896" s="20" t="s">
        <v>24</v>
      </c>
      <c r="M896" s="21" t="s">
        <v>25</v>
      </c>
      <c r="N896" s="22" t="s">
        <v>26</v>
      </c>
      <c r="O896" s="23" t="s">
        <v>27</v>
      </c>
      <c r="P896" s="24" t="s">
        <v>28</v>
      </c>
      <c r="Q896" s="22" t="s">
        <v>29</v>
      </c>
      <c r="R896" s="25" t="s">
        <v>30</v>
      </c>
      <c r="X896" s="1" t="str">
        <f t="shared" si="178"/>
        <v>08茨城県</v>
      </c>
    </row>
    <row r="897" spans="1:24" ht="14.25" thickTop="1" x14ac:dyDescent="0.15">
      <c r="A897" s="6">
        <f t="shared" si="177"/>
        <v>60</v>
      </c>
      <c r="B897" s="6">
        <f>B892</f>
        <v>802</v>
      </c>
      <c r="D897" s="26"/>
      <c r="E897" s="27" t="s">
        <v>31</v>
      </c>
      <c r="F897" s="28">
        <f>SUM(F898:F901)</f>
        <v>2424</v>
      </c>
      <c r="G897" s="29">
        <f>IFERROR(F897/Q897,"-")</f>
        <v>1.3102702702702702</v>
      </c>
      <c r="H897" s="30">
        <f t="shared" ref="H897:M897" si="179">SUM(H898:H901)</f>
        <v>2366</v>
      </c>
      <c r="I897" s="30">
        <f t="shared" si="179"/>
        <v>2288</v>
      </c>
      <c r="J897" s="30">
        <f t="shared" si="179"/>
        <v>2560</v>
      </c>
      <c r="K897" s="30">
        <f t="shared" si="179"/>
        <v>2291</v>
      </c>
      <c r="L897" s="30">
        <f t="shared" si="179"/>
        <v>2183</v>
      </c>
      <c r="M897" s="31">
        <f t="shared" si="179"/>
        <v>2157</v>
      </c>
      <c r="N897" s="32">
        <f>IFERROR(M897/F897,"-")</f>
        <v>0.88985148514851486</v>
      </c>
      <c r="O897" s="33">
        <f>M897-F897</f>
        <v>-267</v>
      </c>
      <c r="P897" s="31">
        <f>SUM(P898:P901)</f>
        <v>2250</v>
      </c>
      <c r="Q897" s="34">
        <f>SUM(Q898:Q901)</f>
        <v>1850</v>
      </c>
      <c r="R897" s="35">
        <f>IFERROR(P897/Q897,"-")</f>
        <v>1.2162162162162162</v>
      </c>
      <c r="X897" s="1" t="str">
        <f t="shared" si="178"/>
        <v>08茨城県</v>
      </c>
    </row>
    <row r="898" spans="1:24" x14ac:dyDescent="0.15">
      <c r="A898" s="6">
        <f t="shared" si="177"/>
        <v>60</v>
      </c>
      <c r="B898" s="6">
        <f>B897</f>
        <v>802</v>
      </c>
      <c r="D898" s="36"/>
      <c r="E898" s="37" t="s">
        <v>32</v>
      </c>
      <c r="F898" s="38">
        <v>63</v>
      </c>
      <c r="G898" s="39">
        <f>IFERROR(F898/Q898,"-")</f>
        <v>0.36627906976744184</v>
      </c>
      <c r="H898" s="40">
        <v>67</v>
      </c>
      <c r="I898" s="40">
        <v>50</v>
      </c>
      <c r="J898" s="40">
        <v>26</v>
      </c>
      <c r="K898" s="40">
        <v>26</v>
      </c>
      <c r="L898" s="40">
        <v>26</v>
      </c>
      <c r="M898" s="41">
        <v>26</v>
      </c>
      <c r="N898" s="42">
        <f>IFERROR(M898/F898,"-")</f>
        <v>0.41269841269841268</v>
      </c>
      <c r="O898" s="43">
        <f>M898-F898</f>
        <v>-37</v>
      </c>
      <c r="P898" s="41">
        <v>26</v>
      </c>
      <c r="Q898" s="44">
        <v>172</v>
      </c>
      <c r="R898" s="45">
        <f>IFERROR(P898/Q898,"-")</f>
        <v>0.15116279069767441</v>
      </c>
      <c r="X898" s="1" t="str">
        <f t="shared" si="178"/>
        <v>08茨城県</v>
      </c>
    </row>
    <row r="899" spans="1:24" x14ac:dyDescent="0.15">
      <c r="A899" s="6">
        <f t="shared" si="177"/>
        <v>60</v>
      </c>
      <c r="B899" s="6">
        <f t="shared" si="177"/>
        <v>802</v>
      </c>
      <c r="D899" s="36"/>
      <c r="E899" s="46" t="s">
        <v>33</v>
      </c>
      <c r="F899" s="47">
        <v>1539</v>
      </c>
      <c r="G899" s="48">
        <f>IFERROR(F899/Q899,"-")</f>
        <v>2.4862681744749597</v>
      </c>
      <c r="H899" s="49">
        <v>1309</v>
      </c>
      <c r="I899" s="49">
        <v>1248</v>
      </c>
      <c r="J899" s="49">
        <v>1460</v>
      </c>
      <c r="K899" s="49">
        <v>1318</v>
      </c>
      <c r="L899" s="49">
        <v>1148</v>
      </c>
      <c r="M899" s="50">
        <v>1083</v>
      </c>
      <c r="N899" s="51">
        <f>IFERROR(M899/F899,"-")</f>
        <v>0.70370370370370372</v>
      </c>
      <c r="O899" s="52">
        <f>M899-F899</f>
        <v>-456</v>
      </c>
      <c r="P899" s="50">
        <v>1077</v>
      </c>
      <c r="Q899" s="53">
        <v>619</v>
      </c>
      <c r="R899" s="54">
        <f>IFERROR(P899/Q899,"-")</f>
        <v>1.739903069466882</v>
      </c>
      <c r="X899" s="1" t="str">
        <f t="shared" si="178"/>
        <v>08茨城県</v>
      </c>
    </row>
    <row r="900" spans="1:24" x14ac:dyDescent="0.15">
      <c r="A900" s="6">
        <f t="shared" si="177"/>
        <v>60</v>
      </c>
      <c r="B900" s="6">
        <f t="shared" si="177"/>
        <v>802</v>
      </c>
      <c r="D900" s="36"/>
      <c r="E900" s="46" t="s">
        <v>34</v>
      </c>
      <c r="F900" s="47">
        <v>265</v>
      </c>
      <c r="G900" s="48">
        <f>IFERROR(F900/Q900,"-")</f>
        <v>0.37166900420757365</v>
      </c>
      <c r="H900" s="49">
        <v>188</v>
      </c>
      <c r="I900" s="49">
        <v>188</v>
      </c>
      <c r="J900" s="49">
        <v>202</v>
      </c>
      <c r="K900" s="49">
        <v>202</v>
      </c>
      <c r="L900" s="49">
        <v>380</v>
      </c>
      <c r="M900" s="50">
        <v>480</v>
      </c>
      <c r="N900" s="51">
        <f>IFERROR(M900/F900,"-")</f>
        <v>1.8113207547169812</v>
      </c>
      <c r="O900" s="52">
        <f>M900-F900</f>
        <v>215</v>
      </c>
      <c r="P900" s="50">
        <v>626</v>
      </c>
      <c r="Q900" s="53">
        <v>713</v>
      </c>
      <c r="R900" s="54">
        <f>IFERROR(P900/Q900,"-")</f>
        <v>0.87798036465638152</v>
      </c>
      <c r="X900" s="1" t="str">
        <f t="shared" si="178"/>
        <v>08茨城県</v>
      </c>
    </row>
    <row r="901" spans="1:24" ht="14.25" thickBot="1" x14ac:dyDescent="0.2">
      <c r="A901" s="6">
        <f t="shared" si="177"/>
        <v>60</v>
      </c>
      <c r="B901" s="6">
        <f t="shared" si="177"/>
        <v>802</v>
      </c>
      <c r="D901" s="55"/>
      <c r="E901" s="56" t="s">
        <v>35</v>
      </c>
      <c r="F901" s="57">
        <v>557</v>
      </c>
      <c r="G901" s="58">
        <f>IFERROR(F901/Q901,"-")</f>
        <v>1.6098265895953756</v>
      </c>
      <c r="H901" s="59">
        <v>802</v>
      </c>
      <c r="I901" s="59">
        <v>802</v>
      </c>
      <c r="J901" s="59">
        <v>872</v>
      </c>
      <c r="K901" s="59">
        <v>745</v>
      </c>
      <c r="L901" s="59">
        <v>629</v>
      </c>
      <c r="M901" s="60">
        <v>568</v>
      </c>
      <c r="N901" s="61">
        <f>IFERROR(M901/F901,"-")</f>
        <v>1.0197486535008977</v>
      </c>
      <c r="O901" s="62">
        <f>M901-F901</f>
        <v>11</v>
      </c>
      <c r="P901" s="60">
        <v>521</v>
      </c>
      <c r="Q901" s="63">
        <v>346</v>
      </c>
      <c r="R901" s="64">
        <f>IFERROR(P901/Q901,"-")</f>
        <v>1.5057803468208093</v>
      </c>
      <c r="X901" s="1" t="str">
        <f t="shared" si="178"/>
        <v>08茨城県</v>
      </c>
    </row>
    <row r="902" spans="1:24" s="5" customFormat="1" x14ac:dyDescent="0.15">
      <c r="A902" s="65">
        <f t="shared" si="177"/>
        <v>60</v>
      </c>
      <c r="B902" s="65">
        <f t="shared" si="177"/>
        <v>802</v>
      </c>
      <c r="D902" s="66"/>
      <c r="E902" s="67" t="s">
        <v>36</v>
      </c>
      <c r="F902" s="68">
        <v>0.9642857142857143</v>
      </c>
      <c r="G902" s="69"/>
      <c r="H902" s="68">
        <v>0.88888888888888884</v>
      </c>
      <c r="I902" s="68">
        <v>1</v>
      </c>
      <c r="J902" s="68">
        <v>1</v>
      </c>
      <c r="K902" s="68">
        <v>1</v>
      </c>
      <c r="L902" s="68">
        <v>0.91666666666666663</v>
      </c>
      <c r="M902" s="68">
        <v>1</v>
      </c>
      <c r="N902" s="70"/>
      <c r="O902" s="70"/>
      <c r="P902" s="71"/>
      <c r="Q902" s="71"/>
      <c r="R902" s="70"/>
      <c r="X902" s="5" t="str">
        <f t="shared" si="178"/>
        <v>08茨城県</v>
      </c>
    </row>
    <row r="903" spans="1:24" x14ac:dyDescent="0.15">
      <c r="A903" s="6">
        <f>(ROW()+12)/15</f>
        <v>61</v>
      </c>
      <c r="B903" s="6"/>
      <c r="C903" s="87">
        <f>(ROW()+12)/15</f>
        <v>61</v>
      </c>
      <c r="D903" s="87"/>
      <c r="S903" s="1" t="str">
        <f>"（"&amp;H905&amp;"　"&amp;H906&amp;"構想区域）"</f>
        <v>（茨城県　常陸太田・ひたちなか構想区域）</v>
      </c>
      <c r="X903" s="1" t="str">
        <f>TEXT(F905,"0?")&amp;H905</f>
        <v>08茨城県</v>
      </c>
    </row>
    <row r="904" spans="1:24" ht="14.25" thickBot="1" x14ac:dyDescent="0.2">
      <c r="A904" s="6">
        <f>A903</f>
        <v>61</v>
      </c>
      <c r="B904" s="6"/>
      <c r="C904" s="1" t="s">
        <v>3</v>
      </c>
      <c r="X904" s="1" t="str">
        <f>X903</f>
        <v>08茨城県</v>
      </c>
    </row>
    <row r="905" spans="1:24" x14ac:dyDescent="0.15">
      <c r="A905" s="6">
        <f t="shared" ref="A905:B917" si="180">A904</f>
        <v>61</v>
      </c>
      <c r="B905" s="6">
        <v>803</v>
      </c>
      <c r="D905" s="88" t="s">
        <v>4</v>
      </c>
      <c r="E905" s="89"/>
      <c r="F905" s="90">
        <f>QUOTIENT(F906,100)</f>
        <v>8</v>
      </c>
      <c r="G905" s="91"/>
      <c r="H905" s="92" t="s">
        <v>102</v>
      </c>
      <c r="I905" s="93"/>
      <c r="O905" s="7"/>
      <c r="X905" s="1" t="str">
        <f t="shared" ref="X905:X917" si="181">X904</f>
        <v>08茨城県</v>
      </c>
    </row>
    <row r="906" spans="1:24" x14ac:dyDescent="0.15">
      <c r="A906" s="6">
        <f t="shared" si="180"/>
        <v>61</v>
      </c>
      <c r="B906" s="6">
        <f>B905</f>
        <v>803</v>
      </c>
      <c r="D906" s="94" t="s">
        <v>5</v>
      </c>
      <c r="E906" s="95"/>
      <c r="F906" s="96">
        <f>B906</f>
        <v>803</v>
      </c>
      <c r="G906" s="97"/>
      <c r="H906" s="98" t="s">
        <v>105</v>
      </c>
      <c r="I906" s="99"/>
      <c r="O906" s="7"/>
      <c r="X906" s="1" t="str">
        <f t="shared" si="181"/>
        <v>08茨城県</v>
      </c>
    </row>
    <row r="907" spans="1:24" x14ac:dyDescent="0.15">
      <c r="A907" s="6">
        <f t="shared" si="180"/>
        <v>61</v>
      </c>
      <c r="B907" s="6">
        <f>B906</f>
        <v>803</v>
      </c>
      <c r="D907" s="72" t="s">
        <v>6</v>
      </c>
      <c r="E907" s="73"/>
      <c r="F907" s="74">
        <v>35.157899999999998</v>
      </c>
      <c r="G907" s="75"/>
      <c r="H907" s="75"/>
      <c r="I907" s="76"/>
      <c r="J907" s="8"/>
      <c r="K907" s="8"/>
      <c r="L907" s="8"/>
      <c r="N907" s="8"/>
      <c r="O907" s="9"/>
      <c r="P907" s="10" t="s">
        <v>7</v>
      </c>
      <c r="X907" s="1" t="str">
        <f t="shared" si="181"/>
        <v>08茨城県</v>
      </c>
    </row>
    <row r="908" spans="1:24" ht="14.25" thickBot="1" x14ac:dyDescent="0.2">
      <c r="A908" s="6">
        <f t="shared" si="180"/>
        <v>61</v>
      </c>
      <c r="B908" s="6">
        <f>B907</f>
        <v>803</v>
      </c>
      <c r="D908" s="77" t="s">
        <v>8</v>
      </c>
      <c r="E908" s="78"/>
      <c r="F908" s="79">
        <v>1281.98</v>
      </c>
      <c r="G908" s="80"/>
      <c r="H908" s="80"/>
      <c r="I908" s="81"/>
      <c r="J908" s="11"/>
      <c r="K908" s="11"/>
      <c r="L908" s="11"/>
      <c r="N908" s="11"/>
      <c r="P908" s="82">
        <v>-0.27800000000000002</v>
      </c>
      <c r="Q908" s="82"/>
      <c r="X908" s="1" t="str">
        <f t="shared" si="181"/>
        <v>08茨城県</v>
      </c>
    </row>
    <row r="909" spans="1:24" ht="14.25" thickBot="1" x14ac:dyDescent="0.2">
      <c r="A909" s="6">
        <f t="shared" si="180"/>
        <v>61</v>
      </c>
      <c r="B909" s="6"/>
      <c r="C909" s="1" t="s">
        <v>9</v>
      </c>
      <c r="X909" s="1" t="str">
        <f t="shared" si="181"/>
        <v>08茨城県</v>
      </c>
    </row>
    <row r="910" spans="1:24" ht="13.5" customHeight="1" x14ac:dyDescent="0.15">
      <c r="A910" s="6">
        <f t="shared" si="180"/>
        <v>61</v>
      </c>
      <c r="B910" s="6"/>
      <c r="D910" s="12"/>
      <c r="E910" s="13"/>
      <c r="F910" s="83" t="s">
        <v>10</v>
      </c>
      <c r="G910" s="84"/>
      <c r="H910" s="14" t="s">
        <v>11</v>
      </c>
      <c r="I910" s="14" t="s">
        <v>12</v>
      </c>
      <c r="J910" s="14" t="s">
        <v>13</v>
      </c>
      <c r="K910" s="14" t="s">
        <v>14</v>
      </c>
      <c r="L910" s="15" t="s">
        <v>15</v>
      </c>
      <c r="M910" s="85" t="s">
        <v>16</v>
      </c>
      <c r="N910" s="84"/>
      <c r="O910" s="84"/>
      <c r="P910" s="85" t="s">
        <v>17</v>
      </c>
      <c r="Q910" s="84"/>
      <c r="R910" s="86"/>
      <c r="X910" s="1" t="str">
        <f t="shared" si="181"/>
        <v>08茨城県</v>
      </c>
    </row>
    <row r="911" spans="1:24" ht="32.25" thickBot="1" x14ac:dyDescent="0.2">
      <c r="A911" s="6">
        <f t="shared" si="180"/>
        <v>61</v>
      </c>
      <c r="B911" s="6"/>
      <c r="D911" s="16"/>
      <c r="E911" s="17"/>
      <c r="F911" s="18" t="s">
        <v>18</v>
      </c>
      <c r="G911" s="19" t="s">
        <v>19</v>
      </c>
      <c r="H911" s="20" t="s">
        <v>20</v>
      </c>
      <c r="I911" s="20" t="s">
        <v>21</v>
      </c>
      <c r="J911" s="20" t="s">
        <v>22</v>
      </c>
      <c r="K911" s="20" t="s">
        <v>23</v>
      </c>
      <c r="L911" s="20" t="s">
        <v>24</v>
      </c>
      <c r="M911" s="21" t="s">
        <v>25</v>
      </c>
      <c r="N911" s="22" t="s">
        <v>26</v>
      </c>
      <c r="O911" s="23" t="s">
        <v>27</v>
      </c>
      <c r="P911" s="24" t="s">
        <v>28</v>
      </c>
      <c r="Q911" s="22" t="s">
        <v>29</v>
      </c>
      <c r="R911" s="25" t="s">
        <v>30</v>
      </c>
      <c r="X911" s="1" t="str">
        <f t="shared" si="181"/>
        <v>08茨城県</v>
      </c>
    </row>
    <row r="912" spans="1:24" ht="14.25" thickTop="1" x14ac:dyDescent="0.15">
      <c r="A912" s="6">
        <f t="shared" si="180"/>
        <v>61</v>
      </c>
      <c r="B912" s="6">
        <f>B907</f>
        <v>803</v>
      </c>
      <c r="D912" s="26"/>
      <c r="E912" s="27" t="s">
        <v>31</v>
      </c>
      <c r="F912" s="28">
        <f>SUM(F913:F916)</f>
        <v>2362</v>
      </c>
      <c r="G912" s="29">
        <f>IFERROR(F912/Q912,"-")</f>
        <v>1.1183712121212122</v>
      </c>
      <c r="H912" s="30">
        <f t="shared" ref="H912:M912" si="182">SUM(H913:H916)</f>
        <v>2214</v>
      </c>
      <c r="I912" s="30">
        <f t="shared" si="182"/>
        <v>2481</v>
      </c>
      <c r="J912" s="30">
        <f t="shared" si="182"/>
        <v>2225</v>
      </c>
      <c r="K912" s="30">
        <f t="shared" si="182"/>
        <v>2241</v>
      </c>
      <c r="L912" s="30">
        <f t="shared" si="182"/>
        <v>2353</v>
      </c>
      <c r="M912" s="31">
        <f t="shared" si="182"/>
        <v>2227</v>
      </c>
      <c r="N912" s="32">
        <f>IFERROR(M912/F912,"-")</f>
        <v>0.94284504657070278</v>
      </c>
      <c r="O912" s="33">
        <f>M912-F912</f>
        <v>-135</v>
      </c>
      <c r="P912" s="31">
        <f>SUM(P913:P916)</f>
        <v>2142</v>
      </c>
      <c r="Q912" s="34">
        <f>SUM(Q913:Q916)</f>
        <v>2112</v>
      </c>
      <c r="R912" s="35">
        <f>IFERROR(P912/Q912,"-")</f>
        <v>1.0142045454545454</v>
      </c>
      <c r="X912" s="1" t="str">
        <f t="shared" si="181"/>
        <v>08茨城県</v>
      </c>
    </row>
    <row r="913" spans="1:24" x14ac:dyDescent="0.15">
      <c r="A913" s="6">
        <f t="shared" si="180"/>
        <v>61</v>
      </c>
      <c r="B913" s="6">
        <f>B912</f>
        <v>803</v>
      </c>
      <c r="D913" s="36"/>
      <c r="E913" s="37" t="s">
        <v>32</v>
      </c>
      <c r="F913" s="38">
        <v>24</v>
      </c>
      <c r="G913" s="39">
        <f>IFERROR(F913/Q913,"-")</f>
        <v>0.16</v>
      </c>
      <c r="H913" s="40">
        <v>24</v>
      </c>
      <c r="I913" s="40">
        <v>24</v>
      </c>
      <c r="J913" s="40">
        <v>20</v>
      </c>
      <c r="K913" s="40">
        <v>20</v>
      </c>
      <c r="L913" s="40">
        <v>20</v>
      </c>
      <c r="M913" s="41">
        <v>20</v>
      </c>
      <c r="N913" s="42">
        <f>IFERROR(M913/F913,"-")</f>
        <v>0.83333333333333337</v>
      </c>
      <c r="O913" s="43">
        <f>M913-F913</f>
        <v>-4</v>
      </c>
      <c r="P913" s="41">
        <v>20</v>
      </c>
      <c r="Q913" s="44">
        <v>150</v>
      </c>
      <c r="R913" s="45">
        <f>IFERROR(P913/Q913,"-")</f>
        <v>0.13333333333333333</v>
      </c>
      <c r="X913" s="1" t="str">
        <f t="shared" si="181"/>
        <v>08茨城県</v>
      </c>
    </row>
    <row r="914" spans="1:24" x14ac:dyDescent="0.15">
      <c r="A914" s="6">
        <f t="shared" si="180"/>
        <v>61</v>
      </c>
      <c r="B914" s="6">
        <f t="shared" si="180"/>
        <v>803</v>
      </c>
      <c r="D914" s="36"/>
      <c r="E914" s="46" t="s">
        <v>33</v>
      </c>
      <c r="F914" s="47">
        <v>1336</v>
      </c>
      <c r="G914" s="48">
        <f>IFERROR(F914/Q914,"-")</f>
        <v>1.9851411589895989</v>
      </c>
      <c r="H914" s="49">
        <v>1252</v>
      </c>
      <c r="I914" s="49">
        <v>1403</v>
      </c>
      <c r="J914" s="49">
        <v>1257</v>
      </c>
      <c r="K914" s="49">
        <v>1273</v>
      </c>
      <c r="L914" s="49">
        <v>1382</v>
      </c>
      <c r="M914" s="50">
        <v>1412</v>
      </c>
      <c r="N914" s="51">
        <f>IFERROR(M914/F914,"-")</f>
        <v>1.0568862275449102</v>
      </c>
      <c r="O914" s="52">
        <f>M914-F914</f>
        <v>76</v>
      </c>
      <c r="P914" s="50">
        <v>1395</v>
      </c>
      <c r="Q914" s="53">
        <v>673</v>
      </c>
      <c r="R914" s="54">
        <f>IFERROR(P914/Q914,"-")</f>
        <v>2.072808320950966</v>
      </c>
      <c r="X914" s="1" t="str">
        <f t="shared" si="181"/>
        <v>08茨城県</v>
      </c>
    </row>
    <row r="915" spans="1:24" x14ac:dyDescent="0.15">
      <c r="A915" s="6">
        <f t="shared" si="180"/>
        <v>61</v>
      </c>
      <c r="B915" s="6">
        <f t="shared" si="180"/>
        <v>803</v>
      </c>
      <c r="D915" s="36"/>
      <c r="E915" s="46" t="s">
        <v>34</v>
      </c>
      <c r="F915" s="47">
        <v>207</v>
      </c>
      <c r="G915" s="48">
        <f>IFERROR(F915/Q915,"-")</f>
        <v>0.28048780487804881</v>
      </c>
      <c r="H915" s="49">
        <v>209</v>
      </c>
      <c r="I915" s="49">
        <v>249</v>
      </c>
      <c r="J915" s="49">
        <v>259</v>
      </c>
      <c r="K915" s="49">
        <v>211</v>
      </c>
      <c r="L915" s="49">
        <v>274</v>
      </c>
      <c r="M915" s="50">
        <v>211</v>
      </c>
      <c r="N915" s="51">
        <f>IFERROR(M915/F915,"-")</f>
        <v>1.0193236714975846</v>
      </c>
      <c r="O915" s="52">
        <f>M915-F915</f>
        <v>4</v>
      </c>
      <c r="P915" s="50">
        <v>260</v>
      </c>
      <c r="Q915" s="53">
        <v>738</v>
      </c>
      <c r="R915" s="54">
        <f>IFERROR(P915/Q915,"-")</f>
        <v>0.35230352303523033</v>
      </c>
      <c r="X915" s="1" t="str">
        <f t="shared" si="181"/>
        <v>08茨城県</v>
      </c>
    </row>
    <row r="916" spans="1:24" ht="14.25" thickBot="1" x14ac:dyDescent="0.2">
      <c r="A916" s="6">
        <f t="shared" si="180"/>
        <v>61</v>
      </c>
      <c r="B916" s="6">
        <f t="shared" si="180"/>
        <v>803</v>
      </c>
      <c r="D916" s="55"/>
      <c r="E916" s="56" t="s">
        <v>35</v>
      </c>
      <c r="F916" s="57">
        <v>795</v>
      </c>
      <c r="G916" s="58">
        <f>IFERROR(F916/Q916,"-")</f>
        <v>1.442831215970962</v>
      </c>
      <c r="H916" s="59">
        <v>729</v>
      </c>
      <c r="I916" s="59">
        <v>805</v>
      </c>
      <c r="J916" s="59">
        <v>689</v>
      </c>
      <c r="K916" s="59">
        <v>737</v>
      </c>
      <c r="L916" s="59">
        <v>677</v>
      </c>
      <c r="M916" s="60">
        <v>584</v>
      </c>
      <c r="N916" s="61">
        <f>IFERROR(M916/F916,"-")</f>
        <v>0.73459119496855341</v>
      </c>
      <c r="O916" s="62">
        <f>M916-F916</f>
        <v>-211</v>
      </c>
      <c r="P916" s="60">
        <v>467</v>
      </c>
      <c r="Q916" s="63">
        <v>551</v>
      </c>
      <c r="R916" s="64">
        <f>IFERROR(P916/Q916,"-")</f>
        <v>0.84754990925589835</v>
      </c>
      <c r="X916" s="1" t="str">
        <f t="shared" si="181"/>
        <v>08茨城県</v>
      </c>
    </row>
    <row r="917" spans="1:24" s="5" customFormat="1" x14ac:dyDescent="0.15">
      <c r="A917" s="65">
        <f t="shared" si="180"/>
        <v>61</v>
      </c>
      <c r="B917" s="65">
        <f t="shared" si="180"/>
        <v>803</v>
      </c>
      <c r="D917" s="66"/>
      <c r="E917" s="67" t="s">
        <v>36</v>
      </c>
      <c r="F917" s="68">
        <v>0.875</v>
      </c>
      <c r="G917" s="69"/>
      <c r="H917" s="68">
        <v>0.82608695652173914</v>
      </c>
      <c r="I917" s="68">
        <v>1</v>
      </c>
      <c r="J917" s="68">
        <v>0.9555555555555556</v>
      </c>
      <c r="K917" s="68">
        <v>0.97727272727272729</v>
      </c>
      <c r="L917" s="68">
        <v>0.9285714285714286</v>
      </c>
      <c r="M917" s="68">
        <v>0.95348837209302328</v>
      </c>
      <c r="N917" s="70"/>
      <c r="O917" s="70"/>
      <c r="P917" s="71"/>
      <c r="Q917" s="71"/>
      <c r="R917" s="70"/>
      <c r="X917" s="5" t="str">
        <f t="shared" si="181"/>
        <v>08茨城県</v>
      </c>
    </row>
    <row r="918" spans="1:24" x14ac:dyDescent="0.15">
      <c r="A918" s="6">
        <f>(ROW()+12)/15</f>
        <v>62</v>
      </c>
      <c r="B918" s="6"/>
      <c r="C918" s="87">
        <f>(ROW()+12)/15</f>
        <v>62</v>
      </c>
      <c r="D918" s="87"/>
      <c r="S918" s="1" t="str">
        <f>"（"&amp;H920&amp;"　"&amp;H921&amp;"構想区域）"</f>
        <v>（茨城県　鹿行構想区域）</v>
      </c>
      <c r="X918" s="1" t="str">
        <f>TEXT(F920,"0?")&amp;H920</f>
        <v>08茨城県</v>
      </c>
    </row>
    <row r="919" spans="1:24" ht="14.25" thickBot="1" x14ac:dyDescent="0.2">
      <c r="A919" s="6">
        <f>A918</f>
        <v>62</v>
      </c>
      <c r="B919" s="6"/>
      <c r="C919" s="1" t="s">
        <v>3</v>
      </c>
      <c r="X919" s="1" t="str">
        <f>X918</f>
        <v>08茨城県</v>
      </c>
    </row>
    <row r="920" spans="1:24" x14ac:dyDescent="0.15">
      <c r="A920" s="6">
        <f t="shared" ref="A920:B932" si="183">A919</f>
        <v>62</v>
      </c>
      <c r="B920" s="6">
        <v>804</v>
      </c>
      <c r="D920" s="88" t="s">
        <v>4</v>
      </c>
      <c r="E920" s="89"/>
      <c r="F920" s="90">
        <f>QUOTIENT(F921,100)</f>
        <v>8</v>
      </c>
      <c r="G920" s="91"/>
      <c r="H920" s="92" t="s">
        <v>102</v>
      </c>
      <c r="I920" s="93"/>
      <c r="O920" s="7"/>
      <c r="X920" s="1" t="str">
        <f t="shared" ref="X920:X932" si="184">X919</f>
        <v>08茨城県</v>
      </c>
    </row>
    <row r="921" spans="1:24" x14ac:dyDescent="0.15">
      <c r="A921" s="6">
        <f t="shared" si="183"/>
        <v>62</v>
      </c>
      <c r="B921" s="6">
        <f>B920</f>
        <v>804</v>
      </c>
      <c r="D921" s="94" t="s">
        <v>5</v>
      </c>
      <c r="E921" s="95"/>
      <c r="F921" s="96">
        <f>B921</f>
        <v>804</v>
      </c>
      <c r="G921" s="97"/>
      <c r="H921" s="98" t="s">
        <v>106</v>
      </c>
      <c r="I921" s="99"/>
      <c r="O921" s="7"/>
      <c r="X921" s="1" t="str">
        <f t="shared" si="184"/>
        <v>08茨城県</v>
      </c>
    </row>
    <row r="922" spans="1:24" x14ac:dyDescent="0.15">
      <c r="A922" s="6">
        <f t="shared" si="183"/>
        <v>62</v>
      </c>
      <c r="B922" s="6">
        <f>B921</f>
        <v>804</v>
      </c>
      <c r="D922" s="72" t="s">
        <v>6</v>
      </c>
      <c r="E922" s="73"/>
      <c r="F922" s="74">
        <v>26.814599999999999</v>
      </c>
      <c r="G922" s="75"/>
      <c r="H922" s="75"/>
      <c r="I922" s="76"/>
      <c r="J922" s="8"/>
      <c r="K922" s="8"/>
      <c r="L922" s="8"/>
      <c r="N922" s="8"/>
      <c r="O922" s="9"/>
      <c r="P922" s="10" t="s">
        <v>7</v>
      </c>
      <c r="X922" s="1" t="str">
        <f t="shared" si="184"/>
        <v>08茨城県</v>
      </c>
    </row>
    <row r="923" spans="1:24" ht="14.25" thickBot="1" x14ac:dyDescent="0.2">
      <c r="A923" s="6">
        <f t="shared" si="183"/>
        <v>62</v>
      </c>
      <c r="B923" s="6">
        <f>B922</f>
        <v>804</v>
      </c>
      <c r="D923" s="77" t="s">
        <v>8</v>
      </c>
      <c r="E923" s="78"/>
      <c r="F923" s="79">
        <v>754.49</v>
      </c>
      <c r="G923" s="80"/>
      <c r="H923" s="80"/>
      <c r="I923" s="81"/>
      <c r="J923" s="11"/>
      <c r="K923" s="11"/>
      <c r="L923" s="11"/>
      <c r="N923" s="11"/>
      <c r="P923" s="82">
        <v>-0.43500000000000005</v>
      </c>
      <c r="Q923" s="82"/>
      <c r="X923" s="1" t="str">
        <f t="shared" si="184"/>
        <v>08茨城県</v>
      </c>
    </row>
    <row r="924" spans="1:24" ht="14.25" thickBot="1" x14ac:dyDescent="0.2">
      <c r="A924" s="6">
        <f t="shared" si="183"/>
        <v>62</v>
      </c>
      <c r="B924" s="6"/>
      <c r="C924" s="1" t="s">
        <v>9</v>
      </c>
      <c r="X924" s="1" t="str">
        <f t="shared" si="184"/>
        <v>08茨城県</v>
      </c>
    </row>
    <row r="925" spans="1:24" ht="13.5" customHeight="1" x14ac:dyDescent="0.15">
      <c r="A925" s="6">
        <f t="shared" si="183"/>
        <v>62</v>
      </c>
      <c r="B925" s="6"/>
      <c r="D925" s="12"/>
      <c r="E925" s="13"/>
      <c r="F925" s="83" t="s">
        <v>10</v>
      </c>
      <c r="G925" s="84"/>
      <c r="H925" s="14" t="s">
        <v>11</v>
      </c>
      <c r="I925" s="14" t="s">
        <v>12</v>
      </c>
      <c r="J925" s="14" t="s">
        <v>13</v>
      </c>
      <c r="K925" s="14" t="s">
        <v>14</v>
      </c>
      <c r="L925" s="15" t="s">
        <v>15</v>
      </c>
      <c r="M925" s="85" t="s">
        <v>16</v>
      </c>
      <c r="N925" s="84"/>
      <c r="O925" s="84"/>
      <c r="P925" s="85" t="s">
        <v>17</v>
      </c>
      <c r="Q925" s="84"/>
      <c r="R925" s="86"/>
      <c r="X925" s="1" t="str">
        <f t="shared" si="184"/>
        <v>08茨城県</v>
      </c>
    </row>
    <row r="926" spans="1:24" ht="32.25" thickBot="1" x14ac:dyDescent="0.2">
      <c r="A926" s="6">
        <f t="shared" si="183"/>
        <v>62</v>
      </c>
      <c r="B926" s="6"/>
      <c r="D926" s="16"/>
      <c r="E926" s="17"/>
      <c r="F926" s="18" t="s">
        <v>18</v>
      </c>
      <c r="G926" s="19" t="s">
        <v>19</v>
      </c>
      <c r="H926" s="20" t="s">
        <v>20</v>
      </c>
      <c r="I926" s="20" t="s">
        <v>21</v>
      </c>
      <c r="J926" s="20" t="s">
        <v>22</v>
      </c>
      <c r="K926" s="20" t="s">
        <v>23</v>
      </c>
      <c r="L926" s="20" t="s">
        <v>24</v>
      </c>
      <c r="M926" s="21" t="s">
        <v>25</v>
      </c>
      <c r="N926" s="22" t="s">
        <v>26</v>
      </c>
      <c r="O926" s="23" t="s">
        <v>27</v>
      </c>
      <c r="P926" s="24" t="s">
        <v>28</v>
      </c>
      <c r="Q926" s="22" t="s">
        <v>29</v>
      </c>
      <c r="R926" s="25" t="s">
        <v>30</v>
      </c>
      <c r="X926" s="1" t="str">
        <f t="shared" si="184"/>
        <v>08茨城県</v>
      </c>
    </row>
    <row r="927" spans="1:24" ht="14.25" thickTop="1" x14ac:dyDescent="0.15">
      <c r="A927" s="6">
        <f t="shared" si="183"/>
        <v>62</v>
      </c>
      <c r="B927" s="6">
        <f>B922</f>
        <v>804</v>
      </c>
      <c r="D927" s="26"/>
      <c r="E927" s="27" t="s">
        <v>31</v>
      </c>
      <c r="F927" s="28">
        <f>SUM(F928:F931)</f>
        <v>1597</v>
      </c>
      <c r="G927" s="29">
        <f>IFERROR(F927/Q927,"-")</f>
        <v>1.2624505928853755</v>
      </c>
      <c r="H927" s="30">
        <f t="shared" ref="H927:M927" si="185">SUM(H928:H931)</f>
        <v>1658</v>
      </c>
      <c r="I927" s="30">
        <f t="shared" si="185"/>
        <v>1414</v>
      </c>
      <c r="J927" s="30">
        <f t="shared" si="185"/>
        <v>1401</v>
      </c>
      <c r="K927" s="30">
        <f t="shared" si="185"/>
        <v>1497</v>
      </c>
      <c r="L927" s="30">
        <f t="shared" si="185"/>
        <v>1312</v>
      </c>
      <c r="M927" s="31">
        <f t="shared" si="185"/>
        <v>1386</v>
      </c>
      <c r="N927" s="32">
        <f>IFERROR(M927/F927,"-")</f>
        <v>0.86787726988102698</v>
      </c>
      <c r="O927" s="33">
        <f>M927-F927</f>
        <v>-211</v>
      </c>
      <c r="P927" s="31">
        <f>SUM(P928:P931)</f>
        <v>1413</v>
      </c>
      <c r="Q927" s="34">
        <f>SUM(Q928:Q931)</f>
        <v>1265</v>
      </c>
      <c r="R927" s="35">
        <f>IFERROR(P927/Q927,"-")</f>
        <v>1.11699604743083</v>
      </c>
      <c r="X927" s="1" t="str">
        <f t="shared" si="184"/>
        <v>08茨城県</v>
      </c>
    </row>
    <row r="928" spans="1:24" x14ac:dyDescent="0.15">
      <c r="A928" s="6">
        <f t="shared" si="183"/>
        <v>62</v>
      </c>
      <c r="B928" s="6">
        <f>B927</f>
        <v>804</v>
      </c>
      <c r="D928" s="36"/>
      <c r="E928" s="37" t="s">
        <v>32</v>
      </c>
      <c r="F928" s="38">
        <v>0</v>
      </c>
      <c r="G928" s="39">
        <f>IFERROR(F928/Q928,"-")</f>
        <v>0</v>
      </c>
      <c r="H928" s="40">
        <v>0</v>
      </c>
      <c r="I928" s="40">
        <v>0</v>
      </c>
      <c r="J928" s="40">
        <v>0</v>
      </c>
      <c r="K928" s="40">
        <v>0</v>
      </c>
      <c r="L928" s="40">
        <v>0</v>
      </c>
      <c r="M928" s="41">
        <v>56</v>
      </c>
      <c r="N928" s="42" t="str">
        <f>IFERROR(M928/F928,"-")</f>
        <v>-</v>
      </c>
      <c r="O928" s="43">
        <f>M928-F928</f>
        <v>56</v>
      </c>
      <c r="P928" s="41">
        <v>37</v>
      </c>
      <c r="Q928" s="44">
        <v>70</v>
      </c>
      <c r="R928" s="45">
        <f>IFERROR(P928/Q928,"-")</f>
        <v>0.52857142857142858</v>
      </c>
      <c r="X928" s="1" t="str">
        <f t="shared" si="184"/>
        <v>08茨城県</v>
      </c>
    </row>
    <row r="929" spans="1:24" x14ac:dyDescent="0.15">
      <c r="A929" s="6">
        <f t="shared" si="183"/>
        <v>62</v>
      </c>
      <c r="B929" s="6">
        <f t="shared" si="183"/>
        <v>804</v>
      </c>
      <c r="D929" s="36"/>
      <c r="E929" s="46" t="s">
        <v>33</v>
      </c>
      <c r="F929" s="47">
        <v>878</v>
      </c>
      <c r="G929" s="48">
        <f>IFERROR(F929/Q929,"-")</f>
        <v>2.3538873994638068</v>
      </c>
      <c r="H929" s="49">
        <v>873</v>
      </c>
      <c r="I929" s="49">
        <v>673</v>
      </c>
      <c r="J929" s="49">
        <v>664</v>
      </c>
      <c r="K929" s="49">
        <v>725</v>
      </c>
      <c r="L929" s="49">
        <v>729</v>
      </c>
      <c r="M929" s="50">
        <v>673</v>
      </c>
      <c r="N929" s="51">
        <f>IFERROR(M929/F929,"-")</f>
        <v>0.76651480637813207</v>
      </c>
      <c r="O929" s="52">
        <f>M929-F929</f>
        <v>-205</v>
      </c>
      <c r="P929" s="50">
        <v>749</v>
      </c>
      <c r="Q929" s="53">
        <v>373</v>
      </c>
      <c r="R929" s="54">
        <f>IFERROR(P929/Q929,"-")</f>
        <v>2.008042895442359</v>
      </c>
      <c r="X929" s="1" t="str">
        <f t="shared" si="184"/>
        <v>08茨城県</v>
      </c>
    </row>
    <row r="930" spans="1:24" x14ac:dyDescent="0.15">
      <c r="A930" s="6">
        <f t="shared" si="183"/>
        <v>62</v>
      </c>
      <c r="B930" s="6">
        <f t="shared" si="183"/>
        <v>804</v>
      </c>
      <c r="D930" s="36"/>
      <c r="E930" s="46" t="s">
        <v>34</v>
      </c>
      <c r="F930" s="47">
        <v>79</v>
      </c>
      <c r="G930" s="48">
        <f>IFERROR(F930/Q930,"-")</f>
        <v>0.17832957110609482</v>
      </c>
      <c r="H930" s="49">
        <v>198</v>
      </c>
      <c r="I930" s="49">
        <v>157</v>
      </c>
      <c r="J930" s="49">
        <v>157</v>
      </c>
      <c r="K930" s="49">
        <v>108</v>
      </c>
      <c r="L930" s="49">
        <v>108</v>
      </c>
      <c r="M930" s="50">
        <v>108</v>
      </c>
      <c r="N930" s="51">
        <f>IFERROR(M930/F930,"-")</f>
        <v>1.3670886075949367</v>
      </c>
      <c r="O930" s="52">
        <f>M930-F930</f>
        <v>29</v>
      </c>
      <c r="P930" s="50">
        <v>78</v>
      </c>
      <c r="Q930" s="53">
        <v>443</v>
      </c>
      <c r="R930" s="54">
        <f>IFERROR(P930/Q930,"-")</f>
        <v>0.17607223476297967</v>
      </c>
      <c r="X930" s="1" t="str">
        <f t="shared" si="184"/>
        <v>08茨城県</v>
      </c>
    </row>
    <row r="931" spans="1:24" ht="14.25" thickBot="1" x14ac:dyDescent="0.2">
      <c r="A931" s="6">
        <f t="shared" si="183"/>
        <v>62</v>
      </c>
      <c r="B931" s="6">
        <f t="shared" si="183"/>
        <v>804</v>
      </c>
      <c r="D931" s="55"/>
      <c r="E931" s="56" t="s">
        <v>35</v>
      </c>
      <c r="F931" s="57">
        <v>640</v>
      </c>
      <c r="G931" s="58">
        <f>IFERROR(F931/Q931,"-")</f>
        <v>1.6886543535620053</v>
      </c>
      <c r="H931" s="59">
        <v>587</v>
      </c>
      <c r="I931" s="59">
        <v>584</v>
      </c>
      <c r="J931" s="59">
        <v>580</v>
      </c>
      <c r="K931" s="59">
        <v>664</v>
      </c>
      <c r="L931" s="59">
        <v>475</v>
      </c>
      <c r="M931" s="60">
        <v>549</v>
      </c>
      <c r="N931" s="61">
        <f>IFERROR(M931/F931,"-")</f>
        <v>0.85781249999999998</v>
      </c>
      <c r="O931" s="62">
        <f>M931-F931</f>
        <v>-91</v>
      </c>
      <c r="P931" s="60">
        <v>549</v>
      </c>
      <c r="Q931" s="63">
        <v>379</v>
      </c>
      <c r="R931" s="64">
        <f>IFERROR(P931/Q931,"-")</f>
        <v>1.4485488126649078</v>
      </c>
      <c r="X931" s="1" t="str">
        <f t="shared" si="184"/>
        <v>08茨城県</v>
      </c>
    </row>
    <row r="932" spans="1:24" s="5" customFormat="1" x14ac:dyDescent="0.15">
      <c r="A932" s="65">
        <f t="shared" si="183"/>
        <v>62</v>
      </c>
      <c r="B932" s="65">
        <f t="shared" si="183"/>
        <v>804</v>
      </c>
      <c r="D932" s="66"/>
      <c r="E932" s="67" t="s">
        <v>36</v>
      </c>
      <c r="F932" s="68">
        <v>1</v>
      </c>
      <c r="G932" s="69"/>
      <c r="H932" s="68">
        <v>0.94736842105263153</v>
      </c>
      <c r="I932" s="68">
        <v>1</v>
      </c>
      <c r="J932" s="68">
        <v>0.94444444444444442</v>
      </c>
      <c r="K932" s="68">
        <v>1</v>
      </c>
      <c r="L932" s="68">
        <v>0.94444444444444442</v>
      </c>
      <c r="M932" s="68">
        <v>1</v>
      </c>
      <c r="N932" s="70"/>
      <c r="O932" s="70"/>
      <c r="P932" s="71"/>
      <c r="Q932" s="71"/>
      <c r="R932" s="70"/>
      <c r="X932" s="5" t="str">
        <f t="shared" si="184"/>
        <v>08茨城県</v>
      </c>
    </row>
    <row r="933" spans="1:24" x14ac:dyDescent="0.15">
      <c r="A933" s="6">
        <f>(ROW()+12)/15</f>
        <v>63</v>
      </c>
      <c r="B933" s="6"/>
      <c r="C933" s="87">
        <f>(ROW()+12)/15</f>
        <v>63</v>
      </c>
      <c r="D933" s="87"/>
      <c r="S933" s="1" t="str">
        <f>"（"&amp;H935&amp;"　"&amp;H936&amp;"構想区域）"</f>
        <v>（茨城県　土浦構想区域）</v>
      </c>
      <c r="X933" s="1" t="str">
        <f>TEXT(F935,"0?")&amp;H935</f>
        <v>08茨城県</v>
      </c>
    </row>
    <row r="934" spans="1:24" ht="14.25" thickBot="1" x14ac:dyDescent="0.2">
      <c r="A934" s="6">
        <f>A933</f>
        <v>63</v>
      </c>
      <c r="B934" s="6"/>
      <c r="C934" s="1" t="s">
        <v>3</v>
      </c>
      <c r="X934" s="1" t="str">
        <f>X933</f>
        <v>08茨城県</v>
      </c>
    </row>
    <row r="935" spans="1:24" x14ac:dyDescent="0.15">
      <c r="A935" s="6">
        <f t="shared" ref="A935:B947" si="186">A934</f>
        <v>63</v>
      </c>
      <c r="B935" s="6">
        <v>805</v>
      </c>
      <c r="D935" s="88" t="s">
        <v>4</v>
      </c>
      <c r="E935" s="89"/>
      <c r="F935" s="90">
        <f>QUOTIENT(F936,100)</f>
        <v>8</v>
      </c>
      <c r="G935" s="91"/>
      <c r="H935" s="92" t="s">
        <v>102</v>
      </c>
      <c r="I935" s="93"/>
      <c r="O935" s="7"/>
      <c r="X935" s="1" t="str">
        <f t="shared" ref="X935:X947" si="187">X934</f>
        <v>08茨城県</v>
      </c>
    </row>
    <row r="936" spans="1:24" x14ac:dyDescent="0.15">
      <c r="A936" s="6">
        <f t="shared" si="186"/>
        <v>63</v>
      </c>
      <c r="B936" s="6">
        <f>B935</f>
        <v>805</v>
      </c>
      <c r="D936" s="94" t="s">
        <v>5</v>
      </c>
      <c r="E936" s="95"/>
      <c r="F936" s="96">
        <f>B936</f>
        <v>805</v>
      </c>
      <c r="G936" s="97"/>
      <c r="H936" s="98" t="s">
        <v>107</v>
      </c>
      <c r="I936" s="99"/>
      <c r="O936" s="7"/>
      <c r="X936" s="1" t="str">
        <f t="shared" si="187"/>
        <v>08茨城県</v>
      </c>
    </row>
    <row r="937" spans="1:24" x14ac:dyDescent="0.15">
      <c r="A937" s="6">
        <f t="shared" si="186"/>
        <v>63</v>
      </c>
      <c r="B937" s="6">
        <f>B936</f>
        <v>805</v>
      </c>
      <c r="D937" s="72" t="s">
        <v>6</v>
      </c>
      <c r="E937" s="73"/>
      <c r="F937" s="74">
        <v>25.522200000000002</v>
      </c>
      <c r="G937" s="75"/>
      <c r="H937" s="75"/>
      <c r="I937" s="76"/>
      <c r="J937" s="8"/>
      <c r="K937" s="8"/>
      <c r="L937" s="8"/>
      <c r="N937" s="8"/>
      <c r="O937" s="9"/>
      <c r="P937" s="10" t="s">
        <v>7</v>
      </c>
      <c r="X937" s="1" t="str">
        <f t="shared" si="187"/>
        <v>08茨城県</v>
      </c>
    </row>
    <row r="938" spans="1:24" ht="14.25" thickBot="1" x14ac:dyDescent="0.2">
      <c r="A938" s="6">
        <f t="shared" si="186"/>
        <v>63</v>
      </c>
      <c r="B938" s="6">
        <f>B937</f>
        <v>805</v>
      </c>
      <c r="D938" s="77" t="s">
        <v>8</v>
      </c>
      <c r="E938" s="78"/>
      <c r="F938" s="79">
        <v>495.02</v>
      </c>
      <c r="G938" s="80"/>
      <c r="H938" s="80"/>
      <c r="I938" s="81"/>
      <c r="J938" s="11"/>
      <c r="K938" s="11"/>
      <c r="L938" s="11"/>
      <c r="N938" s="11"/>
      <c r="P938" s="82">
        <v>-1.7000000000000071E-2</v>
      </c>
      <c r="Q938" s="82"/>
      <c r="X938" s="1" t="str">
        <f t="shared" si="187"/>
        <v>08茨城県</v>
      </c>
    </row>
    <row r="939" spans="1:24" ht="14.25" thickBot="1" x14ac:dyDescent="0.2">
      <c r="A939" s="6">
        <f t="shared" si="186"/>
        <v>63</v>
      </c>
      <c r="B939" s="6"/>
      <c r="C939" s="1" t="s">
        <v>9</v>
      </c>
      <c r="X939" s="1" t="str">
        <f t="shared" si="187"/>
        <v>08茨城県</v>
      </c>
    </row>
    <row r="940" spans="1:24" ht="13.5" customHeight="1" x14ac:dyDescent="0.15">
      <c r="A940" s="6">
        <f t="shared" si="186"/>
        <v>63</v>
      </c>
      <c r="B940" s="6"/>
      <c r="D940" s="12"/>
      <c r="E940" s="13"/>
      <c r="F940" s="83" t="s">
        <v>10</v>
      </c>
      <c r="G940" s="84"/>
      <c r="H940" s="14" t="s">
        <v>11</v>
      </c>
      <c r="I940" s="14" t="s">
        <v>12</v>
      </c>
      <c r="J940" s="14" t="s">
        <v>13</v>
      </c>
      <c r="K940" s="14" t="s">
        <v>14</v>
      </c>
      <c r="L940" s="15" t="s">
        <v>15</v>
      </c>
      <c r="M940" s="85" t="s">
        <v>16</v>
      </c>
      <c r="N940" s="84"/>
      <c r="O940" s="84"/>
      <c r="P940" s="85" t="s">
        <v>17</v>
      </c>
      <c r="Q940" s="84"/>
      <c r="R940" s="86"/>
      <c r="X940" s="1" t="str">
        <f t="shared" si="187"/>
        <v>08茨城県</v>
      </c>
    </row>
    <row r="941" spans="1:24" ht="32.25" thickBot="1" x14ac:dyDescent="0.2">
      <c r="A941" s="6">
        <f t="shared" si="186"/>
        <v>63</v>
      </c>
      <c r="B941" s="6"/>
      <c r="D941" s="16"/>
      <c r="E941" s="17"/>
      <c r="F941" s="18" t="s">
        <v>18</v>
      </c>
      <c r="G941" s="19" t="s">
        <v>19</v>
      </c>
      <c r="H941" s="20" t="s">
        <v>20</v>
      </c>
      <c r="I941" s="20" t="s">
        <v>21</v>
      </c>
      <c r="J941" s="20" t="s">
        <v>22</v>
      </c>
      <c r="K941" s="20" t="s">
        <v>23</v>
      </c>
      <c r="L941" s="20" t="s">
        <v>24</v>
      </c>
      <c r="M941" s="21" t="s">
        <v>25</v>
      </c>
      <c r="N941" s="22" t="s">
        <v>26</v>
      </c>
      <c r="O941" s="23" t="s">
        <v>27</v>
      </c>
      <c r="P941" s="24" t="s">
        <v>28</v>
      </c>
      <c r="Q941" s="22" t="s">
        <v>29</v>
      </c>
      <c r="R941" s="25" t="s">
        <v>30</v>
      </c>
      <c r="X941" s="1" t="str">
        <f t="shared" si="187"/>
        <v>08茨城県</v>
      </c>
    </row>
    <row r="942" spans="1:24" ht="14.25" thickTop="1" x14ac:dyDescent="0.15">
      <c r="A942" s="6">
        <f t="shared" si="186"/>
        <v>63</v>
      </c>
      <c r="B942" s="6">
        <f>B937</f>
        <v>805</v>
      </c>
      <c r="D942" s="26"/>
      <c r="E942" s="27" t="s">
        <v>31</v>
      </c>
      <c r="F942" s="28">
        <f>SUM(F943:F946)</f>
        <v>2199</v>
      </c>
      <c r="G942" s="29">
        <f>IFERROR(F942/Q942,"-")</f>
        <v>1.1393782383419688</v>
      </c>
      <c r="H942" s="30">
        <f t="shared" ref="H942:M942" si="188">SUM(H943:H946)</f>
        <v>2057</v>
      </c>
      <c r="I942" s="30">
        <f t="shared" si="188"/>
        <v>2102</v>
      </c>
      <c r="J942" s="30">
        <f t="shared" si="188"/>
        <v>1971</v>
      </c>
      <c r="K942" s="30">
        <f t="shared" si="188"/>
        <v>1991</v>
      </c>
      <c r="L942" s="30">
        <f t="shared" si="188"/>
        <v>2101</v>
      </c>
      <c r="M942" s="31">
        <f t="shared" si="188"/>
        <v>2061</v>
      </c>
      <c r="N942" s="32">
        <f>IFERROR(M942/F942,"-")</f>
        <v>0.93724420190995905</v>
      </c>
      <c r="O942" s="33">
        <f>M942-F942</f>
        <v>-138</v>
      </c>
      <c r="P942" s="31">
        <f>SUM(P943:P946)</f>
        <v>2063</v>
      </c>
      <c r="Q942" s="34">
        <f>SUM(Q943:Q946)</f>
        <v>1930</v>
      </c>
      <c r="R942" s="35">
        <f>IFERROR(P942/Q942,"-")</f>
        <v>1.0689119170984456</v>
      </c>
      <c r="X942" s="1" t="str">
        <f t="shared" si="187"/>
        <v>08茨城県</v>
      </c>
    </row>
    <row r="943" spans="1:24" x14ac:dyDescent="0.15">
      <c r="A943" s="6">
        <f t="shared" si="186"/>
        <v>63</v>
      </c>
      <c r="B943" s="6">
        <f>B942</f>
        <v>805</v>
      </c>
      <c r="D943" s="36"/>
      <c r="E943" s="37" t="s">
        <v>32</v>
      </c>
      <c r="F943" s="38">
        <v>736</v>
      </c>
      <c r="G943" s="39">
        <f>IFERROR(F943/Q943,"-")</f>
        <v>3.1186440677966103</v>
      </c>
      <c r="H943" s="40">
        <v>702</v>
      </c>
      <c r="I943" s="40">
        <v>272</v>
      </c>
      <c r="J943" s="40">
        <v>272</v>
      </c>
      <c r="K943" s="40">
        <v>272</v>
      </c>
      <c r="L943" s="40">
        <v>272</v>
      </c>
      <c r="M943" s="41">
        <v>272</v>
      </c>
      <c r="N943" s="42">
        <f>IFERROR(M943/F943,"-")</f>
        <v>0.36956521739130432</v>
      </c>
      <c r="O943" s="43">
        <f>M943-F943</f>
        <v>-464</v>
      </c>
      <c r="P943" s="41">
        <v>272</v>
      </c>
      <c r="Q943" s="44">
        <v>236</v>
      </c>
      <c r="R943" s="45">
        <f>IFERROR(P943/Q943,"-")</f>
        <v>1.152542372881356</v>
      </c>
      <c r="X943" s="1" t="str">
        <f t="shared" si="187"/>
        <v>08茨城県</v>
      </c>
    </row>
    <row r="944" spans="1:24" x14ac:dyDescent="0.15">
      <c r="A944" s="6">
        <f t="shared" si="186"/>
        <v>63</v>
      </c>
      <c r="B944" s="6">
        <f t="shared" si="186"/>
        <v>805</v>
      </c>
      <c r="D944" s="36"/>
      <c r="E944" s="46" t="s">
        <v>33</v>
      </c>
      <c r="F944" s="47">
        <v>958</v>
      </c>
      <c r="G944" s="48">
        <f>IFERROR(F944/Q944,"-")</f>
        <v>1.3944687045123727</v>
      </c>
      <c r="H944" s="49">
        <v>699</v>
      </c>
      <c r="I944" s="49">
        <v>1171</v>
      </c>
      <c r="J944" s="49">
        <v>1090</v>
      </c>
      <c r="K944" s="49">
        <v>1091</v>
      </c>
      <c r="L944" s="49">
        <v>1050</v>
      </c>
      <c r="M944" s="50">
        <v>1076</v>
      </c>
      <c r="N944" s="51">
        <f>IFERROR(M944/F944,"-")</f>
        <v>1.1231732776617953</v>
      </c>
      <c r="O944" s="52">
        <f>M944-F944</f>
        <v>118</v>
      </c>
      <c r="P944" s="50">
        <v>1078</v>
      </c>
      <c r="Q944" s="53">
        <v>687</v>
      </c>
      <c r="R944" s="54">
        <f>IFERROR(P944/Q944,"-")</f>
        <v>1.5691411935953421</v>
      </c>
      <c r="X944" s="1" t="str">
        <f t="shared" si="187"/>
        <v>08茨城県</v>
      </c>
    </row>
    <row r="945" spans="1:24" x14ac:dyDescent="0.15">
      <c r="A945" s="6">
        <f t="shared" si="186"/>
        <v>63</v>
      </c>
      <c r="B945" s="6">
        <f t="shared" si="186"/>
        <v>805</v>
      </c>
      <c r="D945" s="36"/>
      <c r="E945" s="46" t="s">
        <v>34</v>
      </c>
      <c r="F945" s="47">
        <v>90</v>
      </c>
      <c r="G945" s="48">
        <f>IFERROR(F945/Q945,"-")</f>
        <v>0.14018691588785046</v>
      </c>
      <c r="H945" s="49">
        <v>217</v>
      </c>
      <c r="I945" s="49">
        <v>244</v>
      </c>
      <c r="J945" s="49">
        <v>239</v>
      </c>
      <c r="K945" s="49">
        <v>239</v>
      </c>
      <c r="L945" s="49">
        <v>289</v>
      </c>
      <c r="M945" s="50">
        <v>307</v>
      </c>
      <c r="N945" s="51">
        <f>IFERROR(M945/F945,"-")</f>
        <v>3.411111111111111</v>
      </c>
      <c r="O945" s="52">
        <f>M945-F945</f>
        <v>217</v>
      </c>
      <c r="P945" s="50">
        <v>307</v>
      </c>
      <c r="Q945" s="53">
        <v>642</v>
      </c>
      <c r="R945" s="54">
        <f>IFERROR(P945/Q945,"-")</f>
        <v>0.47819314641744548</v>
      </c>
      <c r="X945" s="1" t="str">
        <f t="shared" si="187"/>
        <v>08茨城県</v>
      </c>
    </row>
    <row r="946" spans="1:24" ht="14.25" thickBot="1" x14ac:dyDescent="0.2">
      <c r="A946" s="6">
        <f t="shared" si="186"/>
        <v>63</v>
      </c>
      <c r="B946" s="6">
        <f t="shared" si="186"/>
        <v>805</v>
      </c>
      <c r="D946" s="55"/>
      <c r="E946" s="56" t="s">
        <v>35</v>
      </c>
      <c r="F946" s="57">
        <v>415</v>
      </c>
      <c r="G946" s="58">
        <f>IFERROR(F946/Q946,"-")</f>
        <v>1.1369863013698631</v>
      </c>
      <c r="H946" s="59">
        <v>439</v>
      </c>
      <c r="I946" s="59">
        <v>415</v>
      </c>
      <c r="J946" s="59">
        <v>370</v>
      </c>
      <c r="K946" s="59">
        <v>389</v>
      </c>
      <c r="L946" s="59">
        <v>490</v>
      </c>
      <c r="M946" s="60">
        <v>406</v>
      </c>
      <c r="N946" s="61">
        <f>IFERROR(M946/F946,"-")</f>
        <v>0.97831325301204819</v>
      </c>
      <c r="O946" s="62">
        <f>M946-F946</f>
        <v>-9</v>
      </c>
      <c r="P946" s="60">
        <v>406</v>
      </c>
      <c r="Q946" s="63">
        <v>365</v>
      </c>
      <c r="R946" s="64">
        <f>IFERROR(P946/Q946,"-")</f>
        <v>1.1123287671232878</v>
      </c>
      <c r="X946" s="1" t="str">
        <f t="shared" si="187"/>
        <v>08茨城県</v>
      </c>
    </row>
    <row r="947" spans="1:24" s="5" customFormat="1" x14ac:dyDescent="0.15">
      <c r="A947" s="65">
        <f t="shared" si="186"/>
        <v>63</v>
      </c>
      <c r="B947" s="65">
        <f t="shared" si="186"/>
        <v>805</v>
      </c>
      <c r="D947" s="66"/>
      <c r="E947" s="67" t="s">
        <v>36</v>
      </c>
      <c r="F947" s="68">
        <v>0.96666666666666667</v>
      </c>
      <c r="G947" s="69"/>
      <c r="H947" s="68">
        <v>0.7931034482758621</v>
      </c>
      <c r="I947" s="68">
        <v>1</v>
      </c>
      <c r="J947" s="68">
        <v>0.95833333333333337</v>
      </c>
      <c r="K947" s="68">
        <v>1</v>
      </c>
      <c r="L947" s="68">
        <v>1</v>
      </c>
      <c r="M947" s="68">
        <v>1</v>
      </c>
      <c r="N947" s="70"/>
      <c r="O947" s="70"/>
      <c r="P947" s="71"/>
      <c r="Q947" s="71"/>
      <c r="R947" s="70"/>
      <c r="X947" s="5" t="str">
        <f t="shared" si="187"/>
        <v>08茨城県</v>
      </c>
    </row>
    <row r="948" spans="1:24" x14ac:dyDescent="0.15">
      <c r="A948" s="6">
        <f>(ROW()+12)/15</f>
        <v>64</v>
      </c>
      <c r="B948" s="6"/>
      <c r="C948" s="87">
        <f>(ROW()+12)/15</f>
        <v>64</v>
      </c>
      <c r="D948" s="87"/>
      <c r="S948" s="1" t="str">
        <f>"（"&amp;H950&amp;"　"&amp;H951&amp;"構想区域）"</f>
        <v>（茨城県　つくば構想区域）</v>
      </c>
      <c r="X948" s="1" t="str">
        <f>TEXT(F950,"0?")&amp;H950</f>
        <v>08茨城県</v>
      </c>
    </row>
    <row r="949" spans="1:24" ht="14.25" thickBot="1" x14ac:dyDescent="0.2">
      <c r="A949" s="6">
        <f>A948</f>
        <v>64</v>
      </c>
      <c r="B949" s="6"/>
      <c r="C949" s="1" t="s">
        <v>3</v>
      </c>
      <c r="X949" s="1" t="str">
        <f>X948</f>
        <v>08茨城県</v>
      </c>
    </row>
    <row r="950" spans="1:24" x14ac:dyDescent="0.15">
      <c r="A950" s="6">
        <f t="shared" ref="A950:B962" si="189">A949</f>
        <v>64</v>
      </c>
      <c r="B950" s="6">
        <v>806</v>
      </c>
      <c r="D950" s="88" t="s">
        <v>4</v>
      </c>
      <c r="E950" s="89"/>
      <c r="F950" s="90">
        <f>QUOTIENT(F951,100)</f>
        <v>8</v>
      </c>
      <c r="G950" s="91"/>
      <c r="H950" s="92" t="s">
        <v>102</v>
      </c>
      <c r="I950" s="93"/>
      <c r="O950" s="7"/>
      <c r="X950" s="1" t="str">
        <f t="shared" ref="X950:X962" si="190">X949</f>
        <v>08茨城県</v>
      </c>
    </row>
    <row r="951" spans="1:24" x14ac:dyDescent="0.15">
      <c r="A951" s="6">
        <f t="shared" si="189"/>
        <v>64</v>
      </c>
      <c r="B951" s="6">
        <f>B950</f>
        <v>806</v>
      </c>
      <c r="D951" s="94" t="s">
        <v>5</v>
      </c>
      <c r="E951" s="95"/>
      <c r="F951" s="96">
        <f>B951</f>
        <v>806</v>
      </c>
      <c r="G951" s="97"/>
      <c r="H951" s="98" t="s">
        <v>108</v>
      </c>
      <c r="I951" s="99"/>
      <c r="O951" s="7"/>
      <c r="X951" s="1" t="str">
        <f t="shared" si="190"/>
        <v>08茨城県</v>
      </c>
    </row>
    <row r="952" spans="1:24" x14ac:dyDescent="0.15">
      <c r="A952" s="6">
        <f t="shared" si="189"/>
        <v>64</v>
      </c>
      <c r="B952" s="6">
        <f>B951</f>
        <v>806</v>
      </c>
      <c r="D952" s="72" t="s">
        <v>6</v>
      </c>
      <c r="E952" s="73"/>
      <c r="F952" s="74">
        <v>35.236199999999997</v>
      </c>
      <c r="G952" s="75"/>
      <c r="H952" s="75"/>
      <c r="I952" s="76"/>
      <c r="J952" s="8"/>
      <c r="K952" s="8"/>
      <c r="L952" s="8"/>
      <c r="N952" s="8"/>
      <c r="O952" s="9"/>
      <c r="P952" s="10" t="s">
        <v>7</v>
      </c>
      <c r="X952" s="1" t="str">
        <f t="shared" si="190"/>
        <v>08茨城県</v>
      </c>
    </row>
    <row r="953" spans="1:24" ht="14.25" thickBot="1" x14ac:dyDescent="0.2">
      <c r="A953" s="6">
        <f t="shared" si="189"/>
        <v>64</v>
      </c>
      <c r="B953" s="6">
        <f>B952</f>
        <v>806</v>
      </c>
      <c r="D953" s="77" t="s">
        <v>8</v>
      </c>
      <c r="E953" s="78"/>
      <c r="F953" s="79">
        <v>486.52</v>
      </c>
      <c r="G953" s="80"/>
      <c r="H953" s="80"/>
      <c r="I953" s="81"/>
      <c r="J953" s="11"/>
      <c r="K953" s="11"/>
      <c r="L953" s="11"/>
      <c r="N953" s="11"/>
      <c r="P953" s="82">
        <v>0.27799999999999997</v>
      </c>
      <c r="Q953" s="82"/>
      <c r="X953" s="1" t="str">
        <f t="shared" si="190"/>
        <v>08茨城県</v>
      </c>
    </row>
    <row r="954" spans="1:24" ht="14.25" thickBot="1" x14ac:dyDescent="0.2">
      <c r="A954" s="6">
        <f t="shared" si="189"/>
        <v>64</v>
      </c>
      <c r="B954" s="6"/>
      <c r="C954" s="1" t="s">
        <v>9</v>
      </c>
      <c r="X954" s="1" t="str">
        <f t="shared" si="190"/>
        <v>08茨城県</v>
      </c>
    </row>
    <row r="955" spans="1:24" ht="13.5" customHeight="1" x14ac:dyDescent="0.15">
      <c r="A955" s="6">
        <f t="shared" si="189"/>
        <v>64</v>
      </c>
      <c r="B955" s="6"/>
      <c r="D955" s="12"/>
      <c r="E955" s="13"/>
      <c r="F955" s="83" t="s">
        <v>10</v>
      </c>
      <c r="G955" s="84"/>
      <c r="H955" s="14" t="s">
        <v>11</v>
      </c>
      <c r="I955" s="14" t="s">
        <v>12</v>
      </c>
      <c r="J955" s="14" t="s">
        <v>13</v>
      </c>
      <c r="K955" s="14" t="s">
        <v>14</v>
      </c>
      <c r="L955" s="15" t="s">
        <v>15</v>
      </c>
      <c r="M955" s="85" t="s">
        <v>16</v>
      </c>
      <c r="N955" s="84"/>
      <c r="O955" s="84"/>
      <c r="P955" s="85" t="s">
        <v>17</v>
      </c>
      <c r="Q955" s="84"/>
      <c r="R955" s="86"/>
      <c r="X955" s="1" t="str">
        <f t="shared" si="190"/>
        <v>08茨城県</v>
      </c>
    </row>
    <row r="956" spans="1:24" ht="32.25" thickBot="1" x14ac:dyDescent="0.2">
      <c r="A956" s="6">
        <f t="shared" si="189"/>
        <v>64</v>
      </c>
      <c r="B956" s="6"/>
      <c r="D956" s="16"/>
      <c r="E956" s="17"/>
      <c r="F956" s="18" t="s">
        <v>18</v>
      </c>
      <c r="G956" s="19" t="s">
        <v>19</v>
      </c>
      <c r="H956" s="20" t="s">
        <v>20</v>
      </c>
      <c r="I956" s="20" t="s">
        <v>21</v>
      </c>
      <c r="J956" s="20" t="s">
        <v>22</v>
      </c>
      <c r="K956" s="20" t="s">
        <v>23</v>
      </c>
      <c r="L956" s="20" t="s">
        <v>24</v>
      </c>
      <c r="M956" s="21" t="s">
        <v>25</v>
      </c>
      <c r="N956" s="22" t="s">
        <v>26</v>
      </c>
      <c r="O956" s="23" t="s">
        <v>27</v>
      </c>
      <c r="P956" s="24" t="s">
        <v>28</v>
      </c>
      <c r="Q956" s="22" t="s">
        <v>29</v>
      </c>
      <c r="R956" s="25" t="s">
        <v>30</v>
      </c>
      <c r="X956" s="1" t="str">
        <f t="shared" si="190"/>
        <v>08茨城県</v>
      </c>
    </row>
    <row r="957" spans="1:24" ht="14.25" thickTop="1" x14ac:dyDescent="0.15">
      <c r="A957" s="6">
        <f t="shared" si="189"/>
        <v>64</v>
      </c>
      <c r="B957" s="6">
        <f>B952</f>
        <v>806</v>
      </c>
      <c r="D957" s="26"/>
      <c r="E957" s="27" t="s">
        <v>31</v>
      </c>
      <c r="F957" s="28">
        <f>SUM(F958:F961)</f>
        <v>3275</v>
      </c>
      <c r="G957" s="29">
        <f>IFERROR(F957/Q957,"-")</f>
        <v>0.93866437374605904</v>
      </c>
      <c r="H957" s="30">
        <f t="shared" ref="H957:M957" si="191">SUM(H958:H961)</f>
        <v>3243</v>
      </c>
      <c r="I957" s="30">
        <f t="shared" si="191"/>
        <v>3321</v>
      </c>
      <c r="J957" s="30">
        <f t="shared" si="191"/>
        <v>3321</v>
      </c>
      <c r="K957" s="30">
        <f t="shared" si="191"/>
        <v>3312</v>
      </c>
      <c r="L957" s="30">
        <f t="shared" si="191"/>
        <v>3287</v>
      </c>
      <c r="M957" s="31">
        <f t="shared" si="191"/>
        <v>3297</v>
      </c>
      <c r="N957" s="32">
        <f>IFERROR(M957/F957,"-")</f>
        <v>1.0067175572519085</v>
      </c>
      <c r="O957" s="33">
        <f>M957-F957</f>
        <v>22</v>
      </c>
      <c r="P957" s="31">
        <f>SUM(P958:P961)</f>
        <v>3302</v>
      </c>
      <c r="Q957" s="34">
        <f>SUM(Q958:Q961)</f>
        <v>3489</v>
      </c>
      <c r="R957" s="35">
        <f>IFERROR(P957/Q957,"-")</f>
        <v>0.94640298079678986</v>
      </c>
      <c r="X957" s="1" t="str">
        <f t="shared" si="190"/>
        <v>08茨城県</v>
      </c>
    </row>
    <row r="958" spans="1:24" x14ac:dyDescent="0.15">
      <c r="A958" s="6">
        <f t="shared" si="189"/>
        <v>64</v>
      </c>
      <c r="B958" s="6">
        <f>B957</f>
        <v>806</v>
      </c>
      <c r="D958" s="36"/>
      <c r="E958" s="37" t="s">
        <v>32</v>
      </c>
      <c r="F958" s="38">
        <v>825</v>
      </c>
      <c r="G958" s="39">
        <f>IFERROR(F958/Q958,"-")</f>
        <v>1.8922018348623852</v>
      </c>
      <c r="H958" s="40">
        <v>667</v>
      </c>
      <c r="I958" s="40">
        <v>743</v>
      </c>
      <c r="J958" s="40">
        <v>742</v>
      </c>
      <c r="K958" s="40">
        <v>742</v>
      </c>
      <c r="L958" s="40">
        <v>780</v>
      </c>
      <c r="M958" s="41">
        <v>817</v>
      </c>
      <c r="N958" s="42">
        <f>IFERROR(M958/F958,"-")</f>
        <v>0.99030303030303035</v>
      </c>
      <c r="O958" s="43">
        <f>M958-F958</f>
        <v>-8</v>
      </c>
      <c r="P958" s="41">
        <v>812</v>
      </c>
      <c r="Q958" s="44">
        <v>436</v>
      </c>
      <c r="R958" s="45">
        <f>IFERROR(P958/Q958,"-")</f>
        <v>1.8623853211009174</v>
      </c>
      <c r="X958" s="1" t="str">
        <f t="shared" si="190"/>
        <v>08茨城県</v>
      </c>
    </row>
    <row r="959" spans="1:24" x14ac:dyDescent="0.15">
      <c r="A959" s="6">
        <f t="shared" si="189"/>
        <v>64</v>
      </c>
      <c r="B959" s="6">
        <f t="shared" si="189"/>
        <v>806</v>
      </c>
      <c r="D959" s="36"/>
      <c r="E959" s="46" t="s">
        <v>33</v>
      </c>
      <c r="F959" s="47">
        <v>1462</v>
      </c>
      <c r="G959" s="48">
        <f>IFERROR(F959/Q959,"-")</f>
        <v>1.2092638544251448</v>
      </c>
      <c r="H959" s="49">
        <v>1609</v>
      </c>
      <c r="I959" s="49">
        <v>1534</v>
      </c>
      <c r="J959" s="49">
        <v>1573</v>
      </c>
      <c r="K959" s="49">
        <v>1565</v>
      </c>
      <c r="L959" s="49">
        <v>1493</v>
      </c>
      <c r="M959" s="50">
        <v>1436</v>
      </c>
      <c r="N959" s="51">
        <f>IFERROR(M959/F959,"-")</f>
        <v>0.98221614227086185</v>
      </c>
      <c r="O959" s="52">
        <f>M959-F959</f>
        <v>-26</v>
      </c>
      <c r="P959" s="50">
        <v>1446</v>
      </c>
      <c r="Q959" s="53">
        <v>1209</v>
      </c>
      <c r="R959" s="54">
        <f>IFERROR(P959/Q959,"-")</f>
        <v>1.1960297766749379</v>
      </c>
      <c r="X959" s="1" t="str">
        <f t="shared" si="190"/>
        <v>08茨城県</v>
      </c>
    </row>
    <row r="960" spans="1:24" x14ac:dyDescent="0.15">
      <c r="A960" s="6">
        <f t="shared" si="189"/>
        <v>64</v>
      </c>
      <c r="B960" s="6">
        <f t="shared" si="189"/>
        <v>806</v>
      </c>
      <c r="D960" s="36"/>
      <c r="E960" s="46" t="s">
        <v>34</v>
      </c>
      <c r="F960" s="47">
        <v>170</v>
      </c>
      <c r="G960" s="48">
        <f>IFERROR(F960/Q960,"-")</f>
        <v>0.18994413407821228</v>
      </c>
      <c r="H960" s="49">
        <v>259</v>
      </c>
      <c r="I960" s="49">
        <v>312</v>
      </c>
      <c r="J960" s="49">
        <v>301</v>
      </c>
      <c r="K960" s="49">
        <v>319</v>
      </c>
      <c r="L960" s="49">
        <v>328</v>
      </c>
      <c r="M960" s="50">
        <v>309</v>
      </c>
      <c r="N960" s="51">
        <f>IFERROR(M960/F960,"-")</f>
        <v>1.8176470588235294</v>
      </c>
      <c r="O960" s="52">
        <f>M960-F960</f>
        <v>139</v>
      </c>
      <c r="P960" s="50">
        <v>360</v>
      </c>
      <c r="Q960" s="53">
        <v>895</v>
      </c>
      <c r="R960" s="54">
        <f>IFERROR(P960/Q960,"-")</f>
        <v>0.4022346368715084</v>
      </c>
      <c r="X960" s="1" t="str">
        <f t="shared" si="190"/>
        <v>08茨城県</v>
      </c>
    </row>
    <row r="961" spans="1:24" ht="14.25" thickBot="1" x14ac:dyDescent="0.2">
      <c r="A961" s="6">
        <f t="shared" si="189"/>
        <v>64</v>
      </c>
      <c r="B961" s="6">
        <f t="shared" si="189"/>
        <v>806</v>
      </c>
      <c r="D961" s="55"/>
      <c r="E961" s="56" t="s">
        <v>35</v>
      </c>
      <c r="F961" s="57">
        <v>818</v>
      </c>
      <c r="G961" s="58">
        <f>IFERROR(F961/Q961,"-")</f>
        <v>0.86195995785036883</v>
      </c>
      <c r="H961" s="59">
        <v>708</v>
      </c>
      <c r="I961" s="59">
        <v>732</v>
      </c>
      <c r="J961" s="59">
        <v>705</v>
      </c>
      <c r="K961" s="59">
        <v>686</v>
      </c>
      <c r="L961" s="59">
        <v>686</v>
      </c>
      <c r="M961" s="60">
        <v>735</v>
      </c>
      <c r="N961" s="61">
        <f>IFERROR(M961/F961,"-")</f>
        <v>0.89853300733496333</v>
      </c>
      <c r="O961" s="62">
        <f>M961-F961</f>
        <v>-83</v>
      </c>
      <c r="P961" s="60">
        <v>684</v>
      </c>
      <c r="Q961" s="63">
        <v>949</v>
      </c>
      <c r="R961" s="64">
        <f>IFERROR(P961/Q961,"-")</f>
        <v>0.72075869336143306</v>
      </c>
      <c r="X961" s="1" t="str">
        <f t="shared" si="190"/>
        <v>08茨城県</v>
      </c>
    </row>
    <row r="962" spans="1:24" s="5" customFormat="1" x14ac:dyDescent="0.15">
      <c r="A962" s="65">
        <f t="shared" si="189"/>
        <v>64</v>
      </c>
      <c r="B962" s="65">
        <f t="shared" si="189"/>
        <v>806</v>
      </c>
      <c r="D962" s="66"/>
      <c r="E962" s="67" t="s">
        <v>36</v>
      </c>
      <c r="F962" s="68">
        <v>1</v>
      </c>
      <c r="G962" s="69"/>
      <c r="H962" s="68">
        <v>0.83333333333333337</v>
      </c>
      <c r="I962" s="68">
        <v>1</v>
      </c>
      <c r="J962" s="68">
        <v>1</v>
      </c>
      <c r="K962" s="68">
        <v>1</v>
      </c>
      <c r="L962" s="68">
        <v>0.91304347826086951</v>
      </c>
      <c r="M962" s="68">
        <v>0.95833333333333337</v>
      </c>
      <c r="N962" s="70"/>
      <c r="O962" s="70"/>
      <c r="P962" s="71"/>
      <c r="Q962" s="71"/>
      <c r="R962" s="70"/>
      <c r="X962" s="5" t="str">
        <f t="shared" si="190"/>
        <v>08茨城県</v>
      </c>
    </row>
    <row r="963" spans="1:24" x14ac:dyDescent="0.15">
      <c r="A963" s="6">
        <f>(ROW()+12)/15</f>
        <v>65</v>
      </c>
      <c r="B963" s="6"/>
      <c r="C963" s="87">
        <f>(ROW()+12)/15</f>
        <v>65</v>
      </c>
      <c r="D963" s="87"/>
      <c r="S963" s="1" t="str">
        <f>"（"&amp;H965&amp;"　"&amp;H966&amp;"構想区域）"</f>
        <v>（茨城県　取手・竜ヶ崎構想区域）</v>
      </c>
      <c r="X963" s="1" t="str">
        <f>TEXT(F965,"0?")&amp;H965</f>
        <v>08茨城県</v>
      </c>
    </row>
    <row r="964" spans="1:24" ht="14.25" thickBot="1" x14ac:dyDescent="0.2">
      <c r="A964" s="6">
        <f>A963</f>
        <v>65</v>
      </c>
      <c r="B964" s="6"/>
      <c r="C964" s="1" t="s">
        <v>3</v>
      </c>
      <c r="X964" s="1" t="str">
        <f>X963</f>
        <v>08茨城県</v>
      </c>
    </row>
    <row r="965" spans="1:24" x14ac:dyDescent="0.15">
      <c r="A965" s="6">
        <f t="shared" ref="A965:B977" si="192">A964</f>
        <v>65</v>
      </c>
      <c r="B965" s="6">
        <v>807</v>
      </c>
      <c r="D965" s="88" t="s">
        <v>4</v>
      </c>
      <c r="E965" s="89"/>
      <c r="F965" s="90">
        <f>QUOTIENT(F966,100)</f>
        <v>8</v>
      </c>
      <c r="G965" s="91"/>
      <c r="H965" s="92" t="s">
        <v>102</v>
      </c>
      <c r="I965" s="93"/>
      <c r="O965" s="7"/>
      <c r="X965" s="1" t="str">
        <f t="shared" ref="X965:X977" si="193">X964</f>
        <v>08茨城県</v>
      </c>
    </row>
    <row r="966" spans="1:24" x14ac:dyDescent="0.15">
      <c r="A966" s="6">
        <f t="shared" si="192"/>
        <v>65</v>
      </c>
      <c r="B966" s="6">
        <f>B965</f>
        <v>807</v>
      </c>
      <c r="D966" s="94" t="s">
        <v>5</v>
      </c>
      <c r="E966" s="95"/>
      <c r="F966" s="96">
        <f>B966</f>
        <v>807</v>
      </c>
      <c r="G966" s="97"/>
      <c r="H966" s="98" t="s">
        <v>109</v>
      </c>
      <c r="I966" s="99"/>
      <c r="O966" s="7"/>
      <c r="X966" s="1" t="str">
        <f t="shared" si="193"/>
        <v>08茨城県</v>
      </c>
    </row>
    <row r="967" spans="1:24" x14ac:dyDescent="0.15">
      <c r="A967" s="6">
        <f t="shared" si="192"/>
        <v>65</v>
      </c>
      <c r="B967" s="6">
        <f>B966</f>
        <v>807</v>
      </c>
      <c r="D967" s="72" t="s">
        <v>6</v>
      </c>
      <c r="E967" s="73"/>
      <c r="F967" s="74">
        <v>45.978099999999998</v>
      </c>
      <c r="G967" s="75"/>
      <c r="H967" s="75"/>
      <c r="I967" s="76"/>
      <c r="J967" s="8"/>
      <c r="K967" s="8"/>
      <c r="L967" s="8"/>
      <c r="N967" s="8"/>
      <c r="O967" s="9"/>
      <c r="P967" s="10" t="s">
        <v>7</v>
      </c>
      <c r="X967" s="1" t="str">
        <f t="shared" si="193"/>
        <v>08茨城県</v>
      </c>
    </row>
    <row r="968" spans="1:24" ht="14.25" thickBot="1" x14ac:dyDescent="0.2">
      <c r="A968" s="6">
        <f t="shared" si="192"/>
        <v>65</v>
      </c>
      <c r="B968" s="6">
        <f>B967</f>
        <v>807</v>
      </c>
      <c r="D968" s="77" t="s">
        <v>8</v>
      </c>
      <c r="E968" s="78"/>
      <c r="F968" s="79">
        <v>656.14</v>
      </c>
      <c r="G968" s="80"/>
      <c r="H968" s="80"/>
      <c r="I968" s="81"/>
      <c r="J968" s="11"/>
      <c r="K968" s="11"/>
      <c r="L968" s="11"/>
      <c r="N968" s="11"/>
      <c r="P968" s="82">
        <v>-1.1999999999999955E-2</v>
      </c>
      <c r="Q968" s="82"/>
      <c r="X968" s="1" t="str">
        <f t="shared" si="193"/>
        <v>08茨城県</v>
      </c>
    </row>
    <row r="969" spans="1:24" ht="14.25" thickBot="1" x14ac:dyDescent="0.2">
      <c r="A969" s="6">
        <f t="shared" si="192"/>
        <v>65</v>
      </c>
      <c r="B969" s="6"/>
      <c r="C969" s="1" t="s">
        <v>9</v>
      </c>
      <c r="X969" s="1" t="str">
        <f t="shared" si="193"/>
        <v>08茨城県</v>
      </c>
    </row>
    <row r="970" spans="1:24" ht="13.5" customHeight="1" x14ac:dyDescent="0.15">
      <c r="A970" s="6">
        <f t="shared" si="192"/>
        <v>65</v>
      </c>
      <c r="B970" s="6"/>
      <c r="D970" s="12"/>
      <c r="E970" s="13"/>
      <c r="F970" s="83" t="s">
        <v>10</v>
      </c>
      <c r="G970" s="84"/>
      <c r="H970" s="14" t="s">
        <v>11</v>
      </c>
      <c r="I970" s="14" t="s">
        <v>12</v>
      </c>
      <c r="J970" s="14" t="s">
        <v>13</v>
      </c>
      <c r="K970" s="14" t="s">
        <v>14</v>
      </c>
      <c r="L970" s="15" t="s">
        <v>15</v>
      </c>
      <c r="M970" s="85" t="s">
        <v>16</v>
      </c>
      <c r="N970" s="84"/>
      <c r="O970" s="84"/>
      <c r="P970" s="85" t="s">
        <v>17</v>
      </c>
      <c r="Q970" s="84"/>
      <c r="R970" s="86"/>
      <c r="X970" s="1" t="str">
        <f t="shared" si="193"/>
        <v>08茨城県</v>
      </c>
    </row>
    <row r="971" spans="1:24" ht="32.25" thickBot="1" x14ac:dyDescent="0.2">
      <c r="A971" s="6">
        <f t="shared" si="192"/>
        <v>65</v>
      </c>
      <c r="B971" s="6"/>
      <c r="D971" s="16"/>
      <c r="E971" s="17"/>
      <c r="F971" s="18" t="s">
        <v>18</v>
      </c>
      <c r="G971" s="19" t="s">
        <v>19</v>
      </c>
      <c r="H971" s="20" t="s">
        <v>20</v>
      </c>
      <c r="I971" s="20" t="s">
        <v>21</v>
      </c>
      <c r="J971" s="20" t="s">
        <v>22</v>
      </c>
      <c r="K971" s="20" t="s">
        <v>23</v>
      </c>
      <c r="L971" s="20" t="s">
        <v>24</v>
      </c>
      <c r="M971" s="21" t="s">
        <v>25</v>
      </c>
      <c r="N971" s="22" t="s">
        <v>26</v>
      </c>
      <c r="O971" s="23" t="s">
        <v>27</v>
      </c>
      <c r="P971" s="24" t="s">
        <v>28</v>
      </c>
      <c r="Q971" s="22" t="s">
        <v>29</v>
      </c>
      <c r="R971" s="25" t="s">
        <v>30</v>
      </c>
      <c r="X971" s="1" t="str">
        <f t="shared" si="193"/>
        <v>08茨城県</v>
      </c>
    </row>
    <row r="972" spans="1:24" ht="14.25" thickTop="1" x14ac:dyDescent="0.15">
      <c r="A972" s="6">
        <f t="shared" si="192"/>
        <v>65</v>
      </c>
      <c r="B972" s="6">
        <f>B967</f>
        <v>807</v>
      </c>
      <c r="D972" s="26"/>
      <c r="E972" s="27" t="s">
        <v>31</v>
      </c>
      <c r="F972" s="28">
        <f>SUM(F973:F976)</f>
        <v>3682</v>
      </c>
      <c r="G972" s="29">
        <f>IFERROR(F972/Q972,"-")</f>
        <v>0.99406047516198703</v>
      </c>
      <c r="H972" s="30">
        <f t="shared" ref="H972:M972" si="194">SUM(H973:H976)</f>
        <v>3475</v>
      </c>
      <c r="I972" s="30">
        <f t="shared" si="194"/>
        <v>3592</v>
      </c>
      <c r="J972" s="30">
        <f t="shared" si="194"/>
        <v>3579</v>
      </c>
      <c r="K972" s="30">
        <f t="shared" si="194"/>
        <v>3596</v>
      </c>
      <c r="L972" s="30">
        <f t="shared" si="194"/>
        <v>3559</v>
      </c>
      <c r="M972" s="31">
        <f t="shared" si="194"/>
        <v>3552</v>
      </c>
      <c r="N972" s="32">
        <f>IFERROR(M972/F972,"-")</f>
        <v>0.9646931015752308</v>
      </c>
      <c r="O972" s="33">
        <f>M972-F972</f>
        <v>-130</v>
      </c>
      <c r="P972" s="31">
        <f>SUM(P973:P976)</f>
        <v>3628</v>
      </c>
      <c r="Q972" s="34">
        <f>SUM(Q973:Q976)</f>
        <v>3704</v>
      </c>
      <c r="R972" s="35">
        <f>IFERROR(P972/Q972,"-")</f>
        <v>0.97948164146868255</v>
      </c>
      <c r="X972" s="1" t="str">
        <f t="shared" si="193"/>
        <v>08茨城県</v>
      </c>
    </row>
    <row r="973" spans="1:24" x14ac:dyDescent="0.15">
      <c r="A973" s="6">
        <f t="shared" si="192"/>
        <v>65</v>
      </c>
      <c r="B973" s="6">
        <f>B972</f>
        <v>807</v>
      </c>
      <c r="D973" s="36"/>
      <c r="E973" s="37" t="s">
        <v>32</v>
      </c>
      <c r="F973" s="38">
        <v>26</v>
      </c>
      <c r="G973" s="39">
        <f>IFERROR(F973/Q973,"-")</f>
        <v>8.4690553745928335E-2</v>
      </c>
      <c r="H973" s="40">
        <v>40</v>
      </c>
      <c r="I973" s="40">
        <v>44</v>
      </c>
      <c r="J973" s="40">
        <v>44</v>
      </c>
      <c r="K973" s="40">
        <v>44</v>
      </c>
      <c r="L973" s="40">
        <v>36</v>
      </c>
      <c r="M973" s="41">
        <v>44</v>
      </c>
      <c r="N973" s="42">
        <f>IFERROR(M973/F973,"-")</f>
        <v>1.6923076923076923</v>
      </c>
      <c r="O973" s="43">
        <f>M973-F973</f>
        <v>18</v>
      </c>
      <c r="P973" s="41">
        <v>44</v>
      </c>
      <c r="Q973" s="44">
        <v>307</v>
      </c>
      <c r="R973" s="45">
        <f>IFERROR(P973/Q973,"-")</f>
        <v>0.14332247557003258</v>
      </c>
      <c r="X973" s="1" t="str">
        <f t="shared" si="193"/>
        <v>08茨城県</v>
      </c>
    </row>
    <row r="974" spans="1:24" x14ac:dyDescent="0.15">
      <c r="A974" s="6">
        <f t="shared" si="192"/>
        <v>65</v>
      </c>
      <c r="B974" s="6">
        <f t="shared" si="192"/>
        <v>807</v>
      </c>
      <c r="D974" s="36"/>
      <c r="E974" s="46" t="s">
        <v>33</v>
      </c>
      <c r="F974" s="47">
        <v>2233</v>
      </c>
      <c r="G974" s="48">
        <f>IFERROR(F974/Q974,"-")</f>
        <v>1.7472613458528952</v>
      </c>
      <c r="H974" s="49">
        <v>2047</v>
      </c>
      <c r="I974" s="49">
        <v>2073</v>
      </c>
      <c r="J974" s="49">
        <v>2145</v>
      </c>
      <c r="K974" s="49">
        <v>2073</v>
      </c>
      <c r="L974" s="49">
        <v>2125</v>
      </c>
      <c r="M974" s="50">
        <v>2044</v>
      </c>
      <c r="N974" s="51">
        <f>IFERROR(M974/F974,"-")</f>
        <v>0.91536050156739812</v>
      </c>
      <c r="O974" s="52">
        <f>M974-F974</f>
        <v>-189</v>
      </c>
      <c r="P974" s="50">
        <v>2110</v>
      </c>
      <c r="Q974" s="53">
        <v>1278</v>
      </c>
      <c r="R974" s="54">
        <f>IFERROR(P974/Q974,"-")</f>
        <v>1.6510172143974962</v>
      </c>
      <c r="X974" s="1" t="str">
        <f t="shared" si="193"/>
        <v>08茨城県</v>
      </c>
    </row>
    <row r="975" spans="1:24" x14ac:dyDescent="0.15">
      <c r="A975" s="6">
        <f t="shared" si="192"/>
        <v>65</v>
      </c>
      <c r="B975" s="6">
        <f t="shared" si="192"/>
        <v>807</v>
      </c>
      <c r="D975" s="36"/>
      <c r="E975" s="46" t="s">
        <v>34</v>
      </c>
      <c r="F975" s="47">
        <v>526</v>
      </c>
      <c r="G975" s="48">
        <f>IFERROR(F975/Q975,"-")</f>
        <v>0.42351046698872785</v>
      </c>
      <c r="H975" s="49">
        <v>679</v>
      </c>
      <c r="I975" s="49">
        <v>662</v>
      </c>
      <c r="J975" s="49">
        <v>654</v>
      </c>
      <c r="K975" s="49">
        <v>723</v>
      </c>
      <c r="L975" s="49">
        <v>676</v>
      </c>
      <c r="M975" s="50">
        <v>594</v>
      </c>
      <c r="N975" s="51">
        <f>IFERROR(M975/F975,"-")</f>
        <v>1.1292775665399239</v>
      </c>
      <c r="O975" s="52">
        <f>M975-F975</f>
        <v>68</v>
      </c>
      <c r="P975" s="50">
        <v>594</v>
      </c>
      <c r="Q975" s="53">
        <v>1242</v>
      </c>
      <c r="R975" s="54">
        <f>IFERROR(P975/Q975,"-")</f>
        <v>0.47826086956521741</v>
      </c>
      <c r="X975" s="1" t="str">
        <f t="shared" si="193"/>
        <v>08茨城県</v>
      </c>
    </row>
    <row r="976" spans="1:24" ht="14.25" thickBot="1" x14ac:dyDescent="0.2">
      <c r="A976" s="6">
        <f t="shared" si="192"/>
        <v>65</v>
      </c>
      <c r="B976" s="6">
        <f t="shared" si="192"/>
        <v>807</v>
      </c>
      <c r="D976" s="55"/>
      <c r="E976" s="56" t="s">
        <v>35</v>
      </c>
      <c r="F976" s="57">
        <v>897</v>
      </c>
      <c r="G976" s="58">
        <f>IFERROR(F976/Q976,"-")</f>
        <v>1.0228050171037628</v>
      </c>
      <c r="H976" s="59">
        <v>709</v>
      </c>
      <c r="I976" s="59">
        <v>813</v>
      </c>
      <c r="J976" s="59">
        <v>736</v>
      </c>
      <c r="K976" s="59">
        <v>756</v>
      </c>
      <c r="L976" s="59">
        <v>722</v>
      </c>
      <c r="M976" s="60">
        <v>870</v>
      </c>
      <c r="N976" s="61">
        <f>IFERROR(M976/F976,"-")</f>
        <v>0.96989966555183948</v>
      </c>
      <c r="O976" s="62">
        <f>M976-F976</f>
        <v>-27</v>
      </c>
      <c r="P976" s="60">
        <v>880</v>
      </c>
      <c r="Q976" s="63">
        <v>877</v>
      </c>
      <c r="R976" s="64">
        <f>IFERROR(P976/Q976,"-")</f>
        <v>1.0034207525655645</v>
      </c>
      <c r="X976" s="1" t="str">
        <f t="shared" si="193"/>
        <v>08茨城県</v>
      </c>
    </row>
    <row r="977" spans="1:24" s="5" customFormat="1" x14ac:dyDescent="0.15">
      <c r="A977" s="65">
        <f t="shared" si="192"/>
        <v>65</v>
      </c>
      <c r="B977" s="65">
        <f t="shared" si="192"/>
        <v>807</v>
      </c>
      <c r="D977" s="66"/>
      <c r="E977" s="67" t="s">
        <v>36</v>
      </c>
      <c r="F977" s="68">
        <v>0.97222222222222221</v>
      </c>
      <c r="G977" s="69"/>
      <c r="H977" s="68">
        <v>0.8571428571428571</v>
      </c>
      <c r="I977" s="68">
        <v>1</v>
      </c>
      <c r="J977" s="68">
        <v>0.96875</v>
      </c>
      <c r="K977" s="68">
        <v>1</v>
      </c>
      <c r="L977" s="68">
        <v>0.96875</v>
      </c>
      <c r="M977" s="68">
        <v>1</v>
      </c>
      <c r="N977" s="70"/>
      <c r="O977" s="70"/>
      <c r="P977" s="71"/>
      <c r="Q977" s="71"/>
      <c r="R977" s="70"/>
      <c r="X977" s="5" t="str">
        <f t="shared" si="193"/>
        <v>08茨城県</v>
      </c>
    </row>
    <row r="978" spans="1:24" x14ac:dyDescent="0.15">
      <c r="A978" s="6">
        <f>(ROW()+12)/15</f>
        <v>66</v>
      </c>
      <c r="B978" s="6"/>
      <c r="C978" s="87">
        <f>(ROW()+12)/15</f>
        <v>66</v>
      </c>
      <c r="D978" s="87"/>
      <c r="S978" s="1" t="str">
        <f>"（"&amp;H980&amp;"　"&amp;H981&amp;"構想区域）"</f>
        <v>（茨城県　筑西・下妻構想区域）</v>
      </c>
      <c r="X978" s="1" t="str">
        <f>TEXT(F980,"0?")&amp;H980</f>
        <v>08茨城県</v>
      </c>
    </row>
    <row r="979" spans="1:24" ht="14.25" thickBot="1" x14ac:dyDescent="0.2">
      <c r="A979" s="6">
        <f>A978</f>
        <v>66</v>
      </c>
      <c r="B979" s="6"/>
      <c r="C979" s="1" t="s">
        <v>3</v>
      </c>
      <c r="X979" s="1" t="str">
        <f>X978</f>
        <v>08茨城県</v>
      </c>
    </row>
    <row r="980" spans="1:24" x14ac:dyDescent="0.15">
      <c r="A980" s="6">
        <f t="shared" ref="A980:B992" si="195">A979</f>
        <v>66</v>
      </c>
      <c r="B980" s="6">
        <v>808</v>
      </c>
      <c r="D980" s="88" t="s">
        <v>4</v>
      </c>
      <c r="E980" s="89"/>
      <c r="F980" s="90">
        <f>QUOTIENT(F981,100)</f>
        <v>8</v>
      </c>
      <c r="G980" s="91"/>
      <c r="H980" s="92" t="s">
        <v>102</v>
      </c>
      <c r="I980" s="93"/>
      <c r="O980" s="7"/>
      <c r="X980" s="1" t="str">
        <f t="shared" ref="X980:X992" si="196">X979</f>
        <v>08茨城県</v>
      </c>
    </row>
    <row r="981" spans="1:24" x14ac:dyDescent="0.15">
      <c r="A981" s="6">
        <f t="shared" si="195"/>
        <v>66</v>
      </c>
      <c r="B981" s="6">
        <f>B980</f>
        <v>808</v>
      </c>
      <c r="D981" s="94" t="s">
        <v>5</v>
      </c>
      <c r="E981" s="95"/>
      <c r="F981" s="96">
        <f>B981</f>
        <v>808</v>
      </c>
      <c r="G981" s="97"/>
      <c r="H981" s="98" t="s">
        <v>110</v>
      </c>
      <c r="I981" s="99"/>
      <c r="O981" s="7"/>
      <c r="X981" s="1" t="str">
        <f t="shared" si="196"/>
        <v>08茨城県</v>
      </c>
    </row>
    <row r="982" spans="1:24" x14ac:dyDescent="0.15">
      <c r="A982" s="6">
        <f t="shared" si="195"/>
        <v>66</v>
      </c>
      <c r="B982" s="6">
        <f>B981</f>
        <v>808</v>
      </c>
      <c r="D982" s="72" t="s">
        <v>6</v>
      </c>
      <c r="E982" s="73"/>
      <c r="F982" s="74">
        <v>25.406700000000001</v>
      </c>
      <c r="G982" s="75"/>
      <c r="H982" s="75"/>
      <c r="I982" s="76"/>
      <c r="J982" s="8"/>
      <c r="K982" s="8"/>
      <c r="L982" s="8"/>
      <c r="N982" s="8"/>
      <c r="O982" s="9"/>
      <c r="P982" s="10" t="s">
        <v>7</v>
      </c>
      <c r="X982" s="1" t="str">
        <f t="shared" si="196"/>
        <v>08茨城県</v>
      </c>
    </row>
    <row r="983" spans="1:24" ht="14.25" thickBot="1" x14ac:dyDescent="0.2">
      <c r="A983" s="6">
        <f t="shared" si="195"/>
        <v>66</v>
      </c>
      <c r="B983" s="6">
        <f>B982</f>
        <v>808</v>
      </c>
      <c r="D983" s="77" t="s">
        <v>8</v>
      </c>
      <c r="E983" s="78"/>
      <c r="F983" s="79">
        <v>590.99</v>
      </c>
      <c r="G983" s="80"/>
      <c r="H983" s="80"/>
      <c r="I983" s="81"/>
      <c r="J983" s="11"/>
      <c r="K983" s="11"/>
      <c r="L983" s="11"/>
      <c r="N983" s="11"/>
      <c r="P983" s="82">
        <v>-0.38400000000000001</v>
      </c>
      <c r="Q983" s="82"/>
      <c r="X983" s="1" t="str">
        <f t="shared" si="196"/>
        <v>08茨城県</v>
      </c>
    </row>
    <row r="984" spans="1:24" ht="14.25" thickBot="1" x14ac:dyDescent="0.2">
      <c r="A984" s="6">
        <f t="shared" si="195"/>
        <v>66</v>
      </c>
      <c r="B984" s="6"/>
      <c r="C984" s="1" t="s">
        <v>9</v>
      </c>
      <c r="X984" s="1" t="str">
        <f t="shared" si="196"/>
        <v>08茨城県</v>
      </c>
    </row>
    <row r="985" spans="1:24" ht="13.5" customHeight="1" x14ac:dyDescent="0.15">
      <c r="A985" s="6">
        <f t="shared" si="195"/>
        <v>66</v>
      </c>
      <c r="B985" s="6"/>
      <c r="D985" s="12"/>
      <c r="E985" s="13"/>
      <c r="F985" s="83" t="s">
        <v>10</v>
      </c>
      <c r="G985" s="84"/>
      <c r="H985" s="14" t="s">
        <v>11</v>
      </c>
      <c r="I985" s="14" t="s">
        <v>12</v>
      </c>
      <c r="J985" s="14" t="s">
        <v>13</v>
      </c>
      <c r="K985" s="14" t="s">
        <v>14</v>
      </c>
      <c r="L985" s="15" t="s">
        <v>15</v>
      </c>
      <c r="M985" s="85" t="s">
        <v>16</v>
      </c>
      <c r="N985" s="84"/>
      <c r="O985" s="84"/>
      <c r="P985" s="85" t="s">
        <v>17</v>
      </c>
      <c r="Q985" s="84"/>
      <c r="R985" s="86"/>
      <c r="X985" s="1" t="str">
        <f t="shared" si="196"/>
        <v>08茨城県</v>
      </c>
    </row>
    <row r="986" spans="1:24" ht="32.25" thickBot="1" x14ac:dyDescent="0.2">
      <c r="A986" s="6">
        <f t="shared" si="195"/>
        <v>66</v>
      </c>
      <c r="B986" s="6"/>
      <c r="D986" s="16"/>
      <c r="E986" s="17"/>
      <c r="F986" s="18" t="s">
        <v>18</v>
      </c>
      <c r="G986" s="19" t="s">
        <v>19</v>
      </c>
      <c r="H986" s="20" t="s">
        <v>20</v>
      </c>
      <c r="I986" s="20" t="s">
        <v>21</v>
      </c>
      <c r="J986" s="20" t="s">
        <v>22</v>
      </c>
      <c r="K986" s="20" t="s">
        <v>23</v>
      </c>
      <c r="L986" s="20" t="s">
        <v>24</v>
      </c>
      <c r="M986" s="21" t="s">
        <v>25</v>
      </c>
      <c r="N986" s="22" t="s">
        <v>26</v>
      </c>
      <c r="O986" s="23" t="s">
        <v>27</v>
      </c>
      <c r="P986" s="24" t="s">
        <v>28</v>
      </c>
      <c r="Q986" s="22" t="s">
        <v>29</v>
      </c>
      <c r="R986" s="25" t="s">
        <v>30</v>
      </c>
      <c r="X986" s="1" t="str">
        <f t="shared" si="196"/>
        <v>08茨城県</v>
      </c>
    </row>
    <row r="987" spans="1:24" ht="14.25" thickTop="1" x14ac:dyDescent="0.15">
      <c r="A987" s="6">
        <f t="shared" si="195"/>
        <v>66</v>
      </c>
      <c r="B987" s="6">
        <f>B982</f>
        <v>808</v>
      </c>
      <c r="D987" s="26"/>
      <c r="E987" s="27" t="s">
        <v>31</v>
      </c>
      <c r="F987" s="28">
        <f>SUM(F988:F991)</f>
        <v>2002</v>
      </c>
      <c r="G987" s="29">
        <f>IFERROR(F987/Q987,"-")</f>
        <v>1.3731138545953361</v>
      </c>
      <c r="H987" s="30">
        <f t="shared" ref="H987:M987" si="197">SUM(H988:H991)</f>
        <v>1732</v>
      </c>
      <c r="I987" s="30">
        <f t="shared" si="197"/>
        <v>2020</v>
      </c>
      <c r="J987" s="30">
        <f t="shared" si="197"/>
        <v>2009</v>
      </c>
      <c r="K987" s="30">
        <f t="shared" si="197"/>
        <v>2086</v>
      </c>
      <c r="L987" s="30">
        <f t="shared" si="197"/>
        <v>1921</v>
      </c>
      <c r="M987" s="31">
        <f t="shared" si="197"/>
        <v>1994</v>
      </c>
      <c r="N987" s="32">
        <f>IFERROR(M987/F987,"-")</f>
        <v>0.99600399600399603</v>
      </c>
      <c r="O987" s="33">
        <f>M987-F987</f>
        <v>-8</v>
      </c>
      <c r="P987" s="31">
        <f>SUM(P988:P991)</f>
        <v>1972</v>
      </c>
      <c r="Q987" s="34">
        <f>SUM(Q988:Q991)</f>
        <v>1458</v>
      </c>
      <c r="R987" s="35">
        <f>IFERROR(P987/Q987,"-")</f>
        <v>1.3525377229080933</v>
      </c>
      <c r="X987" s="1" t="str">
        <f t="shared" si="196"/>
        <v>08茨城県</v>
      </c>
    </row>
    <row r="988" spans="1:24" x14ac:dyDescent="0.15">
      <c r="A988" s="6">
        <f t="shared" si="195"/>
        <v>66</v>
      </c>
      <c r="B988" s="6">
        <f>B987</f>
        <v>808</v>
      </c>
      <c r="D988" s="36"/>
      <c r="E988" s="37" t="s">
        <v>32</v>
      </c>
      <c r="F988" s="38">
        <v>9</v>
      </c>
      <c r="G988" s="39">
        <f>IFERROR(F988/Q988,"-")</f>
        <v>0.16666666666666666</v>
      </c>
      <c r="H988" s="40">
        <v>0</v>
      </c>
      <c r="I988" s="40">
        <v>15</v>
      </c>
      <c r="J988" s="40">
        <v>15</v>
      </c>
      <c r="K988" s="40">
        <v>27</v>
      </c>
      <c r="L988" s="40">
        <v>62</v>
      </c>
      <c r="M988" s="41">
        <v>15</v>
      </c>
      <c r="N988" s="42">
        <f>IFERROR(M988/F988,"-")</f>
        <v>1.6666666666666667</v>
      </c>
      <c r="O988" s="43">
        <f>M988-F988</f>
        <v>6</v>
      </c>
      <c r="P988" s="41">
        <v>15</v>
      </c>
      <c r="Q988" s="44">
        <v>54</v>
      </c>
      <c r="R988" s="45">
        <f>IFERROR(P988/Q988,"-")</f>
        <v>0.27777777777777779</v>
      </c>
      <c r="X988" s="1" t="str">
        <f t="shared" si="196"/>
        <v>08茨城県</v>
      </c>
    </row>
    <row r="989" spans="1:24" x14ac:dyDescent="0.15">
      <c r="A989" s="6">
        <f t="shared" si="195"/>
        <v>66</v>
      </c>
      <c r="B989" s="6">
        <f t="shared" si="195"/>
        <v>808</v>
      </c>
      <c r="D989" s="36"/>
      <c r="E989" s="46" t="s">
        <v>33</v>
      </c>
      <c r="F989" s="47">
        <v>818</v>
      </c>
      <c r="G989" s="48">
        <f>IFERROR(F989/Q989,"-")</f>
        <v>2.4272997032640951</v>
      </c>
      <c r="H989" s="49">
        <v>713</v>
      </c>
      <c r="I989" s="49">
        <v>867</v>
      </c>
      <c r="J989" s="49">
        <v>856</v>
      </c>
      <c r="K989" s="49">
        <v>894</v>
      </c>
      <c r="L989" s="49">
        <v>821</v>
      </c>
      <c r="M989" s="50">
        <v>912</v>
      </c>
      <c r="N989" s="51">
        <f>IFERROR(M989/F989,"-")</f>
        <v>1.1149144254278729</v>
      </c>
      <c r="O989" s="52">
        <f>M989-F989</f>
        <v>94</v>
      </c>
      <c r="P989" s="50">
        <v>926</v>
      </c>
      <c r="Q989" s="53">
        <v>337</v>
      </c>
      <c r="R989" s="54">
        <f>IFERROR(P989/Q989,"-")</f>
        <v>2.7477744807121662</v>
      </c>
      <c r="X989" s="1" t="str">
        <f t="shared" si="196"/>
        <v>08茨城県</v>
      </c>
    </row>
    <row r="990" spans="1:24" x14ac:dyDescent="0.15">
      <c r="A990" s="6">
        <f t="shared" si="195"/>
        <v>66</v>
      </c>
      <c r="B990" s="6">
        <f t="shared" si="195"/>
        <v>808</v>
      </c>
      <c r="D990" s="36"/>
      <c r="E990" s="46" t="s">
        <v>34</v>
      </c>
      <c r="F990" s="47">
        <v>231</v>
      </c>
      <c r="G990" s="48">
        <f>IFERROR(F990/Q990,"-")</f>
        <v>0.44854368932038835</v>
      </c>
      <c r="H990" s="49">
        <v>180</v>
      </c>
      <c r="I990" s="49">
        <v>216</v>
      </c>
      <c r="J990" s="49">
        <v>216</v>
      </c>
      <c r="K990" s="49">
        <v>201</v>
      </c>
      <c r="L990" s="49">
        <v>220</v>
      </c>
      <c r="M990" s="50">
        <v>171</v>
      </c>
      <c r="N990" s="51">
        <f>IFERROR(M990/F990,"-")</f>
        <v>0.74025974025974028</v>
      </c>
      <c r="O990" s="52">
        <f>M990-F990</f>
        <v>-60</v>
      </c>
      <c r="P990" s="50">
        <v>171</v>
      </c>
      <c r="Q990" s="53">
        <v>515</v>
      </c>
      <c r="R990" s="54">
        <f>IFERROR(P990/Q990,"-")</f>
        <v>0.33203883495145631</v>
      </c>
      <c r="X990" s="1" t="str">
        <f t="shared" si="196"/>
        <v>08茨城県</v>
      </c>
    </row>
    <row r="991" spans="1:24" ht="14.25" thickBot="1" x14ac:dyDescent="0.2">
      <c r="A991" s="6">
        <f t="shared" si="195"/>
        <v>66</v>
      </c>
      <c r="B991" s="6">
        <f t="shared" si="195"/>
        <v>808</v>
      </c>
      <c r="D991" s="55"/>
      <c r="E991" s="56" t="s">
        <v>35</v>
      </c>
      <c r="F991" s="57">
        <v>944</v>
      </c>
      <c r="G991" s="58">
        <f>IFERROR(F991/Q991,"-")</f>
        <v>1.7101449275362319</v>
      </c>
      <c r="H991" s="59">
        <v>839</v>
      </c>
      <c r="I991" s="59">
        <v>922</v>
      </c>
      <c r="J991" s="59">
        <v>922</v>
      </c>
      <c r="K991" s="59">
        <v>964</v>
      </c>
      <c r="L991" s="59">
        <v>818</v>
      </c>
      <c r="M991" s="60">
        <v>896</v>
      </c>
      <c r="N991" s="61">
        <f>IFERROR(M991/F991,"-")</f>
        <v>0.94915254237288138</v>
      </c>
      <c r="O991" s="62">
        <f>M991-F991</f>
        <v>-48</v>
      </c>
      <c r="P991" s="60">
        <v>860</v>
      </c>
      <c r="Q991" s="63">
        <v>552</v>
      </c>
      <c r="R991" s="64">
        <f>IFERROR(P991/Q991,"-")</f>
        <v>1.5579710144927537</v>
      </c>
      <c r="X991" s="1" t="str">
        <f t="shared" si="196"/>
        <v>08茨城県</v>
      </c>
    </row>
    <row r="992" spans="1:24" s="5" customFormat="1" x14ac:dyDescent="0.15">
      <c r="A992" s="65">
        <f t="shared" si="195"/>
        <v>66</v>
      </c>
      <c r="B992" s="65">
        <f t="shared" si="195"/>
        <v>808</v>
      </c>
      <c r="D992" s="66"/>
      <c r="E992" s="67" t="s">
        <v>36</v>
      </c>
      <c r="F992" s="68">
        <v>0.92592592592592593</v>
      </c>
      <c r="G992" s="69"/>
      <c r="H992" s="68">
        <v>0.83333333333333337</v>
      </c>
      <c r="I992" s="68">
        <v>1</v>
      </c>
      <c r="J992" s="68">
        <v>1</v>
      </c>
      <c r="K992" s="68">
        <v>1</v>
      </c>
      <c r="L992" s="68">
        <v>0.91304347826086951</v>
      </c>
      <c r="M992" s="68">
        <v>1</v>
      </c>
      <c r="N992" s="70"/>
      <c r="O992" s="70"/>
      <c r="P992" s="71"/>
      <c r="Q992" s="71"/>
      <c r="R992" s="70"/>
      <c r="X992" s="5" t="str">
        <f t="shared" si="196"/>
        <v>08茨城県</v>
      </c>
    </row>
    <row r="993" spans="1:24" x14ac:dyDescent="0.15">
      <c r="A993" s="6">
        <f>(ROW()+12)/15</f>
        <v>67</v>
      </c>
      <c r="B993" s="6"/>
      <c r="C993" s="87">
        <f>(ROW()+12)/15</f>
        <v>67</v>
      </c>
      <c r="D993" s="87"/>
      <c r="S993" s="1" t="str">
        <f>"（"&amp;H995&amp;"　"&amp;H996&amp;"構想区域）"</f>
        <v>（茨城県　古河・坂東構想区域）</v>
      </c>
      <c r="X993" s="1" t="str">
        <f>TEXT(F995,"0?")&amp;H995</f>
        <v>08茨城県</v>
      </c>
    </row>
    <row r="994" spans="1:24" ht="14.25" thickBot="1" x14ac:dyDescent="0.2">
      <c r="A994" s="6">
        <f>A993</f>
        <v>67</v>
      </c>
      <c r="B994" s="6"/>
      <c r="C994" s="1" t="s">
        <v>3</v>
      </c>
      <c r="X994" s="1" t="str">
        <f>X993</f>
        <v>08茨城県</v>
      </c>
    </row>
    <row r="995" spans="1:24" x14ac:dyDescent="0.15">
      <c r="A995" s="6">
        <f t="shared" ref="A995:B1007" si="198">A994</f>
        <v>67</v>
      </c>
      <c r="B995" s="6">
        <v>809</v>
      </c>
      <c r="D995" s="88" t="s">
        <v>4</v>
      </c>
      <c r="E995" s="89"/>
      <c r="F995" s="90">
        <f>QUOTIENT(F996,100)</f>
        <v>8</v>
      </c>
      <c r="G995" s="91"/>
      <c r="H995" s="92" t="s">
        <v>102</v>
      </c>
      <c r="I995" s="93"/>
      <c r="O995" s="7"/>
      <c r="X995" s="1" t="str">
        <f t="shared" ref="X995:X1007" si="199">X994</f>
        <v>08茨城県</v>
      </c>
    </row>
    <row r="996" spans="1:24" x14ac:dyDescent="0.15">
      <c r="A996" s="6">
        <f t="shared" si="198"/>
        <v>67</v>
      </c>
      <c r="B996" s="6">
        <f>B995</f>
        <v>809</v>
      </c>
      <c r="D996" s="94" t="s">
        <v>5</v>
      </c>
      <c r="E996" s="95"/>
      <c r="F996" s="96">
        <f>B996</f>
        <v>809</v>
      </c>
      <c r="G996" s="97"/>
      <c r="H996" s="98" t="s">
        <v>111</v>
      </c>
      <c r="I996" s="99"/>
      <c r="O996" s="7"/>
      <c r="X996" s="1" t="str">
        <f t="shared" si="199"/>
        <v>08茨城県</v>
      </c>
    </row>
    <row r="997" spans="1:24" x14ac:dyDescent="0.15">
      <c r="A997" s="6">
        <f t="shared" si="198"/>
        <v>67</v>
      </c>
      <c r="B997" s="6">
        <f>B996</f>
        <v>809</v>
      </c>
      <c r="D997" s="72" t="s">
        <v>6</v>
      </c>
      <c r="E997" s="73"/>
      <c r="F997" s="74">
        <v>22.3903</v>
      </c>
      <c r="G997" s="75"/>
      <c r="H997" s="75"/>
      <c r="I997" s="76"/>
      <c r="J997" s="8"/>
      <c r="K997" s="8"/>
      <c r="L997" s="8"/>
      <c r="N997" s="8"/>
      <c r="O997" s="9"/>
      <c r="P997" s="10" t="s">
        <v>7</v>
      </c>
      <c r="X997" s="1" t="str">
        <f t="shared" si="199"/>
        <v>08茨城県</v>
      </c>
    </row>
    <row r="998" spans="1:24" ht="14.25" thickBot="1" x14ac:dyDescent="0.2">
      <c r="A998" s="6">
        <f t="shared" si="198"/>
        <v>67</v>
      </c>
      <c r="B998" s="6">
        <f>B997</f>
        <v>809</v>
      </c>
      <c r="D998" s="77" t="s">
        <v>8</v>
      </c>
      <c r="E998" s="78"/>
      <c r="F998" s="79">
        <v>316.31</v>
      </c>
      <c r="G998" s="80"/>
      <c r="H998" s="80"/>
      <c r="I998" s="81"/>
      <c r="J998" s="11"/>
      <c r="K998" s="11"/>
      <c r="L998" s="11"/>
      <c r="N998" s="11"/>
      <c r="P998" s="82">
        <v>-0.15299999999999994</v>
      </c>
      <c r="Q998" s="82"/>
      <c r="X998" s="1" t="str">
        <f t="shared" si="199"/>
        <v>08茨城県</v>
      </c>
    </row>
    <row r="999" spans="1:24" ht="14.25" thickBot="1" x14ac:dyDescent="0.2">
      <c r="A999" s="6">
        <f t="shared" si="198"/>
        <v>67</v>
      </c>
      <c r="B999" s="6"/>
      <c r="C999" s="1" t="s">
        <v>9</v>
      </c>
      <c r="X999" s="1" t="str">
        <f t="shared" si="199"/>
        <v>08茨城県</v>
      </c>
    </row>
    <row r="1000" spans="1:24" ht="13.5" customHeight="1" x14ac:dyDescent="0.15">
      <c r="A1000" s="6">
        <f t="shared" si="198"/>
        <v>67</v>
      </c>
      <c r="B1000" s="6"/>
      <c r="D1000" s="12"/>
      <c r="E1000" s="13"/>
      <c r="F1000" s="83" t="s">
        <v>10</v>
      </c>
      <c r="G1000" s="84"/>
      <c r="H1000" s="14" t="s">
        <v>11</v>
      </c>
      <c r="I1000" s="14" t="s">
        <v>12</v>
      </c>
      <c r="J1000" s="14" t="s">
        <v>13</v>
      </c>
      <c r="K1000" s="14" t="s">
        <v>14</v>
      </c>
      <c r="L1000" s="15" t="s">
        <v>15</v>
      </c>
      <c r="M1000" s="85" t="s">
        <v>16</v>
      </c>
      <c r="N1000" s="84"/>
      <c r="O1000" s="84"/>
      <c r="P1000" s="85" t="s">
        <v>17</v>
      </c>
      <c r="Q1000" s="84"/>
      <c r="R1000" s="86"/>
      <c r="X1000" s="1" t="str">
        <f t="shared" si="199"/>
        <v>08茨城県</v>
      </c>
    </row>
    <row r="1001" spans="1:24" ht="32.25" thickBot="1" x14ac:dyDescent="0.2">
      <c r="A1001" s="6">
        <f t="shared" si="198"/>
        <v>67</v>
      </c>
      <c r="B1001" s="6"/>
      <c r="D1001" s="16"/>
      <c r="E1001" s="17"/>
      <c r="F1001" s="18" t="s">
        <v>18</v>
      </c>
      <c r="G1001" s="19" t="s">
        <v>19</v>
      </c>
      <c r="H1001" s="20" t="s">
        <v>20</v>
      </c>
      <c r="I1001" s="20" t="s">
        <v>21</v>
      </c>
      <c r="J1001" s="20" t="s">
        <v>22</v>
      </c>
      <c r="K1001" s="20" t="s">
        <v>23</v>
      </c>
      <c r="L1001" s="20" t="s">
        <v>24</v>
      </c>
      <c r="M1001" s="21" t="s">
        <v>25</v>
      </c>
      <c r="N1001" s="22" t="s">
        <v>26</v>
      </c>
      <c r="O1001" s="23" t="s">
        <v>27</v>
      </c>
      <c r="P1001" s="24" t="s">
        <v>28</v>
      </c>
      <c r="Q1001" s="22" t="s">
        <v>29</v>
      </c>
      <c r="R1001" s="25" t="s">
        <v>30</v>
      </c>
      <c r="X1001" s="1" t="str">
        <f t="shared" si="199"/>
        <v>08茨城県</v>
      </c>
    </row>
    <row r="1002" spans="1:24" ht="14.25" thickTop="1" x14ac:dyDescent="0.15">
      <c r="A1002" s="6">
        <f t="shared" si="198"/>
        <v>67</v>
      </c>
      <c r="B1002" s="6">
        <f>B997</f>
        <v>809</v>
      </c>
      <c r="D1002" s="26"/>
      <c r="E1002" s="27" t="s">
        <v>31</v>
      </c>
      <c r="F1002" s="28">
        <f>SUM(F1003:F1006)</f>
        <v>1596</v>
      </c>
      <c r="G1002" s="29">
        <f>IFERROR(F1002/Q1002,"-")</f>
        <v>1.0864533696392102</v>
      </c>
      <c r="H1002" s="30">
        <f t="shared" ref="H1002:M1002" si="200">SUM(H1003:H1006)</f>
        <v>1614</v>
      </c>
      <c r="I1002" s="30">
        <f t="shared" si="200"/>
        <v>1640</v>
      </c>
      <c r="J1002" s="30">
        <f t="shared" si="200"/>
        <v>1640</v>
      </c>
      <c r="K1002" s="30">
        <f t="shared" si="200"/>
        <v>1657</v>
      </c>
      <c r="L1002" s="30">
        <f t="shared" si="200"/>
        <v>1608</v>
      </c>
      <c r="M1002" s="31">
        <f t="shared" si="200"/>
        <v>1600</v>
      </c>
      <c r="N1002" s="32">
        <f>IFERROR(M1002/F1002,"-")</f>
        <v>1.0025062656641603</v>
      </c>
      <c r="O1002" s="33">
        <f>M1002-F1002</f>
        <v>4</v>
      </c>
      <c r="P1002" s="31">
        <f>SUM(P1003:P1006)</f>
        <v>1600</v>
      </c>
      <c r="Q1002" s="34">
        <f>SUM(Q1003:Q1006)</f>
        <v>1469</v>
      </c>
      <c r="R1002" s="35">
        <f>IFERROR(P1002/Q1002,"-")</f>
        <v>1.0891763104152485</v>
      </c>
      <c r="X1002" s="1" t="str">
        <f t="shared" si="199"/>
        <v>08茨城県</v>
      </c>
    </row>
    <row r="1003" spans="1:24" x14ac:dyDescent="0.15">
      <c r="A1003" s="6">
        <f t="shared" si="198"/>
        <v>67</v>
      </c>
      <c r="B1003" s="6">
        <f>B1002</f>
        <v>809</v>
      </c>
      <c r="D1003" s="36"/>
      <c r="E1003" s="37" t="s">
        <v>32</v>
      </c>
      <c r="F1003" s="38">
        <v>38</v>
      </c>
      <c r="G1003" s="39">
        <f>IFERROR(F1003/Q1003,"-")</f>
        <v>0.2857142857142857</v>
      </c>
      <c r="H1003" s="40">
        <v>38</v>
      </c>
      <c r="I1003" s="40">
        <v>38</v>
      </c>
      <c r="J1003" s="40">
        <v>10</v>
      </c>
      <c r="K1003" s="40">
        <v>25</v>
      </c>
      <c r="L1003" s="40">
        <v>158</v>
      </c>
      <c r="M1003" s="41">
        <v>195</v>
      </c>
      <c r="N1003" s="42">
        <f>IFERROR(M1003/F1003,"-")</f>
        <v>5.1315789473684212</v>
      </c>
      <c r="O1003" s="43">
        <f>M1003-F1003</f>
        <v>157</v>
      </c>
      <c r="P1003" s="41">
        <v>79</v>
      </c>
      <c r="Q1003" s="44">
        <v>133</v>
      </c>
      <c r="R1003" s="45">
        <f>IFERROR(P1003/Q1003,"-")</f>
        <v>0.59398496240601506</v>
      </c>
      <c r="X1003" s="1" t="str">
        <f t="shared" si="199"/>
        <v>08茨城県</v>
      </c>
    </row>
    <row r="1004" spans="1:24" x14ac:dyDescent="0.15">
      <c r="A1004" s="6">
        <f t="shared" si="198"/>
        <v>67</v>
      </c>
      <c r="B1004" s="6">
        <f t="shared" si="198"/>
        <v>809</v>
      </c>
      <c r="D1004" s="36"/>
      <c r="E1004" s="46" t="s">
        <v>33</v>
      </c>
      <c r="F1004" s="47">
        <v>1087</v>
      </c>
      <c r="G1004" s="48">
        <f>IFERROR(F1004/Q1004,"-")</f>
        <v>1.6905132192846035</v>
      </c>
      <c r="H1004" s="49">
        <v>1099</v>
      </c>
      <c r="I1004" s="49">
        <v>1125</v>
      </c>
      <c r="J1004" s="49">
        <v>1149</v>
      </c>
      <c r="K1004" s="49">
        <v>1151</v>
      </c>
      <c r="L1004" s="49">
        <v>975</v>
      </c>
      <c r="M1004" s="50">
        <v>896</v>
      </c>
      <c r="N1004" s="51">
        <f>IFERROR(M1004/F1004,"-")</f>
        <v>0.82428702851885927</v>
      </c>
      <c r="O1004" s="52">
        <f>M1004-F1004</f>
        <v>-191</v>
      </c>
      <c r="P1004" s="50">
        <v>1012</v>
      </c>
      <c r="Q1004" s="53">
        <v>643</v>
      </c>
      <c r="R1004" s="54">
        <f>IFERROR(P1004/Q1004,"-")</f>
        <v>1.5738724727838258</v>
      </c>
      <c r="X1004" s="1" t="str">
        <f t="shared" si="199"/>
        <v>08茨城県</v>
      </c>
    </row>
    <row r="1005" spans="1:24" x14ac:dyDescent="0.15">
      <c r="A1005" s="6">
        <f t="shared" si="198"/>
        <v>67</v>
      </c>
      <c r="B1005" s="6">
        <f t="shared" si="198"/>
        <v>809</v>
      </c>
      <c r="D1005" s="36"/>
      <c r="E1005" s="46" t="s">
        <v>34</v>
      </c>
      <c r="F1005" s="47">
        <v>172</v>
      </c>
      <c r="G1005" s="48">
        <f>IFERROR(F1005/Q1005,"-")</f>
        <v>0.41050119331742241</v>
      </c>
      <c r="H1005" s="49">
        <v>178</v>
      </c>
      <c r="I1005" s="49">
        <v>178</v>
      </c>
      <c r="J1005" s="49">
        <v>182</v>
      </c>
      <c r="K1005" s="49">
        <v>182</v>
      </c>
      <c r="L1005" s="49">
        <v>182</v>
      </c>
      <c r="M1005" s="50">
        <v>216</v>
      </c>
      <c r="N1005" s="51">
        <f>IFERROR(M1005/F1005,"-")</f>
        <v>1.2558139534883721</v>
      </c>
      <c r="O1005" s="52">
        <f>M1005-F1005</f>
        <v>44</v>
      </c>
      <c r="P1005" s="50">
        <v>216</v>
      </c>
      <c r="Q1005" s="53">
        <v>419</v>
      </c>
      <c r="R1005" s="54">
        <f>IFERROR(P1005/Q1005,"-")</f>
        <v>0.51551312649164682</v>
      </c>
      <c r="X1005" s="1" t="str">
        <f t="shared" si="199"/>
        <v>08茨城県</v>
      </c>
    </row>
    <row r="1006" spans="1:24" ht="14.25" thickBot="1" x14ac:dyDescent="0.2">
      <c r="A1006" s="6">
        <f t="shared" si="198"/>
        <v>67</v>
      </c>
      <c r="B1006" s="6">
        <f t="shared" si="198"/>
        <v>809</v>
      </c>
      <c r="D1006" s="55"/>
      <c r="E1006" s="56" t="s">
        <v>35</v>
      </c>
      <c r="F1006" s="57">
        <v>299</v>
      </c>
      <c r="G1006" s="58">
        <f>IFERROR(F1006/Q1006,"-")</f>
        <v>1.0912408759124088</v>
      </c>
      <c r="H1006" s="59">
        <v>299</v>
      </c>
      <c r="I1006" s="59">
        <v>299</v>
      </c>
      <c r="J1006" s="59">
        <v>299</v>
      </c>
      <c r="K1006" s="59">
        <v>299</v>
      </c>
      <c r="L1006" s="59">
        <v>293</v>
      </c>
      <c r="M1006" s="60">
        <v>293</v>
      </c>
      <c r="N1006" s="61">
        <f>IFERROR(M1006/F1006,"-")</f>
        <v>0.97993311036789299</v>
      </c>
      <c r="O1006" s="62">
        <f>M1006-F1006</f>
        <v>-6</v>
      </c>
      <c r="P1006" s="60">
        <v>293</v>
      </c>
      <c r="Q1006" s="63">
        <v>274</v>
      </c>
      <c r="R1006" s="64">
        <f>IFERROR(P1006/Q1006,"-")</f>
        <v>1.0693430656934306</v>
      </c>
      <c r="X1006" s="1" t="str">
        <f t="shared" si="199"/>
        <v>08茨城県</v>
      </c>
    </row>
    <row r="1007" spans="1:24" s="5" customFormat="1" x14ac:dyDescent="0.15">
      <c r="A1007" s="65">
        <f t="shared" si="198"/>
        <v>67</v>
      </c>
      <c r="B1007" s="65">
        <f t="shared" si="198"/>
        <v>809</v>
      </c>
      <c r="D1007" s="66"/>
      <c r="E1007" s="67" t="s">
        <v>36</v>
      </c>
      <c r="F1007" s="68">
        <v>0.94444444444444442</v>
      </c>
      <c r="G1007" s="69"/>
      <c r="H1007" s="68">
        <v>1</v>
      </c>
      <c r="I1007" s="68">
        <v>1</v>
      </c>
      <c r="J1007" s="68">
        <v>1</v>
      </c>
      <c r="K1007" s="68">
        <v>1</v>
      </c>
      <c r="L1007" s="68">
        <v>0.93333333333333335</v>
      </c>
      <c r="M1007" s="68">
        <v>1</v>
      </c>
      <c r="N1007" s="70"/>
      <c r="O1007" s="70"/>
      <c r="P1007" s="71"/>
      <c r="Q1007" s="71"/>
      <c r="R1007" s="70"/>
      <c r="X1007" s="5" t="str">
        <f t="shared" si="199"/>
        <v>08茨城県</v>
      </c>
    </row>
    <row r="1008" spans="1:24" x14ac:dyDescent="0.15">
      <c r="A1008" s="6">
        <f>(ROW()+12)/15</f>
        <v>68</v>
      </c>
      <c r="B1008" s="6"/>
      <c r="C1008" s="87">
        <f>(ROW()+12)/15</f>
        <v>68</v>
      </c>
      <c r="D1008" s="87"/>
      <c r="S1008" s="1" t="str">
        <f>"（"&amp;H1010&amp;"　"&amp;H1011&amp;"構想区域）"</f>
        <v>（栃木県　県北構想区域）</v>
      </c>
      <c r="X1008" s="1" t="str">
        <f>TEXT(F1010,"0?")&amp;H1010</f>
        <v>09栃木県</v>
      </c>
    </row>
    <row r="1009" spans="1:24" ht="14.25" thickBot="1" x14ac:dyDescent="0.2">
      <c r="A1009" s="6">
        <f>A1008</f>
        <v>68</v>
      </c>
      <c r="B1009" s="6"/>
      <c r="C1009" s="1" t="s">
        <v>3</v>
      </c>
      <c r="X1009" s="1" t="str">
        <f>X1008</f>
        <v>09栃木県</v>
      </c>
    </row>
    <row r="1010" spans="1:24" x14ac:dyDescent="0.15">
      <c r="A1010" s="6">
        <f t="shared" ref="A1010:B1022" si="201">A1009</f>
        <v>68</v>
      </c>
      <c r="B1010" s="6">
        <v>901</v>
      </c>
      <c r="D1010" s="88" t="s">
        <v>4</v>
      </c>
      <c r="E1010" s="89"/>
      <c r="F1010" s="90">
        <f>QUOTIENT(F1011,100)</f>
        <v>9</v>
      </c>
      <c r="G1010" s="91"/>
      <c r="H1010" s="92" t="s">
        <v>112</v>
      </c>
      <c r="I1010" s="93"/>
      <c r="O1010" s="7"/>
      <c r="X1010" s="1" t="str">
        <f t="shared" ref="X1010:X1022" si="202">X1009</f>
        <v>09栃木県</v>
      </c>
    </row>
    <row r="1011" spans="1:24" x14ac:dyDescent="0.15">
      <c r="A1011" s="6">
        <f t="shared" si="201"/>
        <v>68</v>
      </c>
      <c r="B1011" s="6">
        <f>B1010</f>
        <v>901</v>
      </c>
      <c r="D1011" s="94" t="s">
        <v>5</v>
      </c>
      <c r="E1011" s="95"/>
      <c r="F1011" s="96">
        <f>B1011</f>
        <v>901</v>
      </c>
      <c r="G1011" s="97"/>
      <c r="H1011" s="98" t="s">
        <v>96</v>
      </c>
      <c r="I1011" s="99"/>
      <c r="O1011" s="7"/>
      <c r="X1011" s="1" t="str">
        <f t="shared" si="202"/>
        <v>09栃木県</v>
      </c>
    </row>
    <row r="1012" spans="1:24" x14ac:dyDescent="0.15">
      <c r="A1012" s="6">
        <f t="shared" si="201"/>
        <v>68</v>
      </c>
      <c r="B1012" s="6">
        <f>B1011</f>
        <v>901</v>
      </c>
      <c r="D1012" s="72" t="s">
        <v>6</v>
      </c>
      <c r="E1012" s="73"/>
      <c r="F1012" s="74">
        <v>36.660400000000003</v>
      </c>
      <c r="G1012" s="75"/>
      <c r="H1012" s="75"/>
      <c r="I1012" s="76"/>
      <c r="J1012" s="8"/>
      <c r="K1012" s="8"/>
      <c r="L1012" s="8"/>
      <c r="N1012" s="8"/>
      <c r="O1012" s="9"/>
      <c r="P1012" s="10" t="s">
        <v>7</v>
      </c>
      <c r="X1012" s="1" t="str">
        <f t="shared" si="202"/>
        <v>09栃木県</v>
      </c>
    </row>
    <row r="1013" spans="1:24" ht="14.25" thickBot="1" x14ac:dyDescent="0.2">
      <c r="A1013" s="6">
        <f t="shared" si="201"/>
        <v>68</v>
      </c>
      <c r="B1013" s="6">
        <f>B1012</f>
        <v>901</v>
      </c>
      <c r="D1013" s="77" t="s">
        <v>8</v>
      </c>
      <c r="E1013" s="78"/>
      <c r="F1013" s="79">
        <v>2229.59</v>
      </c>
      <c r="G1013" s="80"/>
      <c r="H1013" s="80"/>
      <c r="I1013" s="81"/>
      <c r="J1013" s="11"/>
      <c r="K1013" s="11"/>
      <c r="L1013" s="11"/>
      <c r="N1013" s="11"/>
      <c r="P1013" s="82">
        <v>-0.13</v>
      </c>
      <c r="Q1013" s="82"/>
      <c r="X1013" s="1" t="str">
        <f t="shared" si="202"/>
        <v>09栃木県</v>
      </c>
    </row>
    <row r="1014" spans="1:24" ht="14.25" thickBot="1" x14ac:dyDescent="0.2">
      <c r="A1014" s="6">
        <f t="shared" si="201"/>
        <v>68</v>
      </c>
      <c r="B1014" s="6"/>
      <c r="C1014" s="1" t="s">
        <v>9</v>
      </c>
      <c r="X1014" s="1" t="str">
        <f t="shared" si="202"/>
        <v>09栃木県</v>
      </c>
    </row>
    <row r="1015" spans="1:24" ht="13.5" customHeight="1" x14ac:dyDescent="0.15">
      <c r="A1015" s="6">
        <f t="shared" si="201"/>
        <v>68</v>
      </c>
      <c r="B1015" s="6"/>
      <c r="D1015" s="12"/>
      <c r="E1015" s="13"/>
      <c r="F1015" s="83" t="s">
        <v>10</v>
      </c>
      <c r="G1015" s="84"/>
      <c r="H1015" s="14" t="s">
        <v>11</v>
      </c>
      <c r="I1015" s="14" t="s">
        <v>12</v>
      </c>
      <c r="J1015" s="14" t="s">
        <v>13</v>
      </c>
      <c r="K1015" s="14" t="s">
        <v>14</v>
      </c>
      <c r="L1015" s="15" t="s">
        <v>15</v>
      </c>
      <c r="M1015" s="85" t="s">
        <v>16</v>
      </c>
      <c r="N1015" s="84"/>
      <c r="O1015" s="84"/>
      <c r="P1015" s="85" t="s">
        <v>17</v>
      </c>
      <c r="Q1015" s="84"/>
      <c r="R1015" s="86"/>
      <c r="X1015" s="1" t="str">
        <f t="shared" si="202"/>
        <v>09栃木県</v>
      </c>
    </row>
    <row r="1016" spans="1:24" ht="32.25" thickBot="1" x14ac:dyDescent="0.2">
      <c r="A1016" s="6">
        <f t="shared" si="201"/>
        <v>68</v>
      </c>
      <c r="B1016" s="6"/>
      <c r="D1016" s="16"/>
      <c r="E1016" s="17"/>
      <c r="F1016" s="18" t="s">
        <v>18</v>
      </c>
      <c r="G1016" s="19" t="s">
        <v>19</v>
      </c>
      <c r="H1016" s="20" t="s">
        <v>20</v>
      </c>
      <c r="I1016" s="20" t="s">
        <v>21</v>
      </c>
      <c r="J1016" s="20" t="s">
        <v>22</v>
      </c>
      <c r="K1016" s="20" t="s">
        <v>23</v>
      </c>
      <c r="L1016" s="20" t="s">
        <v>24</v>
      </c>
      <c r="M1016" s="21" t="s">
        <v>25</v>
      </c>
      <c r="N1016" s="22" t="s">
        <v>26</v>
      </c>
      <c r="O1016" s="23" t="s">
        <v>27</v>
      </c>
      <c r="P1016" s="24" t="s">
        <v>28</v>
      </c>
      <c r="Q1016" s="22" t="s">
        <v>29</v>
      </c>
      <c r="R1016" s="25" t="s">
        <v>30</v>
      </c>
      <c r="X1016" s="1" t="str">
        <f t="shared" si="202"/>
        <v>09栃木県</v>
      </c>
    </row>
    <row r="1017" spans="1:24" ht="14.25" thickTop="1" x14ac:dyDescent="0.15">
      <c r="A1017" s="6">
        <f t="shared" si="201"/>
        <v>68</v>
      </c>
      <c r="B1017" s="6">
        <f>B1012</f>
        <v>901</v>
      </c>
      <c r="D1017" s="26"/>
      <c r="E1017" s="27" t="s">
        <v>31</v>
      </c>
      <c r="F1017" s="28">
        <f>SUM(F1018:F1021)</f>
        <v>2994</v>
      </c>
      <c r="G1017" s="29">
        <f>IFERROR(F1017/Q1017,"-")</f>
        <v>1.2048289738430584</v>
      </c>
      <c r="H1017" s="30">
        <f t="shared" ref="H1017:M1017" si="203">SUM(H1018:H1021)</f>
        <v>2966</v>
      </c>
      <c r="I1017" s="30">
        <f t="shared" si="203"/>
        <v>2980</v>
      </c>
      <c r="J1017" s="30">
        <f t="shared" si="203"/>
        <v>2856</v>
      </c>
      <c r="K1017" s="30">
        <f t="shared" si="203"/>
        <v>2896</v>
      </c>
      <c r="L1017" s="30">
        <f t="shared" si="203"/>
        <v>2853</v>
      </c>
      <c r="M1017" s="31">
        <f t="shared" si="203"/>
        <v>2817</v>
      </c>
      <c r="N1017" s="32">
        <f>IFERROR(M1017/F1017,"-")</f>
        <v>0.9408817635270541</v>
      </c>
      <c r="O1017" s="33">
        <f>M1017-F1017</f>
        <v>-177</v>
      </c>
      <c r="P1017" s="31">
        <f>SUM(P1018:P1021)</f>
        <v>2765</v>
      </c>
      <c r="Q1017" s="34">
        <f>SUM(Q1018:Q1021)</f>
        <v>2485</v>
      </c>
      <c r="R1017" s="35">
        <f>IFERROR(P1017/Q1017,"-")</f>
        <v>1.1126760563380282</v>
      </c>
      <c r="X1017" s="1" t="str">
        <f t="shared" si="202"/>
        <v>09栃木県</v>
      </c>
    </row>
    <row r="1018" spans="1:24" x14ac:dyDescent="0.15">
      <c r="A1018" s="6">
        <f t="shared" si="201"/>
        <v>68</v>
      </c>
      <c r="B1018" s="6">
        <f>B1017</f>
        <v>901</v>
      </c>
      <c r="D1018" s="36"/>
      <c r="E1018" s="37" t="s">
        <v>32</v>
      </c>
      <c r="F1018" s="38">
        <v>360</v>
      </c>
      <c r="G1018" s="39">
        <f>IFERROR(F1018/Q1018,"-")</f>
        <v>1.5517241379310345</v>
      </c>
      <c r="H1018" s="40">
        <v>360</v>
      </c>
      <c r="I1018" s="40">
        <v>421</v>
      </c>
      <c r="J1018" s="40">
        <v>424</v>
      </c>
      <c r="K1018" s="40">
        <v>395</v>
      </c>
      <c r="L1018" s="40">
        <v>395</v>
      </c>
      <c r="M1018" s="41">
        <v>395</v>
      </c>
      <c r="N1018" s="42">
        <f>IFERROR(M1018/F1018,"-")</f>
        <v>1.0972222222222223</v>
      </c>
      <c r="O1018" s="43">
        <f>M1018-F1018</f>
        <v>35</v>
      </c>
      <c r="P1018" s="41">
        <v>395</v>
      </c>
      <c r="Q1018" s="44">
        <v>232</v>
      </c>
      <c r="R1018" s="45">
        <f>IFERROR(P1018/Q1018,"-")</f>
        <v>1.7025862068965518</v>
      </c>
      <c r="X1018" s="1" t="str">
        <f t="shared" si="202"/>
        <v>09栃木県</v>
      </c>
    </row>
    <row r="1019" spans="1:24" x14ac:dyDescent="0.15">
      <c r="A1019" s="6">
        <f t="shared" si="201"/>
        <v>68</v>
      </c>
      <c r="B1019" s="6">
        <f t="shared" si="201"/>
        <v>901</v>
      </c>
      <c r="D1019" s="36"/>
      <c r="E1019" s="46" t="s">
        <v>33</v>
      </c>
      <c r="F1019" s="47">
        <v>1382</v>
      </c>
      <c r="G1019" s="48">
        <f>IFERROR(F1019/Q1019,"-")</f>
        <v>1.6650602409638555</v>
      </c>
      <c r="H1019" s="49">
        <v>1507</v>
      </c>
      <c r="I1019" s="49">
        <v>1461</v>
      </c>
      <c r="J1019" s="49">
        <v>1430</v>
      </c>
      <c r="K1019" s="49">
        <v>1389</v>
      </c>
      <c r="L1019" s="49">
        <v>1415</v>
      </c>
      <c r="M1019" s="50">
        <v>1399</v>
      </c>
      <c r="N1019" s="51">
        <f>IFERROR(M1019/F1019,"-")</f>
        <v>1.012301013024602</v>
      </c>
      <c r="O1019" s="52">
        <f>M1019-F1019</f>
        <v>17</v>
      </c>
      <c r="P1019" s="50">
        <v>1348</v>
      </c>
      <c r="Q1019" s="53">
        <v>830</v>
      </c>
      <c r="R1019" s="54">
        <f>IFERROR(P1019/Q1019,"-")</f>
        <v>1.6240963855421686</v>
      </c>
      <c r="X1019" s="1" t="str">
        <f t="shared" si="202"/>
        <v>09栃木県</v>
      </c>
    </row>
    <row r="1020" spans="1:24" x14ac:dyDescent="0.15">
      <c r="A1020" s="6">
        <f t="shared" si="201"/>
        <v>68</v>
      </c>
      <c r="B1020" s="6">
        <f t="shared" si="201"/>
        <v>901</v>
      </c>
      <c r="D1020" s="36"/>
      <c r="E1020" s="46" t="s">
        <v>34</v>
      </c>
      <c r="F1020" s="47">
        <v>415</v>
      </c>
      <c r="G1020" s="48">
        <f>IFERROR(F1020/Q1020,"-")</f>
        <v>0.45010845986984815</v>
      </c>
      <c r="H1020" s="49">
        <v>283</v>
      </c>
      <c r="I1020" s="49">
        <v>301</v>
      </c>
      <c r="J1020" s="49">
        <v>302</v>
      </c>
      <c r="K1020" s="49">
        <v>302</v>
      </c>
      <c r="L1020" s="49">
        <v>264</v>
      </c>
      <c r="M1020" s="50">
        <v>264</v>
      </c>
      <c r="N1020" s="51">
        <f>IFERROR(M1020/F1020,"-")</f>
        <v>0.636144578313253</v>
      </c>
      <c r="O1020" s="52">
        <f>M1020-F1020</f>
        <v>-151</v>
      </c>
      <c r="P1020" s="50">
        <v>320</v>
      </c>
      <c r="Q1020" s="53">
        <v>922</v>
      </c>
      <c r="R1020" s="54">
        <f>IFERROR(P1020/Q1020,"-")</f>
        <v>0.34707158351409978</v>
      </c>
      <c r="X1020" s="1" t="str">
        <f t="shared" si="202"/>
        <v>09栃木県</v>
      </c>
    </row>
    <row r="1021" spans="1:24" ht="14.25" thickBot="1" x14ac:dyDescent="0.2">
      <c r="A1021" s="6">
        <f t="shared" si="201"/>
        <v>68</v>
      </c>
      <c r="B1021" s="6">
        <f t="shared" si="201"/>
        <v>901</v>
      </c>
      <c r="D1021" s="55"/>
      <c r="E1021" s="56" t="s">
        <v>35</v>
      </c>
      <c r="F1021" s="57">
        <v>837</v>
      </c>
      <c r="G1021" s="58">
        <f>IFERROR(F1021/Q1021,"-")</f>
        <v>1.6706586826347305</v>
      </c>
      <c r="H1021" s="59">
        <v>816</v>
      </c>
      <c r="I1021" s="59">
        <v>797</v>
      </c>
      <c r="J1021" s="59">
        <v>700</v>
      </c>
      <c r="K1021" s="59">
        <v>810</v>
      </c>
      <c r="L1021" s="59">
        <v>779</v>
      </c>
      <c r="M1021" s="60">
        <v>759</v>
      </c>
      <c r="N1021" s="61">
        <f>IFERROR(M1021/F1021,"-")</f>
        <v>0.90681003584229392</v>
      </c>
      <c r="O1021" s="62">
        <f>M1021-F1021</f>
        <v>-78</v>
      </c>
      <c r="P1021" s="60">
        <v>702</v>
      </c>
      <c r="Q1021" s="63">
        <v>501</v>
      </c>
      <c r="R1021" s="64">
        <f>IFERROR(P1021/Q1021,"-")</f>
        <v>1.4011976047904191</v>
      </c>
      <c r="X1021" s="1" t="str">
        <f t="shared" si="202"/>
        <v>09栃木県</v>
      </c>
    </row>
    <row r="1022" spans="1:24" s="5" customFormat="1" x14ac:dyDescent="0.15">
      <c r="A1022" s="65">
        <f t="shared" si="201"/>
        <v>68</v>
      </c>
      <c r="B1022" s="65">
        <f t="shared" si="201"/>
        <v>901</v>
      </c>
      <c r="D1022" s="66"/>
      <c r="E1022" s="67" t="s">
        <v>36</v>
      </c>
      <c r="F1022" s="68">
        <v>1</v>
      </c>
      <c r="G1022" s="69"/>
      <c r="H1022" s="68">
        <v>0.97058823529411764</v>
      </c>
      <c r="I1022" s="68">
        <v>1</v>
      </c>
      <c r="J1022" s="68">
        <v>0.96666666666666667</v>
      </c>
      <c r="K1022" s="68">
        <v>0.9</v>
      </c>
      <c r="L1022" s="68">
        <v>0.96666666666666667</v>
      </c>
      <c r="M1022" s="68">
        <v>0.96666666666666667</v>
      </c>
      <c r="N1022" s="70"/>
      <c r="O1022" s="70"/>
      <c r="P1022" s="71"/>
      <c r="Q1022" s="71"/>
      <c r="R1022" s="70"/>
      <c r="X1022" s="5" t="str">
        <f t="shared" si="202"/>
        <v>09栃木県</v>
      </c>
    </row>
    <row r="1023" spans="1:24" x14ac:dyDescent="0.15">
      <c r="A1023" s="6">
        <f>(ROW()+12)/15</f>
        <v>69</v>
      </c>
      <c r="B1023" s="6"/>
      <c r="C1023" s="87">
        <f>(ROW()+12)/15</f>
        <v>69</v>
      </c>
      <c r="D1023" s="87"/>
      <c r="S1023" s="1" t="str">
        <f>"（"&amp;H1025&amp;"　"&amp;H1026&amp;"構想区域）"</f>
        <v>（栃木県　県西構想区域）</v>
      </c>
      <c r="X1023" s="1" t="str">
        <f>TEXT(F1025,"0?")&amp;H1025</f>
        <v>09栃木県</v>
      </c>
    </row>
    <row r="1024" spans="1:24" ht="14.25" thickBot="1" x14ac:dyDescent="0.2">
      <c r="A1024" s="6">
        <f>A1023</f>
        <v>69</v>
      </c>
      <c r="B1024" s="6"/>
      <c r="C1024" s="1" t="s">
        <v>3</v>
      </c>
      <c r="X1024" s="1" t="str">
        <f>X1023</f>
        <v>09栃木県</v>
      </c>
    </row>
    <row r="1025" spans="1:24" x14ac:dyDescent="0.15">
      <c r="A1025" s="6">
        <f t="shared" ref="A1025:B1037" si="204">A1024</f>
        <v>69</v>
      </c>
      <c r="B1025" s="6">
        <v>902</v>
      </c>
      <c r="D1025" s="88" t="s">
        <v>4</v>
      </c>
      <c r="E1025" s="89"/>
      <c r="F1025" s="90">
        <f>QUOTIENT(F1026,100)</f>
        <v>9</v>
      </c>
      <c r="G1025" s="91"/>
      <c r="H1025" s="92" t="s">
        <v>112</v>
      </c>
      <c r="I1025" s="93"/>
      <c r="O1025" s="7"/>
      <c r="X1025" s="1" t="str">
        <f t="shared" ref="X1025:X1037" si="205">X1024</f>
        <v>09栃木県</v>
      </c>
    </row>
    <row r="1026" spans="1:24" x14ac:dyDescent="0.15">
      <c r="A1026" s="6">
        <f t="shared" si="204"/>
        <v>69</v>
      </c>
      <c r="B1026" s="6">
        <f>B1025</f>
        <v>902</v>
      </c>
      <c r="D1026" s="94" t="s">
        <v>5</v>
      </c>
      <c r="E1026" s="95"/>
      <c r="F1026" s="96">
        <f>B1026</f>
        <v>902</v>
      </c>
      <c r="G1026" s="97"/>
      <c r="H1026" s="98" t="s">
        <v>113</v>
      </c>
      <c r="I1026" s="99"/>
      <c r="O1026" s="7"/>
      <c r="X1026" s="1" t="str">
        <f t="shared" si="205"/>
        <v>09栃木県</v>
      </c>
    </row>
    <row r="1027" spans="1:24" x14ac:dyDescent="0.15">
      <c r="A1027" s="6">
        <f t="shared" si="204"/>
        <v>69</v>
      </c>
      <c r="B1027" s="6">
        <f>B1026</f>
        <v>902</v>
      </c>
      <c r="D1027" s="72" t="s">
        <v>6</v>
      </c>
      <c r="E1027" s="73"/>
      <c r="F1027" s="74">
        <v>17.1694</v>
      </c>
      <c r="G1027" s="75"/>
      <c r="H1027" s="75"/>
      <c r="I1027" s="76"/>
      <c r="J1027" s="8"/>
      <c r="K1027" s="8"/>
      <c r="L1027" s="8"/>
      <c r="N1027" s="8"/>
      <c r="O1027" s="9"/>
      <c r="P1027" s="10" t="s">
        <v>7</v>
      </c>
      <c r="X1027" s="1" t="str">
        <f t="shared" si="205"/>
        <v>09栃木県</v>
      </c>
    </row>
    <row r="1028" spans="1:24" ht="14.25" thickBot="1" x14ac:dyDescent="0.2">
      <c r="A1028" s="6">
        <f t="shared" si="204"/>
        <v>69</v>
      </c>
      <c r="B1028" s="6">
        <f>B1027</f>
        <v>902</v>
      </c>
      <c r="D1028" s="77" t="s">
        <v>8</v>
      </c>
      <c r="E1028" s="78"/>
      <c r="F1028" s="79">
        <v>1940.47</v>
      </c>
      <c r="G1028" s="80"/>
      <c r="H1028" s="80"/>
      <c r="I1028" s="81"/>
      <c r="J1028" s="11"/>
      <c r="K1028" s="11"/>
      <c r="L1028" s="11"/>
      <c r="N1028" s="11"/>
      <c r="P1028" s="82">
        <v>-0.35</v>
      </c>
      <c r="Q1028" s="82"/>
      <c r="X1028" s="1" t="str">
        <f t="shared" si="205"/>
        <v>09栃木県</v>
      </c>
    </row>
    <row r="1029" spans="1:24" ht="14.25" thickBot="1" x14ac:dyDescent="0.2">
      <c r="A1029" s="6">
        <f t="shared" si="204"/>
        <v>69</v>
      </c>
      <c r="B1029" s="6"/>
      <c r="C1029" s="1" t="s">
        <v>9</v>
      </c>
      <c r="X1029" s="1" t="str">
        <f t="shared" si="205"/>
        <v>09栃木県</v>
      </c>
    </row>
    <row r="1030" spans="1:24" ht="13.5" customHeight="1" x14ac:dyDescent="0.15">
      <c r="A1030" s="6">
        <f t="shared" si="204"/>
        <v>69</v>
      </c>
      <c r="B1030" s="6"/>
      <c r="D1030" s="12"/>
      <c r="E1030" s="13"/>
      <c r="F1030" s="83" t="s">
        <v>10</v>
      </c>
      <c r="G1030" s="84"/>
      <c r="H1030" s="14" t="s">
        <v>11</v>
      </c>
      <c r="I1030" s="14" t="s">
        <v>12</v>
      </c>
      <c r="J1030" s="14" t="s">
        <v>13</v>
      </c>
      <c r="K1030" s="14" t="s">
        <v>14</v>
      </c>
      <c r="L1030" s="15" t="s">
        <v>15</v>
      </c>
      <c r="M1030" s="85" t="s">
        <v>16</v>
      </c>
      <c r="N1030" s="84"/>
      <c r="O1030" s="84"/>
      <c r="P1030" s="85" t="s">
        <v>17</v>
      </c>
      <c r="Q1030" s="84"/>
      <c r="R1030" s="86"/>
      <c r="X1030" s="1" t="str">
        <f t="shared" si="205"/>
        <v>09栃木県</v>
      </c>
    </row>
    <row r="1031" spans="1:24" ht="32.25" thickBot="1" x14ac:dyDescent="0.2">
      <c r="A1031" s="6">
        <f t="shared" si="204"/>
        <v>69</v>
      </c>
      <c r="B1031" s="6"/>
      <c r="D1031" s="16"/>
      <c r="E1031" s="17"/>
      <c r="F1031" s="18" t="s">
        <v>18</v>
      </c>
      <c r="G1031" s="19" t="s">
        <v>19</v>
      </c>
      <c r="H1031" s="20" t="s">
        <v>20</v>
      </c>
      <c r="I1031" s="20" t="s">
        <v>21</v>
      </c>
      <c r="J1031" s="20" t="s">
        <v>22</v>
      </c>
      <c r="K1031" s="20" t="s">
        <v>23</v>
      </c>
      <c r="L1031" s="20" t="s">
        <v>24</v>
      </c>
      <c r="M1031" s="21" t="s">
        <v>25</v>
      </c>
      <c r="N1031" s="22" t="s">
        <v>26</v>
      </c>
      <c r="O1031" s="23" t="s">
        <v>27</v>
      </c>
      <c r="P1031" s="24" t="s">
        <v>28</v>
      </c>
      <c r="Q1031" s="22" t="s">
        <v>29</v>
      </c>
      <c r="R1031" s="25" t="s">
        <v>30</v>
      </c>
      <c r="X1031" s="1" t="str">
        <f t="shared" si="205"/>
        <v>09栃木県</v>
      </c>
    </row>
    <row r="1032" spans="1:24" ht="14.25" thickTop="1" x14ac:dyDescent="0.15">
      <c r="A1032" s="6">
        <f t="shared" si="204"/>
        <v>69</v>
      </c>
      <c r="B1032" s="6">
        <f>B1027</f>
        <v>902</v>
      </c>
      <c r="D1032" s="26"/>
      <c r="E1032" s="27" t="s">
        <v>31</v>
      </c>
      <c r="F1032" s="28">
        <f>SUM(F1033:F1036)</f>
        <v>1477</v>
      </c>
      <c r="G1032" s="29">
        <f>IFERROR(F1032/Q1032,"-")</f>
        <v>1.2370184254606365</v>
      </c>
      <c r="H1032" s="30">
        <f t="shared" ref="H1032:M1032" si="206">SUM(H1033:H1036)</f>
        <v>1475</v>
      </c>
      <c r="I1032" s="30">
        <f t="shared" si="206"/>
        <v>1475</v>
      </c>
      <c r="J1032" s="30">
        <f t="shared" si="206"/>
        <v>1475</v>
      </c>
      <c r="K1032" s="30">
        <f t="shared" si="206"/>
        <v>1417</v>
      </c>
      <c r="L1032" s="30">
        <f t="shared" si="206"/>
        <v>1610</v>
      </c>
      <c r="M1032" s="31">
        <f t="shared" si="206"/>
        <v>1366</v>
      </c>
      <c r="N1032" s="32">
        <f>IFERROR(M1032/F1032,"-")</f>
        <v>0.92484766418415709</v>
      </c>
      <c r="O1032" s="33">
        <f>M1032-F1032</f>
        <v>-111</v>
      </c>
      <c r="P1032" s="31">
        <f>SUM(P1033:P1036)</f>
        <v>1227</v>
      </c>
      <c r="Q1032" s="34">
        <f>SUM(Q1033:Q1036)</f>
        <v>1194</v>
      </c>
      <c r="R1032" s="35">
        <f>IFERROR(P1032/Q1032,"-")</f>
        <v>1.0276381909547738</v>
      </c>
      <c r="X1032" s="1" t="str">
        <f t="shared" si="205"/>
        <v>09栃木県</v>
      </c>
    </row>
    <row r="1033" spans="1:24" x14ac:dyDescent="0.15">
      <c r="A1033" s="6">
        <f t="shared" si="204"/>
        <v>69</v>
      </c>
      <c r="B1033" s="6">
        <f>B1032</f>
        <v>902</v>
      </c>
      <c r="D1033" s="36"/>
      <c r="E1033" s="37" t="s">
        <v>32</v>
      </c>
      <c r="F1033" s="38">
        <v>139</v>
      </c>
      <c r="G1033" s="39">
        <f>IFERROR(F1033/Q1033,"-")</f>
        <v>1.3238095238095238</v>
      </c>
      <c r="H1033" s="40">
        <v>47</v>
      </c>
      <c r="I1033" s="40">
        <v>47</v>
      </c>
      <c r="J1033" s="40">
        <v>139</v>
      </c>
      <c r="K1033" s="40">
        <v>139</v>
      </c>
      <c r="L1033" s="40">
        <v>139</v>
      </c>
      <c r="M1033" s="41">
        <v>143</v>
      </c>
      <c r="N1033" s="42">
        <f>IFERROR(M1033/F1033,"-")</f>
        <v>1.0287769784172662</v>
      </c>
      <c r="O1033" s="43">
        <f>M1033-F1033</f>
        <v>4</v>
      </c>
      <c r="P1033" s="41">
        <v>143</v>
      </c>
      <c r="Q1033" s="44">
        <v>105</v>
      </c>
      <c r="R1033" s="45">
        <f>IFERROR(P1033/Q1033,"-")</f>
        <v>1.361904761904762</v>
      </c>
      <c r="X1033" s="1" t="str">
        <f t="shared" si="205"/>
        <v>09栃木県</v>
      </c>
    </row>
    <row r="1034" spans="1:24" x14ac:dyDescent="0.15">
      <c r="A1034" s="6">
        <f t="shared" si="204"/>
        <v>69</v>
      </c>
      <c r="B1034" s="6">
        <f t="shared" si="204"/>
        <v>902</v>
      </c>
      <c r="D1034" s="36"/>
      <c r="E1034" s="46" t="s">
        <v>33</v>
      </c>
      <c r="F1034" s="47">
        <v>840</v>
      </c>
      <c r="G1034" s="48">
        <f>IFERROR(F1034/Q1034,"-")</f>
        <v>1.8300653594771241</v>
      </c>
      <c r="H1034" s="49">
        <v>916</v>
      </c>
      <c r="I1034" s="49">
        <v>916</v>
      </c>
      <c r="J1034" s="49">
        <v>826</v>
      </c>
      <c r="K1034" s="49">
        <v>756</v>
      </c>
      <c r="L1034" s="49">
        <v>795</v>
      </c>
      <c r="M1034" s="50">
        <v>760</v>
      </c>
      <c r="N1034" s="51">
        <f>IFERROR(M1034/F1034,"-")</f>
        <v>0.90476190476190477</v>
      </c>
      <c r="O1034" s="52">
        <f>M1034-F1034</f>
        <v>-80</v>
      </c>
      <c r="P1034" s="50">
        <v>737</v>
      </c>
      <c r="Q1034" s="53">
        <v>459</v>
      </c>
      <c r="R1034" s="54">
        <f>IFERROR(P1034/Q1034,"-")</f>
        <v>1.6056644880174291</v>
      </c>
      <c r="X1034" s="1" t="str">
        <f t="shared" si="205"/>
        <v>09栃木県</v>
      </c>
    </row>
    <row r="1035" spans="1:24" x14ac:dyDescent="0.15">
      <c r="A1035" s="6">
        <f t="shared" si="204"/>
        <v>69</v>
      </c>
      <c r="B1035" s="6">
        <f t="shared" si="204"/>
        <v>902</v>
      </c>
      <c r="D1035" s="36"/>
      <c r="E1035" s="46" t="s">
        <v>34</v>
      </c>
      <c r="F1035" s="47">
        <v>96</v>
      </c>
      <c r="G1035" s="48">
        <f>IFERROR(F1035/Q1035,"-")</f>
        <v>0.26815642458100558</v>
      </c>
      <c r="H1035" s="49">
        <v>102</v>
      </c>
      <c r="I1035" s="49">
        <v>102</v>
      </c>
      <c r="J1035" s="49">
        <v>102</v>
      </c>
      <c r="K1035" s="49">
        <v>70</v>
      </c>
      <c r="L1035" s="49">
        <v>70</v>
      </c>
      <c r="M1035" s="50">
        <v>70</v>
      </c>
      <c r="N1035" s="51">
        <f>IFERROR(M1035/F1035,"-")</f>
        <v>0.72916666666666663</v>
      </c>
      <c r="O1035" s="52">
        <f>M1035-F1035</f>
        <v>-26</v>
      </c>
      <c r="P1035" s="50">
        <v>28</v>
      </c>
      <c r="Q1035" s="53">
        <v>358</v>
      </c>
      <c r="R1035" s="54">
        <f>IFERROR(P1035/Q1035,"-")</f>
        <v>7.8212290502793297E-2</v>
      </c>
      <c r="X1035" s="1" t="str">
        <f t="shared" si="205"/>
        <v>09栃木県</v>
      </c>
    </row>
    <row r="1036" spans="1:24" ht="14.25" thickBot="1" x14ac:dyDescent="0.2">
      <c r="A1036" s="6">
        <f t="shared" si="204"/>
        <v>69</v>
      </c>
      <c r="B1036" s="6">
        <f t="shared" si="204"/>
        <v>902</v>
      </c>
      <c r="D1036" s="55"/>
      <c r="E1036" s="56" t="s">
        <v>35</v>
      </c>
      <c r="F1036" s="57">
        <v>402</v>
      </c>
      <c r="G1036" s="58">
        <f>IFERROR(F1036/Q1036,"-")</f>
        <v>1.4779411764705883</v>
      </c>
      <c r="H1036" s="59">
        <v>410</v>
      </c>
      <c r="I1036" s="59">
        <v>410</v>
      </c>
      <c r="J1036" s="59">
        <v>408</v>
      </c>
      <c r="K1036" s="59">
        <v>452</v>
      </c>
      <c r="L1036" s="59">
        <v>606</v>
      </c>
      <c r="M1036" s="60">
        <v>393</v>
      </c>
      <c r="N1036" s="61">
        <f>IFERROR(M1036/F1036,"-")</f>
        <v>0.97761194029850751</v>
      </c>
      <c r="O1036" s="62">
        <f>M1036-F1036</f>
        <v>-9</v>
      </c>
      <c r="P1036" s="60">
        <v>319</v>
      </c>
      <c r="Q1036" s="63">
        <v>272</v>
      </c>
      <c r="R1036" s="64">
        <f>IFERROR(P1036/Q1036,"-")</f>
        <v>1.1727941176470589</v>
      </c>
      <c r="X1036" s="1" t="str">
        <f t="shared" si="205"/>
        <v>09栃木県</v>
      </c>
    </row>
    <row r="1037" spans="1:24" s="5" customFormat="1" x14ac:dyDescent="0.15">
      <c r="A1037" s="65">
        <f t="shared" si="204"/>
        <v>69</v>
      </c>
      <c r="B1037" s="65">
        <f t="shared" si="204"/>
        <v>902</v>
      </c>
      <c r="D1037" s="66"/>
      <c r="E1037" s="67" t="s">
        <v>36</v>
      </c>
      <c r="F1037" s="68">
        <v>1</v>
      </c>
      <c r="G1037" s="69"/>
      <c r="H1037" s="68">
        <v>1</v>
      </c>
      <c r="I1037" s="68">
        <v>1</v>
      </c>
      <c r="J1037" s="68">
        <v>0.95454545454545459</v>
      </c>
      <c r="K1037" s="68">
        <v>0.77272727272727271</v>
      </c>
      <c r="L1037" s="68">
        <v>1</v>
      </c>
      <c r="M1037" s="68">
        <v>0.94736842105263153</v>
      </c>
      <c r="N1037" s="70"/>
      <c r="O1037" s="70"/>
      <c r="P1037" s="71"/>
      <c r="Q1037" s="71"/>
      <c r="R1037" s="70"/>
      <c r="X1037" s="5" t="str">
        <f t="shared" si="205"/>
        <v>09栃木県</v>
      </c>
    </row>
    <row r="1038" spans="1:24" x14ac:dyDescent="0.15">
      <c r="A1038" s="6">
        <f>(ROW()+12)/15</f>
        <v>70</v>
      </c>
      <c r="B1038" s="6"/>
      <c r="C1038" s="87">
        <f>(ROW()+12)/15</f>
        <v>70</v>
      </c>
      <c r="D1038" s="87"/>
      <c r="S1038" s="1" t="str">
        <f>"（"&amp;H1040&amp;"　"&amp;H1041&amp;"構想区域）"</f>
        <v>（栃木県　宇都宮構想区域）</v>
      </c>
      <c r="X1038" s="1" t="str">
        <f>TEXT(F1040,"0?")&amp;H1040</f>
        <v>09栃木県</v>
      </c>
    </row>
    <row r="1039" spans="1:24" ht="14.25" thickBot="1" x14ac:dyDescent="0.2">
      <c r="A1039" s="6">
        <f>A1038</f>
        <v>70</v>
      </c>
      <c r="B1039" s="6"/>
      <c r="C1039" s="1" t="s">
        <v>3</v>
      </c>
      <c r="X1039" s="1" t="str">
        <f>X1038</f>
        <v>09栃木県</v>
      </c>
    </row>
    <row r="1040" spans="1:24" x14ac:dyDescent="0.15">
      <c r="A1040" s="6">
        <f t="shared" ref="A1040:B1052" si="207">A1039</f>
        <v>70</v>
      </c>
      <c r="B1040" s="6">
        <v>903</v>
      </c>
      <c r="D1040" s="88" t="s">
        <v>4</v>
      </c>
      <c r="E1040" s="89"/>
      <c r="F1040" s="90">
        <f>QUOTIENT(F1041,100)</f>
        <v>9</v>
      </c>
      <c r="G1040" s="91"/>
      <c r="H1040" s="92" t="s">
        <v>112</v>
      </c>
      <c r="I1040" s="93"/>
      <c r="O1040" s="7"/>
      <c r="X1040" s="1" t="str">
        <f t="shared" ref="X1040:X1052" si="208">X1039</f>
        <v>09栃木県</v>
      </c>
    </row>
    <row r="1041" spans="1:24" x14ac:dyDescent="0.15">
      <c r="A1041" s="6">
        <f t="shared" si="207"/>
        <v>70</v>
      </c>
      <c r="B1041" s="6">
        <f>B1040</f>
        <v>903</v>
      </c>
      <c r="D1041" s="94" t="s">
        <v>5</v>
      </c>
      <c r="E1041" s="95"/>
      <c r="F1041" s="96">
        <f>B1041</f>
        <v>903</v>
      </c>
      <c r="G1041" s="97"/>
      <c r="H1041" s="98" t="s">
        <v>114</v>
      </c>
      <c r="I1041" s="99"/>
      <c r="O1041" s="7"/>
      <c r="X1041" s="1" t="str">
        <f t="shared" si="208"/>
        <v>09栃木県</v>
      </c>
    </row>
    <row r="1042" spans="1:24" x14ac:dyDescent="0.15">
      <c r="A1042" s="6">
        <f t="shared" si="207"/>
        <v>70</v>
      </c>
      <c r="B1042" s="6">
        <f>B1041</f>
        <v>903</v>
      </c>
      <c r="D1042" s="72" t="s">
        <v>6</v>
      </c>
      <c r="E1042" s="73"/>
      <c r="F1042" s="74">
        <v>51.875700000000002</v>
      </c>
      <c r="G1042" s="75"/>
      <c r="H1042" s="75"/>
      <c r="I1042" s="76"/>
      <c r="J1042" s="8"/>
      <c r="K1042" s="8"/>
      <c r="L1042" s="8"/>
      <c r="N1042" s="8"/>
      <c r="O1042" s="9"/>
      <c r="P1042" s="10" t="s">
        <v>7</v>
      </c>
      <c r="X1042" s="1" t="str">
        <f t="shared" si="208"/>
        <v>09栃木県</v>
      </c>
    </row>
    <row r="1043" spans="1:24" ht="14.25" thickBot="1" x14ac:dyDescent="0.2">
      <c r="A1043" s="6">
        <f t="shared" si="207"/>
        <v>70</v>
      </c>
      <c r="B1043" s="6">
        <f>B1042</f>
        <v>903</v>
      </c>
      <c r="D1043" s="77" t="s">
        <v>8</v>
      </c>
      <c r="E1043" s="78"/>
      <c r="F1043" s="79">
        <v>416.85</v>
      </c>
      <c r="G1043" s="80"/>
      <c r="H1043" s="80"/>
      <c r="I1043" s="81"/>
      <c r="J1043" s="11"/>
      <c r="K1043" s="11"/>
      <c r="L1043" s="11"/>
      <c r="N1043" s="11"/>
      <c r="P1043" s="82">
        <v>3.5999999999999976E-2</v>
      </c>
      <c r="Q1043" s="82"/>
      <c r="X1043" s="1" t="str">
        <f t="shared" si="208"/>
        <v>09栃木県</v>
      </c>
    </row>
    <row r="1044" spans="1:24" ht="14.25" thickBot="1" x14ac:dyDescent="0.2">
      <c r="A1044" s="6">
        <f t="shared" si="207"/>
        <v>70</v>
      </c>
      <c r="B1044" s="6"/>
      <c r="C1044" s="1" t="s">
        <v>9</v>
      </c>
      <c r="X1044" s="1" t="str">
        <f t="shared" si="208"/>
        <v>09栃木県</v>
      </c>
    </row>
    <row r="1045" spans="1:24" ht="13.5" customHeight="1" x14ac:dyDescent="0.15">
      <c r="A1045" s="6">
        <f t="shared" si="207"/>
        <v>70</v>
      </c>
      <c r="B1045" s="6"/>
      <c r="D1045" s="12"/>
      <c r="E1045" s="13"/>
      <c r="F1045" s="83" t="s">
        <v>10</v>
      </c>
      <c r="G1045" s="84"/>
      <c r="H1045" s="14" t="s">
        <v>11</v>
      </c>
      <c r="I1045" s="14" t="s">
        <v>12</v>
      </c>
      <c r="J1045" s="14" t="s">
        <v>13</v>
      </c>
      <c r="K1045" s="14" t="s">
        <v>14</v>
      </c>
      <c r="L1045" s="15" t="s">
        <v>15</v>
      </c>
      <c r="M1045" s="85" t="s">
        <v>16</v>
      </c>
      <c r="N1045" s="84"/>
      <c r="O1045" s="84"/>
      <c r="P1045" s="85" t="s">
        <v>17</v>
      </c>
      <c r="Q1045" s="84"/>
      <c r="R1045" s="86"/>
      <c r="X1045" s="1" t="str">
        <f t="shared" si="208"/>
        <v>09栃木県</v>
      </c>
    </row>
    <row r="1046" spans="1:24" ht="32.25" thickBot="1" x14ac:dyDescent="0.2">
      <c r="A1046" s="6">
        <f t="shared" si="207"/>
        <v>70</v>
      </c>
      <c r="B1046" s="6"/>
      <c r="D1046" s="16"/>
      <c r="E1046" s="17"/>
      <c r="F1046" s="18" t="s">
        <v>18</v>
      </c>
      <c r="G1046" s="19" t="s">
        <v>19</v>
      </c>
      <c r="H1046" s="20" t="s">
        <v>20</v>
      </c>
      <c r="I1046" s="20" t="s">
        <v>21</v>
      </c>
      <c r="J1046" s="20" t="s">
        <v>22</v>
      </c>
      <c r="K1046" s="20" t="s">
        <v>23</v>
      </c>
      <c r="L1046" s="20" t="s">
        <v>24</v>
      </c>
      <c r="M1046" s="21" t="s">
        <v>25</v>
      </c>
      <c r="N1046" s="22" t="s">
        <v>26</v>
      </c>
      <c r="O1046" s="23" t="s">
        <v>27</v>
      </c>
      <c r="P1046" s="24" t="s">
        <v>28</v>
      </c>
      <c r="Q1046" s="22" t="s">
        <v>29</v>
      </c>
      <c r="R1046" s="25" t="s">
        <v>30</v>
      </c>
      <c r="X1046" s="1" t="str">
        <f t="shared" si="208"/>
        <v>09栃木県</v>
      </c>
    </row>
    <row r="1047" spans="1:24" ht="14.25" thickTop="1" x14ac:dyDescent="0.15">
      <c r="A1047" s="6">
        <f t="shared" si="207"/>
        <v>70</v>
      </c>
      <c r="B1047" s="6">
        <f>B1042</f>
        <v>903</v>
      </c>
      <c r="D1047" s="26"/>
      <c r="E1047" s="27" t="s">
        <v>31</v>
      </c>
      <c r="F1047" s="28">
        <f>SUM(F1048:F1051)</f>
        <v>4841</v>
      </c>
      <c r="G1047" s="29">
        <f>IFERROR(F1047/Q1047,"-")</f>
        <v>1.094258589511754</v>
      </c>
      <c r="H1047" s="30">
        <f t="shared" ref="H1047:M1047" si="209">SUM(H1048:H1051)</f>
        <v>4903</v>
      </c>
      <c r="I1047" s="30">
        <f t="shared" si="209"/>
        <v>4571</v>
      </c>
      <c r="J1047" s="30">
        <f t="shared" si="209"/>
        <v>4405</v>
      </c>
      <c r="K1047" s="30">
        <f t="shared" si="209"/>
        <v>4267</v>
      </c>
      <c r="L1047" s="30">
        <f t="shared" si="209"/>
        <v>4736</v>
      </c>
      <c r="M1047" s="31">
        <f t="shared" si="209"/>
        <v>4496</v>
      </c>
      <c r="N1047" s="32">
        <f>IFERROR(M1047/F1047,"-")</f>
        <v>0.92873373269985537</v>
      </c>
      <c r="O1047" s="33">
        <f>M1047-F1047</f>
        <v>-345</v>
      </c>
      <c r="P1047" s="31">
        <f>SUM(P1048:P1051)</f>
        <v>4487</v>
      </c>
      <c r="Q1047" s="34">
        <f>SUM(Q1048:Q1051)</f>
        <v>4424</v>
      </c>
      <c r="R1047" s="35">
        <f>IFERROR(P1047/Q1047,"-")</f>
        <v>1.014240506329114</v>
      </c>
      <c r="X1047" s="1" t="str">
        <f t="shared" si="208"/>
        <v>09栃木県</v>
      </c>
    </row>
    <row r="1048" spans="1:24" x14ac:dyDescent="0.15">
      <c r="A1048" s="6">
        <f t="shared" si="207"/>
        <v>70</v>
      </c>
      <c r="B1048" s="6">
        <f>B1047</f>
        <v>903</v>
      </c>
      <c r="D1048" s="36"/>
      <c r="E1048" s="37" t="s">
        <v>32</v>
      </c>
      <c r="F1048" s="38">
        <v>528</v>
      </c>
      <c r="G1048" s="39">
        <f>IFERROR(F1048/Q1048,"-")</f>
        <v>1.208237986270023</v>
      </c>
      <c r="H1048" s="40">
        <v>496</v>
      </c>
      <c r="I1048" s="40">
        <v>495</v>
      </c>
      <c r="J1048" s="40">
        <v>499</v>
      </c>
      <c r="K1048" s="40">
        <v>499</v>
      </c>
      <c r="L1048" s="40">
        <v>501</v>
      </c>
      <c r="M1048" s="41">
        <v>501</v>
      </c>
      <c r="N1048" s="42">
        <f>IFERROR(M1048/F1048,"-")</f>
        <v>0.94886363636363635</v>
      </c>
      <c r="O1048" s="43">
        <f>M1048-F1048</f>
        <v>-27</v>
      </c>
      <c r="P1048" s="41">
        <v>501</v>
      </c>
      <c r="Q1048" s="44">
        <v>437</v>
      </c>
      <c r="R1048" s="45">
        <f>IFERROR(P1048/Q1048,"-")</f>
        <v>1.1464530892448512</v>
      </c>
      <c r="X1048" s="1" t="str">
        <f t="shared" si="208"/>
        <v>09栃木県</v>
      </c>
    </row>
    <row r="1049" spans="1:24" x14ac:dyDescent="0.15">
      <c r="A1049" s="6">
        <f t="shared" si="207"/>
        <v>70</v>
      </c>
      <c r="B1049" s="6">
        <f t="shared" si="207"/>
        <v>903</v>
      </c>
      <c r="D1049" s="36"/>
      <c r="E1049" s="46" t="s">
        <v>33</v>
      </c>
      <c r="F1049" s="47">
        <v>2284</v>
      </c>
      <c r="G1049" s="48">
        <f>IFERROR(F1049/Q1049,"-")</f>
        <v>1.5676046671242279</v>
      </c>
      <c r="H1049" s="49">
        <v>2135</v>
      </c>
      <c r="I1049" s="49">
        <v>1951</v>
      </c>
      <c r="J1049" s="49">
        <v>2078</v>
      </c>
      <c r="K1049" s="49">
        <v>2001</v>
      </c>
      <c r="L1049" s="49">
        <v>2129</v>
      </c>
      <c r="M1049" s="50">
        <v>2100</v>
      </c>
      <c r="N1049" s="51">
        <f>IFERROR(M1049/F1049,"-")</f>
        <v>0.91943957968476353</v>
      </c>
      <c r="O1049" s="52">
        <f>M1049-F1049</f>
        <v>-184</v>
      </c>
      <c r="P1049" s="50">
        <v>2141</v>
      </c>
      <c r="Q1049" s="53">
        <v>1457</v>
      </c>
      <c r="R1049" s="54">
        <f>IFERROR(P1049/Q1049,"-")</f>
        <v>1.4694577899794097</v>
      </c>
      <c r="X1049" s="1" t="str">
        <f t="shared" si="208"/>
        <v>09栃木県</v>
      </c>
    </row>
    <row r="1050" spans="1:24" x14ac:dyDescent="0.15">
      <c r="A1050" s="6">
        <f t="shared" si="207"/>
        <v>70</v>
      </c>
      <c r="B1050" s="6">
        <f t="shared" si="207"/>
        <v>903</v>
      </c>
      <c r="D1050" s="36"/>
      <c r="E1050" s="46" t="s">
        <v>34</v>
      </c>
      <c r="F1050" s="47">
        <v>479</v>
      </c>
      <c r="G1050" s="48">
        <f>IFERROR(F1050/Q1050,"-")</f>
        <v>0.35143066764490094</v>
      </c>
      <c r="H1050" s="49">
        <v>486</v>
      </c>
      <c r="I1050" s="49">
        <v>486</v>
      </c>
      <c r="J1050" s="49">
        <v>467</v>
      </c>
      <c r="K1050" s="49">
        <v>527</v>
      </c>
      <c r="L1050" s="49">
        <v>764</v>
      </c>
      <c r="M1050" s="50">
        <v>737</v>
      </c>
      <c r="N1050" s="51">
        <f>IFERROR(M1050/F1050,"-")</f>
        <v>1.5386221294363256</v>
      </c>
      <c r="O1050" s="52">
        <f>M1050-F1050</f>
        <v>258</v>
      </c>
      <c r="P1050" s="50">
        <v>737</v>
      </c>
      <c r="Q1050" s="53">
        <v>1363</v>
      </c>
      <c r="R1050" s="54">
        <f>IFERROR(P1050/Q1050,"-")</f>
        <v>0.5407190022010272</v>
      </c>
      <c r="X1050" s="1" t="str">
        <f t="shared" si="208"/>
        <v>09栃木県</v>
      </c>
    </row>
    <row r="1051" spans="1:24" ht="14.25" thickBot="1" x14ac:dyDescent="0.2">
      <c r="A1051" s="6">
        <f t="shared" si="207"/>
        <v>70</v>
      </c>
      <c r="B1051" s="6">
        <f t="shared" si="207"/>
        <v>903</v>
      </c>
      <c r="D1051" s="55"/>
      <c r="E1051" s="56" t="s">
        <v>35</v>
      </c>
      <c r="F1051" s="57">
        <v>1550</v>
      </c>
      <c r="G1051" s="58">
        <f>IFERROR(F1051/Q1051,"-")</f>
        <v>1.3281919451585262</v>
      </c>
      <c r="H1051" s="59">
        <v>1786</v>
      </c>
      <c r="I1051" s="59">
        <v>1639</v>
      </c>
      <c r="J1051" s="59">
        <v>1361</v>
      </c>
      <c r="K1051" s="59">
        <v>1240</v>
      </c>
      <c r="L1051" s="59">
        <v>1342</v>
      </c>
      <c r="M1051" s="60">
        <v>1158</v>
      </c>
      <c r="N1051" s="61">
        <f>IFERROR(M1051/F1051,"-")</f>
        <v>0.74709677419354836</v>
      </c>
      <c r="O1051" s="62">
        <f>M1051-F1051</f>
        <v>-392</v>
      </c>
      <c r="P1051" s="60">
        <v>1108</v>
      </c>
      <c r="Q1051" s="63">
        <v>1167</v>
      </c>
      <c r="R1051" s="64">
        <f>IFERROR(P1051/Q1051,"-")</f>
        <v>0.94944301628106254</v>
      </c>
      <c r="X1051" s="1" t="str">
        <f t="shared" si="208"/>
        <v>09栃木県</v>
      </c>
    </row>
    <row r="1052" spans="1:24" s="5" customFormat="1" x14ac:dyDescent="0.15">
      <c r="A1052" s="65">
        <f t="shared" si="207"/>
        <v>70</v>
      </c>
      <c r="B1052" s="65">
        <f t="shared" si="207"/>
        <v>903</v>
      </c>
      <c r="D1052" s="66"/>
      <c r="E1052" s="67" t="s">
        <v>36</v>
      </c>
      <c r="F1052" s="68">
        <v>1</v>
      </c>
      <c r="G1052" s="69"/>
      <c r="H1052" s="68">
        <v>0.98360655737704916</v>
      </c>
      <c r="I1052" s="68">
        <v>1</v>
      </c>
      <c r="J1052" s="68">
        <v>0.91379310344827591</v>
      </c>
      <c r="K1052" s="68">
        <v>0.8571428571428571</v>
      </c>
      <c r="L1052" s="68">
        <v>0.96363636363636362</v>
      </c>
      <c r="M1052" s="68">
        <v>0.98113207547169812</v>
      </c>
      <c r="N1052" s="70"/>
      <c r="O1052" s="70"/>
      <c r="P1052" s="71"/>
      <c r="Q1052" s="71"/>
      <c r="R1052" s="70"/>
      <c r="X1052" s="5" t="str">
        <f t="shared" si="208"/>
        <v>09栃木県</v>
      </c>
    </row>
    <row r="1053" spans="1:24" x14ac:dyDescent="0.15">
      <c r="A1053" s="6">
        <f>(ROW()+12)/15</f>
        <v>71</v>
      </c>
      <c r="B1053" s="6"/>
      <c r="C1053" s="87">
        <f>(ROW()+12)/15</f>
        <v>71</v>
      </c>
      <c r="D1053" s="87"/>
      <c r="S1053" s="1" t="str">
        <f>"（"&amp;H1055&amp;"　"&amp;H1056&amp;"構想区域）"</f>
        <v>（栃木県　県東構想区域）</v>
      </c>
      <c r="X1053" s="1" t="str">
        <f>TEXT(F1055,"0?")&amp;H1055</f>
        <v>09栃木県</v>
      </c>
    </row>
    <row r="1054" spans="1:24" ht="14.25" thickBot="1" x14ac:dyDescent="0.2">
      <c r="A1054" s="6">
        <f>A1053</f>
        <v>71</v>
      </c>
      <c r="B1054" s="6"/>
      <c r="C1054" s="1" t="s">
        <v>3</v>
      </c>
      <c r="X1054" s="1" t="str">
        <f>X1053</f>
        <v>09栃木県</v>
      </c>
    </row>
    <row r="1055" spans="1:24" x14ac:dyDescent="0.15">
      <c r="A1055" s="6">
        <f t="shared" ref="A1055:B1067" si="210">A1054</f>
        <v>71</v>
      </c>
      <c r="B1055" s="6">
        <v>904</v>
      </c>
      <c r="D1055" s="88" t="s">
        <v>4</v>
      </c>
      <c r="E1055" s="89"/>
      <c r="F1055" s="90">
        <f>QUOTIENT(F1056,100)</f>
        <v>9</v>
      </c>
      <c r="G1055" s="91"/>
      <c r="H1055" s="92" t="s">
        <v>112</v>
      </c>
      <c r="I1055" s="93"/>
      <c r="O1055" s="7"/>
      <c r="X1055" s="1" t="str">
        <f t="shared" ref="X1055:X1067" si="211">X1054</f>
        <v>09栃木県</v>
      </c>
    </row>
    <row r="1056" spans="1:24" x14ac:dyDescent="0.15">
      <c r="A1056" s="6">
        <f t="shared" si="210"/>
        <v>71</v>
      </c>
      <c r="B1056" s="6">
        <f>B1055</f>
        <v>904</v>
      </c>
      <c r="D1056" s="94" t="s">
        <v>5</v>
      </c>
      <c r="E1056" s="95"/>
      <c r="F1056" s="96">
        <f>B1056</f>
        <v>904</v>
      </c>
      <c r="G1056" s="97"/>
      <c r="H1056" s="98" t="s">
        <v>115</v>
      </c>
      <c r="I1056" s="99"/>
      <c r="O1056" s="7"/>
      <c r="X1056" s="1" t="str">
        <f t="shared" si="211"/>
        <v>09栃木県</v>
      </c>
    </row>
    <row r="1057" spans="1:24" x14ac:dyDescent="0.15">
      <c r="A1057" s="6">
        <f t="shared" si="210"/>
        <v>71</v>
      </c>
      <c r="B1057" s="6">
        <f>B1056</f>
        <v>904</v>
      </c>
      <c r="D1057" s="72" t="s">
        <v>6</v>
      </c>
      <c r="E1057" s="73"/>
      <c r="F1057" s="74">
        <v>13.8202</v>
      </c>
      <c r="G1057" s="75"/>
      <c r="H1057" s="75"/>
      <c r="I1057" s="76"/>
      <c r="J1057" s="8"/>
      <c r="K1057" s="8"/>
      <c r="L1057" s="8"/>
      <c r="N1057" s="8"/>
      <c r="O1057" s="9"/>
      <c r="P1057" s="10" t="s">
        <v>7</v>
      </c>
      <c r="X1057" s="1" t="str">
        <f t="shared" si="211"/>
        <v>09栃木県</v>
      </c>
    </row>
    <row r="1058" spans="1:24" ht="14.25" thickBot="1" x14ac:dyDescent="0.2">
      <c r="A1058" s="6">
        <f t="shared" si="210"/>
        <v>71</v>
      </c>
      <c r="B1058" s="6">
        <f>B1057</f>
        <v>904</v>
      </c>
      <c r="D1058" s="77" t="s">
        <v>8</v>
      </c>
      <c r="E1058" s="78"/>
      <c r="F1058" s="79">
        <v>563.84</v>
      </c>
      <c r="G1058" s="80"/>
      <c r="H1058" s="80"/>
      <c r="I1058" s="81"/>
      <c r="J1058" s="11"/>
      <c r="K1058" s="11"/>
      <c r="L1058" s="11"/>
      <c r="N1058" s="11"/>
      <c r="P1058" s="82">
        <v>-0.33200000000000002</v>
      </c>
      <c r="Q1058" s="82"/>
      <c r="X1058" s="1" t="str">
        <f t="shared" si="211"/>
        <v>09栃木県</v>
      </c>
    </row>
    <row r="1059" spans="1:24" ht="14.25" thickBot="1" x14ac:dyDescent="0.2">
      <c r="A1059" s="6">
        <f t="shared" si="210"/>
        <v>71</v>
      </c>
      <c r="B1059" s="6"/>
      <c r="C1059" s="1" t="s">
        <v>9</v>
      </c>
      <c r="X1059" s="1" t="str">
        <f t="shared" si="211"/>
        <v>09栃木県</v>
      </c>
    </row>
    <row r="1060" spans="1:24" ht="13.5" customHeight="1" x14ac:dyDescent="0.15">
      <c r="A1060" s="6">
        <f t="shared" si="210"/>
        <v>71</v>
      </c>
      <c r="B1060" s="6"/>
      <c r="D1060" s="12"/>
      <c r="E1060" s="13"/>
      <c r="F1060" s="83" t="s">
        <v>10</v>
      </c>
      <c r="G1060" s="84"/>
      <c r="H1060" s="14" t="s">
        <v>11</v>
      </c>
      <c r="I1060" s="14" t="s">
        <v>12</v>
      </c>
      <c r="J1060" s="14" t="s">
        <v>13</v>
      </c>
      <c r="K1060" s="14" t="s">
        <v>14</v>
      </c>
      <c r="L1060" s="15" t="s">
        <v>15</v>
      </c>
      <c r="M1060" s="85" t="s">
        <v>16</v>
      </c>
      <c r="N1060" s="84"/>
      <c r="O1060" s="84"/>
      <c r="P1060" s="85" t="s">
        <v>17</v>
      </c>
      <c r="Q1060" s="84"/>
      <c r="R1060" s="86"/>
      <c r="X1060" s="1" t="str">
        <f t="shared" si="211"/>
        <v>09栃木県</v>
      </c>
    </row>
    <row r="1061" spans="1:24" ht="32.25" thickBot="1" x14ac:dyDescent="0.2">
      <c r="A1061" s="6">
        <f t="shared" si="210"/>
        <v>71</v>
      </c>
      <c r="B1061" s="6"/>
      <c r="D1061" s="16"/>
      <c r="E1061" s="17"/>
      <c r="F1061" s="18" t="s">
        <v>18</v>
      </c>
      <c r="G1061" s="19" t="s">
        <v>19</v>
      </c>
      <c r="H1061" s="20" t="s">
        <v>20</v>
      </c>
      <c r="I1061" s="20" t="s">
        <v>21</v>
      </c>
      <c r="J1061" s="20" t="s">
        <v>22</v>
      </c>
      <c r="K1061" s="20" t="s">
        <v>23</v>
      </c>
      <c r="L1061" s="20" t="s">
        <v>24</v>
      </c>
      <c r="M1061" s="21" t="s">
        <v>25</v>
      </c>
      <c r="N1061" s="22" t="s">
        <v>26</v>
      </c>
      <c r="O1061" s="23" t="s">
        <v>27</v>
      </c>
      <c r="P1061" s="24" t="s">
        <v>28</v>
      </c>
      <c r="Q1061" s="22" t="s">
        <v>29</v>
      </c>
      <c r="R1061" s="25" t="s">
        <v>30</v>
      </c>
      <c r="X1061" s="1" t="str">
        <f t="shared" si="211"/>
        <v>09栃木県</v>
      </c>
    </row>
    <row r="1062" spans="1:24" ht="14.25" thickTop="1" x14ac:dyDescent="0.15">
      <c r="A1062" s="6">
        <f t="shared" si="210"/>
        <v>71</v>
      </c>
      <c r="B1062" s="6">
        <f>B1057</f>
        <v>904</v>
      </c>
      <c r="D1062" s="26"/>
      <c r="E1062" s="27" t="s">
        <v>31</v>
      </c>
      <c r="F1062" s="28">
        <f>SUM(F1063:F1066)</f>
        <v>827</v>
      </c>
      <c r="G1062" s="29">
        <f>IFERROR(F1062/Q1062,"-")</f>
        <v>1.2055393586005831</v>
      </c>
      <c r="H1062" s="30">
        <f t="shared" ref="H1062:M1062" si="212">SUM(H1063:H1066)</f>
        <v>830</v>
      </c>
      <c r="I1062" s="30">
        <f t="shared" si="212"/>
        <v>822</v>
      </c>
      <c r="J1062" s="30">
        <f t="shared" si="212"/>
        <v>763</v>
      </c>
      <c r="K1062" s="30">
        <f t="shared" si="212"/>
        <v>837</v>
      </c>
      <c r="L1062" s="30">
        <f t="shared" si="212"/>
        <v>863</v>
      </c>
      <c r="M1062" s="31">
        <f t="shared" si="212"/>
        <v>782</v>
      </c>
      <c r="N1062" s="32">
        <f>IFERROR(M1062/F1062,"-")</f>
        <v>0.94558645707376054</v>
      </c>
      <c r="O1062" s="33">
        <f>M1062-F1062</f>
        <v>-45</v>
      </c>
      <c r="P1062" s="31">
        <f>SUM(P1063:P1066)</f>
        <v>807</v>
      </c>
      <c r="Q1062" s="34">
        <f>SUM(Q1063:Q1066)</f>
        <v>686</v>
      </c>
      <c r="R1062" s="35">
        <f>IFERROR(P1062/Q1062,"-")</f>
        <v>1.1763848396501457</v>
      </c>
      <c r="X1062" s="1" t="str">
        <f t="shared" si="211"/>
        <v>09栃木県</v>
      </c>
    </row>
    <row r="1063" spans="1:24" x14ac:dyDescent="0.15">
      <c r="A1063" s="6">
        <f t="shared" si="210"/>
        <v>71</v>
      </c>
      <c r="B1063" s="6">
        <f>B1062</f>
        <v>904</v>
      </c>
      <c r="D1063" s="36"/>
      <c r="E1063" s="37" t="s">
        <v>32</v>
      </c>
      <c r="F1063" s="38">
        <v>172</v>
      </c>
      <c r="G1063" s="39">
        <f>IFERROR(F1063/Q1063,"-")</f>
        <v>2.819672131147541</v>
      </c>
      <c r="H1063" s="40">
        <v>172</v>
      </c>
      <c r="I1063" s="40">
        <v>47</v>
      </c>
      <c r="J1063" s="40">
        <v>47</v>
      </c>
      <c r="K1063" s="40">
        <v>47</v>
      </c>
      <c r="L1063" s="40">
        <v>143</v>
      </c>
      <c r="M1063" s="41">
        <v>47</v>
      </c>
      <c r="N1063" s="42">
        <f>IFERROR(M1063/F1063,"-")</f>
        <v>0.27325581395348836</v>
      </c>
      <c r="O1063" s="43">
        <f>M1063-F1063</f>
        <v>-125</v>
      </c>
      <c r="P1063" s="41">
        <v>47</v>
      </c>
      <c r="Q1063" s="44">
        <v>61</v>
      </c>
      <c r="R1063" s="45">
        <f>IFERROR(P1063/Q1063,"-")</f>
        <v>0.77049180327868849</v>
      </c>
      <c r="X1063" s="1" t="str">
        <f t="shared" si="211"/>
        <v>09栃木県</v>
      </c>
    </row>
    <row r="1064" spans="1:24" x14ac:dyDescent="0.15">
      <c r="A1064" s="6">
        <f t="shared" si="210"/>
        <v>71</v>
      </c>
      <c r="B1064" s="6">
        <f t="shared" si="210"/>
        <v>904</v>
      </c>
      <c r="D1064" s="36"/>
      <c r="E1064" s="46" t="s">
        <v>33</v>
      </c>
      <c r="F1064" s="47">
        <v>441</v>
      </c>
      <c r="G1064" s="48">
        <f>IFERROR(F1064/Q1064,"-")</f>
        <v>1.6273062730627306</v>
      </c>
      <c r="H1064" s="49">
        <v>429</v>
      </c>
      <c r="I1064" s="49">
        <v>529</v>
      </c>
      <c r="J1064" s="49">
        <v>491</v>
      </c>
      <c r="K1064" s="49">
        <v>544</v>
      </c>
      <c r="L1064" s="49">
        <v>541</v>
      </c>
      <c r="M1064" s="50">
        <v>541</v>
      </c>
      <c r="N1064" s="51">
        <f>IFERROR(M1064/F1064,"-")</f>
        <v>1.2267573696145124</v>
      </c>
      <c r="O1064" s="52">
        <f>M1064-F1064</f>
        <v>100</v>
      </c>
      <c r="P1064" s="50">
        <v>566</v>
      </c>
      <c r="Q1064" s="53">
        <v>271</v>
      </c>
      <c r="R1064" s="54">
        <f>IFERROR(P1064/Q1064,"-")</f>
        <v>2.0885608856088562</v>
      </c>
      <c r="X1064" s="1" t="str">
        <f t="shared" si="211"/>
        <v>09栃木県</v>
      </c>
    </row>
    <row r="1065" spans="1:24" x14ac:dyDescent="0.15">
      <c r="A1065" s="6">
        <f t="shared" si="210"/>
        <v>71</v>
      </c>
      <c r="B1065" s="6">
        <f t="shared" si="210"/>
        <v>904</v>
      </c>
      <c r="D1065" s="36"/>
      <c r="E1065" s="46" t="s">
        <v>34</v>
      </c>
      <c r="F1065" s="47">
        <v>33</v>
      </c>
      <c r="G1065" s="48">
        <f>IFERROR(F1065/Q1065,"-")</f>
        <v>0.16500000000000001</v>
      </c>
      <c r="H1065" s="49">
        <v>48</v>
      </c>
      <c r="I1065" s="49">
        <v>59</v>
      </c>
      <c r="J1065" s="49">
        <v>59</v>
      </c>
      <c r="K1065" s="49">
        <v>59</v>
      </c>
      <c r="L1065" s="49">
        <v>40</v>
      </c>
      <c r="M1065" s="50">
        <v>40</v>
      </c>
      <c r="N1065" s="51">
        <f>IFERROR(M1065/F1065,"-")</f>
        <v>1.2121212121212122</v>
      </c>
      <c r="O1065" s="52">
        <f>M1065-F1065</f>
        <v>7</v>
      </c>
      <c r="P1065" s="50">
        <v>40</v>
      </c>
      <c r="Q1065" s="53">
        <v>200</v>
      </c>
      <c r="R1065" s="54">
        <f>IFERROR(P1065/Q1065,"-")</f>
        <v>0.2</v>
      </c>
      <c r="X1065" s="1" t="str">
        <f t="shared" si="211"/>
        <v>09栃木県</v>
      </c>
    </row>
    <row r="1066" spans="1:24" ht="14.25" thickBot="1" x14ac:dyDescent="0.2">
      <c r="A1066" s="6">
        <f t="shared" si="210"/>
        <v>71</v>
      </c>
      <c r="B1066" s="6">
        <f t="shared" si="210"/>
        <v>904</v>
      </c>
      <c r="D1066" s="55"/>
      <c r="E1066" s="56" t="s">
        <v>35</v>
      </c>
      <c r="F1066" s="57">
        <v>181</v>
      </c>
      <c r="G1066" s="58">
        <f>IFERROR(F1066/Q1066,"-")</f>
        <v>1.1753246753246753</v>
      </c>
      <c r="H1066" s="59">
        <v>181</v>
      </c>
      <c r="I1066" s="59">
        <v>187</v>
      </c>
      <c r="J1066" s="59">
        <v>166</v>
      </c>
      <c r="K1066" s="59">
        <v>187</v>
      </c>
      <c r="L1066" s="59">
        <v>139</v>
      </c>
      <c r="M1066" s="60">
        <v>154</v>
      </c>
      <c r="N1066" s="61">
        <f>IFERROR(M1066/F1066,"-")</f>
        <v>0.850828729281768</v>
      </c>
      <c r="O1066" s="62">
        <f>M1066-F1066</f>
        <v>-27</v>
      </c>
      <c r="P1066" s="60">
        <v>154</v>
      </c>
      <c r="Q1066" s="63">
        <v>154</v>
      </c>
      <c r="R1066" s="64">
        <f>IFERROR(P1066/Q1066,"-")</f>
        <v>1</v>
      </c>
      <c r="X1066" s="1" t="str">
        <f t="shared" si="211"/>
        <v>09栃木県</v>
      </c>
    </row>
    <row r="1067" spans="1:24" s="5" customFormat="1" x14ac:dyDescent="0.15">
      <c r="A1067" s="65">
        <f t="shared" si="210"/>
        <v>71</v>
      </c>
      <c r="B1067" s="65">
        <f t="shared" si="210"/>
        <v>904</v>
      </c>
      <c r="D1067" s="66"/>
      <c r="E1067" s="67" t="s">
        <v>36</v>
      </c>
      <c r="F1067" s="68">
        <v>1</v>
      </c>
      <c r="G1067" s="69"/>
      <c r="H1067" s="68">
        <v>1</v>
      </c>
      <c r="I1067" s="68">
        <v>1</v>
      </c>
      <c r="J1067" s="68">
        <v>1</v>
      </c>
      <c r="K1067" s="68">
        <v>1</v>
      </c>
      <c r="L1067" s="68">
        <v>1</v>
      </c>
      <c r="M1067" s="68">
        <v>1</v>
      </c>
      <c r="N1067" s="70"/>
      <c r="O1067" s="70"/>
      <c r="P1067" s="71"/>
      <c r="Q1067" s="71"/>
      <c r="R1067" s="70"/>
      <c r="X1067" s="5" t="str">
        <f t="shared" si="211"/>
        <v>09栃木県</v>
      </c>
    </row>
    <row r="1068" spans="1:24" x14ac:dyDescent="0.15">
      <c r="A1068" s="6">
        <f>(ROW()+12)/15</f>
        <v>72</v>
      </c>
      <c r="B1068" s="6"/>
      <c r="C1068" s="87">
        <f>(ROW()+12)/15</f>
        <v>72</v>
      </c>
      <c r="D1068" s="87"/>
      <c r="S1068" s="1" t="str">
        <f>"（"&amp;H1070&amp;"　"&amp;H1071&amp;"構想区域）"</f>
        <v>（栃木県　県南構想区域）</v>
      </c>
      <c r="X1068" s="1" t="str">
        <f>TEXT(F1070,"0?")&amp;H1070</f>
        <v>09栃木県</v>
      </c>
    </row>
    <row r="1069" spans="1:24" ht="14.25" thickBot="1" x14ac:dyDescent="0.2">
      <c r="A1069" s="6">
        <f>A1068</f>
        <v>72</v>
      </c>
      <c r="B1069" s="6"/>
      <c r="C1069" s="1" t="s">
        <v>3</v>
      </c>
      <c r="X1069" s="1" t="str">
        <f>X1068</f>
        <v>09栃木県</v>
      </c>
    </row>
    <row r="1070" spans="1:24" x14ac:dyDescent="0.15">
      <c r="A1070" s="6">
        <f t="shared" ref="A1070:B1082" si="213">A1069</f>
        <v>72</v>
      </c>
      <c r="B1070" s="6">
        <v>905</v>
      </c>
      <c r="D1070" s="88" t="s">
        <v>4</v>
      </c>
      <c r="E1070" s="89"/>
      <c r="F1070" s="90">
        <f>QUOTIENT(F1071,100)</f>
        <v>9</v>
      </c>
      <c r="G1070" s="91"/>
      <c r="H1070" s="92" t="s">
        <v>112</v>
      </c>
      <c r="I1070" s="93"/>
      <c r="O1070" s="7"/>
      <c r="X1070" s="1" t="str">
        <f t="shared" ref="X1070:X1082" si="214">X1069</f>
        <v>09栃木県</v>
      </c>
    </row>
    <row r="1071" spans="1:24" x14ac:dyDescent="0.15">
      <c r="A1071" s="6">
        <f t="shared" si="213"/>
        <v>72</v>
      </c>
      <c r="B1071" s="6">
        <f>B1070</f>
        <v>905</v>
      </c>
      <c r="D1071" s="94" t="s">
        <v>5</v>
      </c>
      <c r="E1071" s="95"/>
      <c r="F1071" s="96">
        <f>B1071</f>
        <v>905</v>
      </c>
      <c r="G1071" s="97"/>
      <c r="H1071" s="98" t="s">
        <v>98</v>
      </c>
      <c r="I1071" s="99"/>
      <c r="O1071" s="7"/>
      <c r="X1071" s="1" t="str">
        <f t="shared" si="214"/>
        <v>09栃木県</v>
      </c>
    </row>
    <row r="1072" spans="1:24" x14ac:dyDescent="0.15">
      <c r="A1072" s="6">
        <f t="shared" si="213"/>
        <v>72</v>
      </c>
      <c r="B1072" s="6">
        <f>B1071</f>
        <v>905</v>
      </c>
      <c r="D1072" s="72" t="s">
        <v>6</v>
      </c>
      <c r="E1072" s="73"/>
      <c r="F1072" s="74">
        <v>47.691499999999998</v>
      </c>
      <c r="G1072" s="75"/>
      <c r="H1072" s="75"/>
      <c r="I1072" s="76"/>
      <c r="J1072" s="8"/>
      <c r="K1072" s="8"/>
      <c r="L1072" s="8"/>
      <c r="N1072" s="8"/>
      <c r="O1072" s="9"/>
      <c r="P1072" s="10" t="s">
        <v>7</v>
      </c>
      <c r="X1072" s="1" t="str">
        <f t="shared" si="214"/>
        <v>09栃木県</v>
      </c>
    </row>
    <row r="1073" spans="1:24" ht="14.25" thickBot="1" x14ac:dyDescent="0.2">
      <c r="A1073" s="6">
        <f t="shared" si="213"/>
        <v>72</v>
      </c>
      <c r="B1073" s="6">
        <f>B1072</f>
        <v>905</v>
      </c>
      <c r="D1073" s="77" t="s">
        <v>8</v>
      </c>
      <c r="E1073" s="78"/>
      <c r="F1073" s="79">
        <v>723.56</v>
      </c>
      <c r="G1073" s="80"/>
      <c r="H1073" s="80"/>
      <c r="I1073" s="81"/>
      <c r="J1073" s="11"/>
      <c r="K1073" s="11"/>
      <c r="L1073" s="11"/>
      <c r="N1073" s="11"/>
      <c r="P1073" s="82">
        <v>0.32800000000000001</v>
      </c>
      <c r="Q1073" s="82"/>
      <c r="X1073" s="1" t="str">
        <f t="shared" si="214"/>
        <v>09栃木県</v>
      </c>
    </row>
    <row r="1074" spans="1:24" ht="14.25" thickBot="1" x14ac:dyDescent="0.2">
      <c r="A1074" s="6">
        <f t="shared" si="213"/>
        <v>72</v>
      </c>
      <c r="B1074" s="6"/>
      <c r="C1074" s="1" t="s">
        <v>9</v>
      </c>
      <c r="X1074" s="1" t="str">
        <f t="shared" si="214"/>
        <v>09栃木県</v>
      </c>
    </row>
    <row r="1075" spans="1:24" ht="13.5" customHeight="1" x14ac:dyDescent="0.15">
      <c r="A1075" s="6">
        <f t="shared" si="213"/>
        <v>72</v>
      </c>
      <c r="B1075" s="6"/>
      <c r="D1075" s="12"/>
      <c r="E1075" s="13"/>
      <c r="F1075" s="83" t="s">
        <v>10</v>
      </c>
      <c r="G1075" s="84"/>
      <c r="H1075" s="14" t="s">
        <v>11</v>
      </c>
      <c r="I1075" s="14" t="s">
        <v>12</v>
      </c>
      <c r="J1075" s="14" t="s">
        <v>13</v>
      </c>
      <c r="K1075" s="14" t="s">
        <v>14</v>
      </c>
      <c r="L1075" s="15" t="s">
        <v>15</v>
      </c>
      <c r="M1075" s="85" t="s">
        <v>16</v>
      </c>
      <c r="N1075" s="84"/>
      <c r="O1075" s="84"/>
      <c r="P1075" s="85" t="s">
        <v>17</v>
      </c>
      <c r="Q1075" s="84"/>
      <c r="R1075" s="86"/>
      <c r="X1075" s="1" t="str">
        <f t="shared" si="214"/>
        <v>09栃木県</v>
      </c>
    </row>
    <row r="1076" spans="1:24" ht="32.25" thickBot="1" x14ac:dyDescent="0.2">
      <c r="A1076" s="6">
        <f t="shared" si="213"/>
        <v>72</v>
      </c>
      <c r="B1076" s="6"/>
      <c r="D1076" s="16"/>
      <c r="E1076" s="17"/>
      <c r="F1076" s="18" t="s">
        <v>18</v>
      </c>
      <c r="G1076" s="19" t="s">
        <v>19</v>
      </c>
      <c r="H1076" s="20" t="s">
        <v>20</v>
      </c>
      <c r="I1076" s="20" t="s">
        <v>21</v>
      </c>
      <c r="J1076" s="20" t="s">
        <v>22</v>
      </c>
      <c r="K1076" s="20" t="s">
        <v>23</v>
      </c>
      <c r="L1076" s="20" t="s">
        <v>24</v>
      </c>
      <c r="M1076" s="21" t="s">
        <v>25</v>
      </c>
      <c r="N1076" s="22" t="s">
        <v>26</v>
      </c>
      <c r="O1076" s="23" t="s">
        <v>27</v>
      </c>
      <c r="P1076" s="24" t="s">
        <v>28</v>
      </c>
      <c r="Q1076" s="22" t="s">
        <v>29</v>
      </c>
      <c r="R1076" s="25" t="s">
        <v>30</v>
      </c>
      <c r="X1076" s="1" t="str">
        <f t="shared" si="214"/>
        <v>09栃木県</v>
      </c>
    </row>
    <row r="1077" spans="1:24" ht="14.25" thickTop="1" x14ac:dyDescent="0.15">
      <c r="A1077" s="6">
        <f t="shared" si="213"/>
        <v>72</v>
      </c>
      <c r="B1077" s="6">
        <f>B1072</f>
        <v>905</v>
      </c>
      <c r="D1077" s="26"/>
      <c r="E1077" s="27" t="s">
        <v>31</v>
      </c>
      <c r="F1077" s="28">
        <f>SUM(F1078:F1081)</f>
        <v>4698</v>
      </c>
      <c r="G1077" s="29">
        <f>IFERROR(F1077/Q1077,"-")</f>
        <v>0.98759722514189618</v>
      </c>
      <c r="H1077" s="30">
        <f t="shared" ref="H1077:M1077" si="215">SUM(H1078:H1081)</f>
        <v>4744</v>
      </c>
      <c r="I1077" s="30">
        <f t="shared" si="215"/>
        <v>4770</v>
      </c>
      <c r="J1077" s="30">
        <f t="shared" si="215"/>
        <v>4779</v>
      </c>
      <c r="K1077" s="30">
        <f t="shared" si="215"/>
        <v>4851</v>
      </c>
      <c r="L1077" s="30">
        <f t="shared" si="215"/>
        <v>4848</v>
      </c>
      <c r="M1077" s="31">
        <f t="shared" si="215"/>
        <v>4753</v>
      </c>
      <c r="N1077" s="32">
        <f>IFERROR(M1077/F1077,"-")</f>
        <v>1.0117071094082588</v>
      </c>
      <c r="O1077" s="33">
        <f>M1077-F1077</f>
        <v>55</v>
      </c>
      <c r="P1077" s="31">
        <f>SUM(P1078:P1081)</f>
        <v>4771</v>
      </c>
      <c r="Q1077" s="34">
        <f>SUM(Q1078:Q1081)</f>
        <v>4757</v>
      </c>
      <c r="R1077" s="35">
        <f>IFERROR(P1077/Q1077,"-")</f>
        <v>1.002943031322262</v>
      </c>
      <c r="X1077" s="1" t="str">
        <f t="shared" si="214"/>
        <v>09栃木県</v>
      </c>
    </row>
    <row r="1078" spans="1:24" x14ac:dyDescent="0.15">
      <c r="A1078" s="6">
        <f t="shared" si="213"/>
        <v>72</v>
      </c>
      <c r="B1078" s="6">
        <f>B1077</f>
        <v>905</v>
      </c>
      <c r="D1078" s="36"/>
      <c r="E1078" s="37" t="s">
        <v>32</v>
      </c>
      <c r="F1078" s="38">
        <v>1991</v>
      </c>
      <c r="G1078" s="39">
        <f>IFERROR(F1078/Q1078,"-")</f>
        <v>2.898107714701601</v>
      </c>
      <c r="H1078" s="40">
        <v>1908</v>
      </c>
      <c r="I1078" s="40">
        <v>1957</v>
      </c>
      <c r="J1078" s="40">
        <v>1964</v>
      </c>
      <c r="K1078" s="40">
        <v>1951</v>
      </c>
      <c r="L1078" s="40">
        <v>1927</v>
      </c>
      <c r="M1078" s="41">
        <v>1936</v>
      </c>
      <c r="N1078" s="42">
        <f>IFERROR(M1078/F1078,"-")</f>
        <v>0.97237569060773477</v>
      </c>
      <c r="O1078" s="43">
        <f>M1078-F1078</f>
        <v>-55</v>
      </c>
      <c r="P1078" s="41">
        <v>1960</v>
      </c>
      <c r="Q1078" s="44">
        <v>687</v>
      </c>
      <c r="R1078" s="45">
        <f>IFERROR(P1078/Q1078,"-")</f>
        <v>2.8529839883551675</v>
      </c>
      <c r="X1078" s="1" t="str">
        <f t="shared" si="214"/>
        <v>09栃木県</v>
      </c>
    </row>
    <row r="1079" spans="1:24" x14ac:dyDescent="0.15">
      <c r="A1079" s="6">
        <f t="shared" si="213"/>
        <v>72</v>
      </c>
      <c r="B1079" s="6">
        <f t="shared" si="213"/>
        <v>905</v>
      </c>
      <c r="D1079" s="36"/>
      <c r="E1079" s="46" t="s">
        <v>33</v>
      </c>
      <c r="F1079" s="47">
        <v>1768</v>
      </c>
      <c r="G1079" s="48">
        <f>IFERROR(F1079/Q1079,"-")</f>
        <v>1.0190201729106627</v>
      </c>
      <c r="H1079" s="49">
        <v>1632</v>
      </c>
      <c r="I1079" s="49">
        <v>1621</v>
      </c>
      <c r="J1079" s="49">
        <v>1619</v>
      </c>
      <c r="K1079" s="49">
        <v>1617</v>
      </c>
      <c r="L1079" s="49">
        <v>1663</v>
      </c>
      <c r="M1079" s="50">
        <v>1598</v>
      </c>
      <c r="N1079" s="51">
        <f>IFERROR(M1079/F1079,"-")</f>
        <v>0.90384615384615385</v>
      </c>
      <c r="O1079" s="52">
        <f>M1079-F1079</f>
        <v>-170</v>
      </c>
      <c r="P1079" s="50">
        <v>1592</v>
      </c>
      <c r="Q1079" s="53">
        <v>1735</v>
      </c>
      <c r="R1079" s="54">
        <f>IFERROR(P1079/Q1079,"-")</f>
        <v>0.91757925072046109</v>
      </c>
      <c r="X1079" s="1" t="str">
        <f t="shared" si="214"/>
        <v>09栃木県</v>
      </c>
    </row>
    <row r="1080" spans="1:24" x14ac:dyDescent="0.15">
      <c r="A1080" s="6">
        <f t="shared" si="213"/>
        <v>72</v>
      </c>
      <c r="B1080" s="6">
        <f t="shared" si="213"/>
        <v>905</v>
      </c>
      <c r="D1080" s="36"/>
      <c r="E1080" s="46" t="s">
        <v>34</v>
      </c>
      <c r="F1080" s="47">
        <v>402</v>
      </c>
      <c r="G1080" s="48">
        <f>IFERROR(F1080/Q1080,"-")</f>
        <v>0.22814982973893302</v>
      </c>
      <c r="H1080" s="49">
        <v>553</v>
      </c>
      <c r="I1080" s="49">
        <v>541</v>
      </c>
      <c r="J1080" s="49">
        <v>517</v>
      </c>
      <c r="K1080" s="49">
        <v>605</v>
      </c>
      <c r="L1080" s="49">
        <v>561</v>
      </c>
      <c r="M1080" s="50">
        <v>594</v>
      </c>
      <c r="N1080" s="51">
        <f>IFERROR(M1080/F1080,"-")</f>
        <v>1.4776119402985075</v>
      </c>
      <c r="O1080" s="52">
        <f>M1080-F1080</f>
        <v>192</v>
      </c>
      <c r="P1080" s="50">
        <v>594</v>
      </c>
      <c r="Q1080" s="53">
        <v>1762</v>
      </c>
      <c r="R1080" s="54">
        <f>IFERROR(P1080/Q1080,"-")</f>
        <v>0.33711691259931897</v>
      </c>
      <c r="X1080" s="1" t="str">
        <f t="shared" si="214"/>
        <v>09栃木県</v>
      </c>
    </row>
    <row r="1081" spans="1:24" ht="14.25" thickBot="1" x14ac:dyDescent="0.2">
      <c r="A1081" s="6">
        <f t="shared" si="213"/>
        <v>72</v>
      </c>
      <c r="B1081" s="6">
        <f t="shared" si="213"/>
        <v>905</v>
      </c>
      <c r="D1081" s="55"/>
      <c r="E1081" s="56" t="s">
        <v>35</v>
      </c>
      <c r="F1081" s="57">
        <v>537</v>
      </c>
      <c r="G1081" s="58">
        <f>IFERROR(F1081/Q1081,"-")</f>
        <v>0.93717277486910999</v>
      </c>
      <c r="H1081" s="59">
        <v>651</v>
      </c>
      <c r="I1081" s="59">
        <v>651</v>
      </c>
      <c r="J1081" s="59">
        <v>679</v>
      </c>
      <c r="K1081" s="59">
        <v>678</v>
      </c>
      <c r="L1081" s="59">
        <v>697</v>
      </c>
      <c r="M1081" s="60">
        <v>625</v>
      </c>
      <c r="N1081" s="61">
        <f>IFERROR(M1081/F1081,"-")</f>
        <v>1.1638733705772812</v>
      </c>
      <c r="O1081" s="62">
        <f>M1081-F1081</f>
        <v>88</v>
      </c>
      <c r="P1081" s="60">
        <v>625</v>
      </c>
      <c r="Q1081" s="63">
        <v>573</v>
      </c>
      <c r="R1081" s="64">
        <f>IFERROR(P1081/Q1081,"-")</f>
        <v>1.0907504363001745</v>
      </c>
      <c r="X1081" s="1" t="str">
        <f t="shared" si="214"/>
        <v>09栃木県</v>
      </c>
    </row>
    <row r="1082" spans="1:24" s="5" customFormat="1" x14ac:dyDescent="0.15">
      <c r="A1082" s="65">
        <f t="shared" si="213"/>
        <v>72</v>
      </c>
      <c r="B1082" s="65">
        <f t="shared" si="213"/>
        <v>905</v>
      </c>
      <c r="D1082" s="66"/>
      <c r="E1082" s="67" t="s">
        <v>36</v>
      </c>
      <c r="F1082" s="68">
        <v>1</v>
      </c>
      <c r="G1082" s="69"/>
      <c r="H1082" s="68">
        <v>1</v>
      </c>
      <c r="I1082" s="68">
        <v>1</v>
      </c>
      <c r="J1082" s="68">
        <v>0.94736842105263153</v>
      </c>
      <c r="K1082" s="68">
        <v>0.97435897435897434</v>
      </c>
      <c r="L1082" s="68">
        <v>1</v>
      </c>
      <c r="M1082" s="68">
        <v>1</v>
      </c>
      <c r="N1082" s="70"/>
      <c r="O1082" s="70"/>
      <c r="P1082" s="71"/>
      <c r="Q1082" s="71"/>
      <c r="R1082" s="70"/>
      <c r="X1082" s="5" t="str">
        <f t="shared" si="214"/>
        <v>09栃木県</v>
      </c>
    </row>
    <row r="1083" spans="1:24" x14ac:dyDescent="0.15">
      <c r="A1083" s="6">
        <f>(ROW()+12)/15</f>
        <v>73</v>
      </c>
      <c r="B1083" s="6"/>
      <c r="C1083" s="87">
        <f>(ROW()+12)/15</f>
        <v>73</v>
      </c>
      <c r="D1083" s="87"/>
      <c r="S1083" s="1" t="str">
        <f>"（"&amp;H1085&amp;"　"&amp;H1086&amp;"構想区域）"</f>
        <v>（栃木県　両毛構想区域）</v>
      </c>
      <c r="X1083" s="1" t="str">
        <f>TEXT(F1085,"0?")&amp;H1085</f>
        <v>09栃木県</v>
      </c>
    </row>
    <row r="1084" spans="1:24" ht="14.25" thickBot="1" x14ac:dyDescent="0.2">
      <c r="A1084" s="6">
        <f>A1083</f>
        <v>73</v>
      </c>
      <c r="B1084" s="6"/>
      <c r="C1084" s="1" t="s">
        <v>3</v>
      </c>
      <c r="X1084" s="1" t="str">
        <f>X1083</f>
        <v>09栃木県</v>
      </c>
    </row>
    <row r="1085" spans="1:24" x14ac:dyDescent="0.15">
      <c r="A1085" s="6">
        <f t="shared" ref="A1085:B1097" si="216">A1084</f>
        <v>73</v>
      </c>
      <c r="B1085" s="6">
        <v>906</v>
      </c>
      <c r="D1085" s="88" t="s">
        <v>4</v>
      </c>
      <c r="E1085" s="89"/>
      <c r="F1085" s="90">
        <f>QUOTIENT(F1086,100)</f>
        <v>9</v>
      </c>
      <c r="G1085" s="91"/>
      <c r="H1085" s="92" t="s">
        <v>112</v>
      </c>
      <c r="I1085" s="93"/>
      <c r="O1085" s="7"/>
      <c r="X1085" s="1" t="str">
        <f t="shared" ref="X1085:X1097" si="217">X1084</f>
        <v>09栃木県</v>
      </c>
    </row>
    <row r="1086" spans="1:24" x14ac:dyDescent="0.15">
      <c r="A1086" s="6">
        <f t="shared" si="216"/>
        <v>73</v>
      </c>
      <c r="B1086" s="6">
        <f>B1085</f>
        <v>906</v>
      </c>
      <c r="D1086" s="94" t="s">
        <v>5</v>
      </c>
      <c r="E1086" s="95"/>
      <c r="F1086" s="96">
        <f>B1086</f>
        <v>906</v>
      </c>
      <c r="G1086" s="97"/>
      <c r="H1086" s="98" t="s">
        <v>116</v>
      </c>
      <c r="I1086" s="99"/>
      <c r="O1086" s="7"/>
      <c r="X1086" s="1" t="str">
        <f t="shared" si="217"/>
        <v>09栃木県</v>
      </c>
    </row>
    <row r="1087" spans="1:24" x14ac:dyDescent="0.15">
      <c r="A1087" s="6">
        <f t="shared" si="216"/>
        <v>73</v>
      </c>
      <c r="B1087" s="6">
        <f>B1086</f>
        <v>906</v>
      </c>
      <c r="D1087" s="72" t="s">
        <v>6</v>
      </c>
      <c r="E1087" s="73"/>
      <c r="F1087" s="74">
        <v>26.0974</v>
      </c>
      <c r="G1087" s="75"/>
      <c r="H1087" s="75"/>
      <c r="I1087" s="76"/>
      <c r="J1087" s="8"/>
      <c r="K1087" s="8"/>
      <c r="L1087" s="8"/>
      <c r="N1087" s="8"/>
      <c r="O1087" s="9"/>
      <c r="P1087" s="10" t="s">
        <v>7</v>
      </c>
      <c r="X1087" s="1" t="str">
        <f t="shared" si="217"/>
        <v>09栃木県</v>
      </c>
    </row>
    <row r="1088" spans="1:24" ht="14.25" thickBot="1" x14ac:dyDescent="0.2">
      <c r="A1088" s="6">
        <f t="shared" si="216"/>
        <v>73</v>
      </c>
      <c r="B1088" s="6">
        <f>B1087</f>
        <v>906</v>
      </c>
      <c r="D1088" s="77" t="s">
        <v>8</v>
      </c>
      <c r="E1088" s="78"/>
      <c r="F1088" s="79">
        <v>533.79999999999995</v>
      </c>
      <c r="G1088" s="80"/>
      <c r="H1088" s="80"/>
      <c r="I1088" s="81"/>
      <c r="J1088" s="11"/>
      <c r="K1088" s="11"/>
      <c r="L1088" s="11"/>
      <c r="N1088" s="11"/>
      <c r="P1088" s="82">
        <v>-9.000000000000008E-3</v>
      </c>
      <c r="Q1088" s="82"/>
      <c r="X1088" s="1" t="str">
        <f t="shared" si="217"/>
        <v>09栃木県</v>
      </c>
    </row>
    <row r="1089" spans="1:24" ht="14.25" thickBot="1" x14ac:dyDescent="0.2">
      <c r="A1089" s="6">
        <f t="shared" si="216"/>
        <v>73</v>
      </c>
      <c r="B1089" s="6"/>
      <c r="C1089" s="1" t="s">
        <v>9</v>
      </c>
      <c r="X1089" s="1" t="str">
        <f t="shared" si="217"/>
        <v>09栃木県</v>
      </c>
    </row>
    <row r="1090" spans="1:24" ht="13.5" customHeight="1" x14ac:dyDescent="0.15">
      <c r="A1090" s="6">
        <f t="shared" si="216"/>
        <v>73</v>
      </c>
      <c r="B1090" s="6"/>
      <c r="D1090" s="12"/>
      <c r="E1090" s="13"/>
      <c r="F1090" s="83" t="s">
        <v>10</v>
      </c>
      <c r="G1090" s="84"/>
      <c r="H1090" s="14" t="s">
        <v>11</v>
      </c>
      <c r="I1090" s="14" t="s">
        <v>12</v>
      </c>
      <c r="J1090" s="14" t="s">
        <v>13</v>
      </c>
      <c r="K1090" s="14" t="s">
        <v>14</v>
      </c>
      <c r="L1090" s="15" t="s">
        <v>15</v>
      </c>
      <c r="M1090" s="85" t="s">
        <v>16</v>
      </c>
      <c r="N1090" s="84"/>
      <c r="O1090" s="84"/>
      <c r="P1090" s="85" t="s">
        <v>17</v>
      </c>
      <c r="Q1090" s="84"/>
      <c r="R1090" s="86"/>
      <c r="X1090" s="1" t="str">
        <f t="shared" si="217"/>
        <v>09栃木県</v>
      </c>
    </row>
    <row r="1091" spans="1:24" ht="32.25" thickBot="1" x14ac:dyDescent="0.2">
      <c r="A1091" s="6">
        <f t="shared" si="216"/>
        <v>73</v>
      </c>
      <c r="B1091" s="6"/>
      <c r="D1091" s="16"/>
      <c r="E1091" s="17"/>
      <c r="F1091" s="18" t="s">
        <v>18</v>
      </c>
      <c r="G1091" s="19" t="s">
        <v>19</v>
      </c>
      <c r="H1091" s="20" t="s">
        <v>20</v>
      </c>
      <c r="I1091" s="20" t="s">
        <v>21</v>
      </c>
      <c r="J1091" s="20" t="s">
        <v>22</v>
      </c>
      <c r="K1091" s="20" t="s">
        <v>23</v>
      </c>
      <c r="L1091" s="20" t="s">
        <v>24</v>
      </c>
      <c r="M1091" s="21" t="s">
        <v>25</v>
      </c>
      <c r="N1091" s="22" t="s">
        <v>26</v>
      </c>
      <c r="O1091" s="23" t="s">
        <v>27</v>
      </c>
      <c r="P1091" s="24" t="s">
        <v>28</v>
      </c>
      <c r="Q1091" s="22" t="s">
        <v>29</v>
      </c>
      <c r="R1091" s="25" t="s">
        <v>30</v>
      </c>
      <c r="X1091" s="1" t="str">
        <f t="shared" si="217"/>
        <v>09栃木県</v>
      </c>
    </row>
    <row r="1092" spans="1:24" ht="14.25" thickTop="1" x14ac:dyDescent="0.15">
      <c r="A1092" s="6">
        <f t="shared" si="216"/>
        <v>73</v>
      </c>
      <c r="B1092" s="6">
        <f>B1087</f>
        <v>906</v>
      </c>
      <c r="D1092" s="26"/>
      <c r="E1092" s="27" t="s">
        <v>31</v>
      </c>
      <c r="F1092" s="28">
        <f>SUM(F1093:F1096)</f>
        <v>2322</v>
      </c>
      <c r="G1092" s="29">
        <f>IFERROR(F1092/Q1092,"-")</f>
        <v>1.2144351464435146</v>
      </c>
      <c r="H1092" s="30">
        <f t="shared" ref="H1092:M1092" si="218">SUM(H1093:H1096)</f>
        <v>2295</v>
      </c>
      <c r="I1092" s="30">
        <f t="shared" si="218"/>
        <v>2259</v>
      </c>
      <c r="J1092" s="30">
        <f t="shared" si="218"/>
        <v>2247</v>
      </c>
      <c r="K1092" s="30">
        <f t="shared" si="218"/>
        <v>2329</v>
      </c>
      <c r="L1092" s="30">
        <f t="shared" si="218"/>
        <v>2271</v>
      </c>
      <c r="M1092" s="31">
        <f t="shared" si="218"/>
        <v>2181</v>
      </c>
      <c r="N1092" s="32">
        <f>IFERROR(M1092/F1092,"-")</f>
        <v>0.93927648578811374</v>
      </c>
      <c r="O1092" s="33">
        <f>M1092-F1092</f>
        <v>-141</v>
      </c>
      <c r="P1092" s="31">
        <f>SUM(P1093:P1096)</f>
        <v>2256</v>
      </c>
      <c r="Q1092" s="34">
        <f>SUM(Q1093:Q1096)</f>
        <v>1912</v>
      </c>
      <c r="R1092" s="35">
        <f>IFERROR(P1092/Q1092,"-")</f>
        <v>1.1799163179916319</v>
      </c>
      <c r="X1092" s="1" t="str">
        <f t="shared" si="217"/>
        <v>09栃木県</v>
      </c>
    </row>
    <row r="1093" spans="1:24" x14ac:dyDescent="0.15">
      <c r="A1093" s="6">
        <f t="shared" si="216"/>
        <v>73</v>
      </c>
      <c r="B1093" s="6">
        <f>B1092</f>
        <v>906</v>
      </c>
      <c r="D1093" s="36"/>
      <c r="E1093" s="37" t="s">
        <v>32</v>
      </c>
      <c r="F1093" s="38">
        <v>41</v>
      </c>
      <c r="G1093" s="39">
        <f>IFERROR(F1093/Q1093,"-")</f>
        <v>0.19902912621359223</v>
      </c>
      <c r="H1093" s="40">
        <v>41</v>
      </c>
      <c r="I1093" s="40">
        <v>41</v>
      </c>
      <c r="J1093" s="40">
        <v>41</v>
      </c>
      <c r="K1093" s="40">
        <v>41</v>
      </c>
      <c r="L1093" s="40">
        <v>41</v>
      </c>
      <c r="M1093" s="41">
        <v>41</v>
      </c>
      <c r="N1093" s="42">
        <f>IFERROR(M1093/F1093,"-")</f>
        <v>1</v>
      </c>
      <c r="O1093" s="43">
        <f>M1093-F1093</f>
        <v>0</v>
      </c>
      <c r="P1093" s="41">
        <v>41</v>
      </c>
      <c r="Q1093" s="44">
        <v>206</v>
      </c>
      <c r="R1093" s="45">
        <f>IFERROR(P1093/Q1093,"-")</f>
        <v>0.19902912621359223</v>
      </c>
      <c r="X1093" s="1" t="str">
        <f t="shared" si="217"/>
        <v>09栃木県</v>
      </c>
    </row>
    <row r="1094" spans="1:24" x14ac:dyDescent="0.15">
      <c r="A1094" s="6">
        <f t="shared" si="216"/>
        <v>73</v>
      </c>
      <c r="B1094" s="6">
        <f t="shared" si="216"/>
        <v>906</v>
      </c>
      <c r="D1094" s="36"/>
      <c r="E1094" s="46" t="s">
        <v>33</v>
      </c>
      <c r="F1094" s="47">
        <v>1383</v>
      </c>
      <c r="G1094" s="48">
        <f>IFERROR(F1094/Q1094,"-")</f>
        <v>2.1848341232227488</v>
      </c>
      <c r="H1094" s="49">
        <v>1302</v>
      </c>
      <c r="I1094" s="49">
        <v>1303</v>
      </c>
      <c r="J1094" s="49">
        <v>1305</v>
      </c>
      <c r="K1094" s="49">
        <v>1361</v>
      </c>
      <c r="L1094" s="49">
        <v>1317</v>
      </c>
      <c r="M1094" s="50">
        <v>1257</v>
      </c>
      <c r="N1094" s="51">
        <f>IFERROR(M1094/F1094,"-")</f>
        <v>0.90889370932754876</v>
      </c>
      <c r="O1094" s="52">
        <f>M1094-F1094</f>
        <v>-126</v>
      </c>
      <c r="P1094" s="50">
        <v>1263</v>
      </c>
      <c r="Q1094" s="53">
        <v>633</v>
      </c>
      <c r="R1094" s="54">
        <f>IFERROR(P1094/Q1094,"-")</f>
        <v>1.9952606635071091</v>
      </c>
      <c r="X1094" s="1" t="str">
        <f t="shared" si="217"/>
        <v>09栃木県</v>
      </c>
    </row>
    <row r="1095" spans="1:24" x14ac:dyDescent="0.15">
      <c r="A1095" s="6">
        <f t="shared" si="216"/>
        <v>73</v>
      </c>
      <c r="B1095" s="6">
        <f t="shared" si="216"/>
        <v>906</v>
      </c>
      <c r="D1095" s="36"/>
      <c r="E1095" s="46" t="s">
        <v>34</v>
      </c>
      <c r="F1095" s="47">
        <v>125</v>
      </c>
      <c r="G1095" s="48">
        <f>IFERROR(F1095/Q1095,"-")</f>
        <v>0.21777003484320556</v>
      </c>
      <c r="H1095" s="49">
        <v>222</v>
      </c>
      <c r="I1095" s="49">
        <v>222</v>
      </c>
      <c r="J1095" s="49">
        <v>224</v>
      </c>
      <c r="K1095" s="49">
        <v>224</v>
      </c>
      <c r="L1095" s="49">
        <v>224</v>
      </c>
      <c r="M1095" s="50">
        <v>244</v>
      </c>
      <c r="N1095" s="51">
        <f>IFERROR(M1095/F1095,"-")</f>
        <v>1.952</v>
      </c>
      <c r="O1095" s="52">
        <f>M1095-F1095</f>
        <v>119</v>
      </c>
      <c r="P1095" s="50">
        <v>237</v>
      </c>
      <c r="Q1095" s="53">
        <v>574</v>
      </c>
      <c r="R1095" s="54">
        <f>IFERROR(P1095/Q1095,"-")</f>
        <v>0.41289198606271776</v>
      </c>
      <c r="X1095" s="1" t="str">
        <f t="shared" si="217"/>
        <v>09栃木県</v>
      </c>
    </row>
    <row r="1096" spans="1:24" ht="14.25" thickBot="1" x14ac:dyDescent="0.2">
      <c r="A1096" s="6">
        <f t="shared" si="216"/>
        <v>73</v>
      </c>
      <c r="B1096" s="6">
        <f t="shared" si="216"/>
        <v>906</v>
      </c>
      <c r="D1096" s="55"/>
      <c r="E1096" s="56" t="s">
        <v>35</v>
      </c>
      <c r="F1096" s="57">
        <v>773</v>
      </c>
      <c r="G1096" s="58">
        <f>IFERROR(F1096/Q1096,"-")</f>
        <v>1.5490981963927857</v>
      </c>
      <c r="H1096" s="59">
        <v>730</v>
      </c>
      <c r="I1096" s="59">
        <v>693</v>
      </c>
      <c r="J1096" s="59">
        <v>677</v>
      </c>
      <c r="K1096" s="59">
        <v>703</v>
      </c>
      <c r="L1096" s="59">
        <v>689</v>
      </c>
      <c r="M1096" s="60">
        <v>639</v>
      </c>
      <c r="N1096" s="61">
        <f>IFERROR(M1096/F1096,"-")</f>
        <v>0.82664941785252266</v>
      </c>
      <c r="O1096" s="62">
        <f>M1096-F1096</f>
        <v>-134</v>
      </c>
      <c r="P1096" s="60">
        <v>715</v>
      </c>
      <c r="Q1096" s="63">
        <v>499</v>
      </c>
      <c r="R1096" s="64">
        <f>IFERROR(P1096/Q1096,"-")</f>
        <v>1.4328657314629258</v>
      </c>
      <c r="X1096" s="1" t="str">
        <f t="shared" si="217"/>
        <v>09栃木県</v>
      </c>
    </row>
    <row r="1097" spans="1:24" s="5" customFormat="1" x14ac:dyDescent="0.15">
      <c r="A1097" s="65">
        <f t="shared" si="216"/>
        <v>73</v>
      </c>
      <c r="B1097" s="65">
        <f t="shared" si="216"/>
        <v>906</v>
      </c>
      <c r="D1097" s="66"/>
      <c r="E1097" s="67" t="s">
        <v>36</v>
      </c>
      <c r="F1097" s="68">
        <v>1</v>
      </c>
      <c r="G1097" s="69"/>
      <c r="H1097" s="68">
        <v>1</v>
      </c>
      <c r="I1097" s="68">
        <v>1</v>
      </c>
      <c r="J1097" s="68">
        <v>0.88888888888888884</v>
      </c>
      <c r="K1097" s="68">
        <v>0.85185185185185186</v>
      </c>
      <c r="L1097" s="68">
        <v>0.96</v>
      </c>
      <c r="M1097" s="68">
        <v>1</v>
      </c>
      <c r="N1097" s="70"/>
      <c r="O1097" s="70"/>
      <c r="P1097" s="71"/>
      <c r="Q1097" s="71"/>
      <c r="R1097" s="70"/>
      <c r="X1097" s="5" t="str">
        <f t="shared" si="217"/>
        <v>09栃木県</v>
      </c>
    </row>
    <row r="1098" spans="1:24" x14ac:dyDescent="0.15">
      <c r="A1098" s="6">
        <f>(ROW()+12)/15</f>
        <v>74</v>
      </c>
      <c r="B1098" s="6"/>
      <c r="C1098" s="87">
        <f>(ROW()+12)/15</f>
        <v>74</v>
      </c>
      <c r="D1098" s="87"/>
      <c r="S1098" s="1" t="str">
        <f>"（"&amp;H1100&amp;"　"&amp;H1101&amp;"構想区域）"</f>
        <v>（群馬県　前橋構想区域）</v>
      </c>
      <c r="X1098" s="1" t="str">
        <f>TEXT(F1100,"0?")&amp;H1100</f>
        <v>10群馬県</v>
      </c>
    </row>
    <row r="1099" spans="1:24" ht="14.25" thickBot="1" x14ac:dyDescent="0.2">
      <c r="A1099" s="6">
        <f>A1098</f>
        <v>74</v>
      </c>
      <c r="B1099" s="6"/>
      <c r="C1099" s="1" t="s">
        <v>3</v>
      </c>
      <c r="X1099" s="1" t="str">
        <f>X1098</f>
        <v>10群馬県</v>
      </c>
    </row>
    <row r="1100" spans="1:24" x14ac:dyDescent="0.15">
      <c r="A1100" s="6">
        <f t="shared" ref="A1100:B1112" si="219">A1099</f>
        <v>74</v>
      </c>
      <c r="B1100" s="6">
        <v>1001</v>
      </c>
      <c r="D1100" s="88" t="s">
        <v>4</v>
      </c>
      <c r="E1100" s="89"/>
      <c r="F1100" s="90">
        <f>QUOTIENT(F1101,100)</f>
        <v>10</v>
      </c>
      <c r="G1100" s="91"/>
      <c r="H1100" s="92" t="s">
        <v>117</v>
      </c>
      <c r="I1100" s="93"/>
      <c r="O1100" s="7"/>
      <c r="X1100" s="1" t="str">
        <f t="shared" ref="X1100:X1112" si="220">X1099</f>
        <v>10群馬県</v>
      </c>
    </row>
    <row r="1101" spans="1:24" x14ac:dyDescent="0.15">
      <c r="A1101" s="6">
        <f t="shared" si="219"/>
        <v>74</v>
      </c>
      <c r="B1101" s="6">
        <f>B1100</f>
        <v>1001</v>
      </c>
      <c r="D1101" s="94" t="s">
        <v>5</v>
      </c>
      <c r="E1101" s="95"/>
      <c r="F1101" s="96">
        <f>B1101</f>
        <v>1001</v>
      </c>
      <c r="G1101" s="97"/>
      <c r="H1101" s="98" t="s">
        <v>118</v>
      </c>
      <c r="I1101" s="99"/>
      <c r="O1101" s="7"/>
      <c r="X1101" s="1" t="str">
        <f t="shared" si="220"/>
        <v>10群馬県</v>
      </c>
    </row>
    <row r="1102" spans="1:24" x14ac:dyDescent="0.15">
      <c r="A1102" s="6">
        <f t="shared" si="219"/>
        <v>74</v>
      </c>
      <c r="B1102" s="6">
        <f>B1101</f>
        <v>1001</v>
      </c>
      <c r="D1102" s="72" t="s">
        <v>6</v>
      </c>
      <c r="E1102" s="73"/>
      <c r="F1102" s="74">
        <v>33.2149</v>
      </c>
      <c r="G1102" s="75"/>
      <c r="H1102" s="75"/>
      <c r="I1102" s="76"/>
      <c r="J1102" s="8"/>
      <c r="K1102" s="8"/>
      <c r="L1102" s="8"/>
      <c r="N1102" s="8"/>
      <c r="O1102" s="9"/>
      <c r="P1102" s="10" t="s">
        <v>7</v>
      </c>
      <c r="X1102" s="1" t="str">
        <f t="shared" si="220"/>
        <v>10群馬県</v>
      </c>
    </row>
    <row r="1103" spans="1:24" ht="14.25" thickBot="1" x14ac:dyDescent="0.2">
      <c r="A1103" s="6">
        <f t="shared" si="219"/>
        <v>74</v>
      </c>
      <c r="B1103" s="6">
        <f>B1102</f>
        <v>1001</v>
      </c>
      <c r="D1103" s="77" t="s">
        <v>8</v>
      </c>
      <c r="E1103" s="78"/>
      <c r="F1103" s="79">
        <v>311.58999999999997</v>
      </c>
      <c r="G1103" s="80"/>
      <c r="H1103" s="80"/>
      <c r="I1103" s="81"/>
      <c r="J1103" s="11"/>
      <c r="K1103" s="11"/>
      <c r="L1103" s="11"/>
      <c r="N1103" s="11"/>
      <c r="P1103" s="82">
        <v>0.21199999999999999</v>
      </c>
      <c r="Q1103" s="82"/>
      <c r="X1103" s="1" t="str">
        <f t="shared" si="220"/>
        <v>10群馬県</v>
      </c>
    </row>
    <row r="1104" spans="1:24" ht="14.25" thickBot="1" x14ac:dyDescent="0.2">
      <c r="A1104" s="6">
        <f t="shared" si="219"/>
        <v>74</v>
      </c>
      <c r="B1104" s="6"/>
      <c r="C1104" s="1" t="s">
        <v>9</v>
      </c>
      <c r="X1104" s="1" t="str">
        <f t="shared" si="220"/>
        <v>10群馬県</v>
      </c>
    </row>
    <row r="1105" spans="1:24" ht="13.5" customHeight="1" x14ac:dyDescent="0.15">
      <c r="A1105" s="6">
        <f t="shared" si="219"/>
        <v>74</v>
      </c>
      <c r="B1105" s="6"/>
      <c r="D1105" s="12"/>
      <c r="E1105" s="13"/>
      <c r="F1105" s="83" t="s">
        <v>10</v>
      </c>
      <c r="G1105" s="84"/>
      <c r="H1105" s="14" t="s">
        <v>11</v>
      </c>
      <c r="I1105" s="14" t="s">
        <v>12</v>
      </c>
      <c r="J1105" s="14" t="s">
        <v>13</v>
      </c>
      <c r="K1105" s="14" t="s">
        <v>14</v>
      </c>
      <c r="L1105" s="15" t="s">
        <v>15</v>
      </c>
      <c r="M1105" s="85" t="s">
        <v>16</v>
      </c>
      <c r="N1105" s="84"/>
      <c r="O1105" s="84"/>
      <c r="P1105" s="85" t="s">
        <v>17</v>
      </c>
      <c r="Q1105" s="84"/>
      <c r="R1105" s="86"/>
      <c r="X1105" s="1" t="str">
        <f t="shared" si="220"/>
        <v>10群馬県</v>
      </c>
    </row>
    <row r="1106" spans="1:24" ht="32.25" thickBot="1" x14ac:dyDescent="0.2">
      <c r="A1106" s="6">
        <f t="shared" si="219"/>
        <v>74</v>
      </c>
      <c r="B1106" s="6"/>
      <c r="D1106" s="16"/>
      <c r="E1106" s="17"/>
      <c r="F1106" s="18" t="s">
        <v>18</v>
      </c>
      <c r="G1106" s="19" t="s">
        <v>19</v>
      </c>
      <c r="H1106" s="20" t="s">
        <v>20</v>
      </c>
      <c r="I1106" s="20" t="s">
        <v>21</v>
      </c>
      <c r="J1106" s="20" t="s">
        <v>22</v>
      </c>
      <c r="K1106" s="20" t="s">
        <v>23</v>
      </c>
      <c r="L1106" s="20" t="s">
        <v>24</v>
      </c>
      <c r="M1106" s="21" t="s">
        <v>25</v>
      </c>
      <c r="N1106" s="22" t="s">
        <v>26</v>
      </c>
      <c r="O1106" s="23" t="s">
        <v>27</v>
      </c>
      <c r="P1106" s="24" t="s">
        <v>28</v>
      </c>
      <c r="Q1106" s="22" t="s">
        <v>29</v>
      </c>
      <c r="R1106" s="25" t="s">
        <v>30</v>
      </c>
      <c r="X1106" s="1" t="str">
        <f t="shared" si="220"/>
        <v>10群馬県</v>
      </c>
    </row>
    <row r="1107" spans="1:24" ht="14.25" thickTop="1" x14ac:dyDescent="0.15">
      <c r="A1107" s="6">
        <f t="shared" si="219"/>
        <v>74</v>
      </c>
      <c r="B1107" s="6">
        <f>B1102</f>
        <v>1001</v>
      </c>
      <c r="D1107" s="26"/>
      <c r="E1107" s="27" t="s">
        <v>31</v>
      </c>
      <c r="F1107" s="28">
        <f>SUM(F1108:F1111)</f>
        <v>3805</v>
      </c>
      <c r="G1107" s="29">
        <f>IFERROR(F1107/Q1107,"-")</f>
        <v>1.067021873247336</v>
      </c>
      <c r="H1107" s="30">
        <f t="shared" ref="H1107:M1107" si="221">SUM(H1108:H1111)</f>
        <v>3706</v>
      </c>
      <c r="I1107" s="30">
        <f t="shared" si="221"/>
        <v>3664</v>
      </c>
      <c r="J1107" s="30">
        <f t="shared" si="221"/>
        <v>3637</v>
      </c>
      <c r="K1107" s="30">
        <f t="shared" si="221"/>
        <v>3635</v>
      </c>
      <c r="L1107" s="30">
        <f t="shared" si="221"/>
        <v>3749</v>
      </c>
      <c r="M1107" s="31">
        <f t="shared" si="221"/>
        <v>3749</v>
      </c>
      <c r="N1107" s="32">
        <f>IFERROR(M1107/F1107,"-")</f>
        <v>0.98528252299605779</v>
      </c>
      <c r="O1107" s="33">
        <f>M1107-F1107</f>
        <v>-56</v>
      </c>
      <c r="P1107" s="31">
        <f>SUM(P1108:P1111)</f>
        <v>3655</v>
      </c>
      <c r="Q1107" s="34">
        <f>SUM(Q1108:Q1111)</f>
        <v>3566</v>
      </c>
      <c r="R1107" s="35">
        <f>IFERROR(P1107/Q1107,"-")</f>
        <v>1.0249579360628154</v>
      </c>
      <c r="X1107" s="1" t="str">
        <f t="shared" si="220"/>
        <v>10群馬県</v>
      </c>
    </row>
    <row r="1108" spans="1:24" x14ac:dyDescent="0.15">
      <c r="A1108" s="6">
        <f t="shared" si="219"/>
        <v>74</v>
      </c>
      <c r="B1108" s="6">
        <f>B1107</f>
        <v>1001</v>
      </c>
      <c r="D1108" s="36"/>
      <c r="E1108" s="37" t="s">
        <v>32</v>
      </c>
      <c r="F1108" s="38">
        <v>1561</v>
      </c>
      <c r="G1108" s="39">
        <f>IFERROR(F1108/Q1108,"-")</f>
        <v>2.9508506616257089</v>
      </c>
      <c r="H1108" s="40">
        <v>1205</v>
      </c>
      <c r="I1108" s="40">
        <v>1205</v>
      </c>
      <c r="J1108" s="40">
        <v>1208</v>
      </c>
      <c r="K1108" s="40">
        <v>1204</v>
      </c>
      <c r="L1108" s="40">
        <v>1202</v>
      </c>
      <c r="M1108" s="41">
        <v>1248</v>
      </c>
      <c r="N1108" s="42">
        <f>IFERROR(M1108/F1108,"-")</f>
        <v>0.79948750800768742</v>
      </c>
      <c r="O1108" s="43">
        <f>M1108-F1108</f>
        <v>-313</v>
      </c>
      <c r="P1108" s="41">
        <v>1248</v>
      </c>
      <c r="Q1108" s="44">
        <v>529</v>
      </c>
      <c r="R1108" s="45">
        <f>IFERROR(P1108/Q1108,"-")</f>
        <v>2.3591682419659734</v>
      </c>
      <c r="X1108" s="1" t="str">
        <f t="shared" si="220"/>
        <v>10群馬県</v>
      </c>
    </row>
    <row r="1109" spans="1:24" x14ac:dyDescent="0.15">
      <c r="A1109" s="6">
        <f t="shared" si="219"/>
        <v>74</v>
      </c>
      <c r="B1109" s="6">
        <f t="shared" si="219"/>
        <v>1001</v>
      </c>
      <c r="D1109" s="36"/>
      <c r="E1109" s="46" t="s">
        <v>33</v>
      </c>
      <c r="F1109" s="47">
        <v>1463</v>
      </c>
      <c r="G1109" s="48">
        <f>IFERROR(F1109/Q1109,"-")</f>
        <v>1.0237928621413577</v>
      </c>
      <c r="H1109" s="49">
        <v>1580</v>
      </c>
      <c r="I1109" s="49">
        <v>1452</v>
      </c>
      <c r="J1109" s="49">
        <v>1533</v>
      </c>
      <c r="K1109" s="49">
        <v>1486</v>
      </c>
      <c r="L1109" s="49">
        <v>1548</v>
      </c>
      <c r="M1109" s="50">
        <v>1488</v>
      </c>
      <c r="N1109" s="51">
        <f>IFERROR(M1109/F1109,"-")</f>
        <v>1.0170881749829119</v>
      </c>
      <c r="O1109" s="52">
        <f>M1109-F1109</f>
        <v>25</v>
      </c>
      <c r="P1109" s="50">
        <v>1528</v>
      </c>
      <c r="Q1109" s="53">
        <v>1429</v>
      </c>
      <c r="R1109" s="54">
        <f>IFERROR(P1109/Q1109,"-")</f>
        <v>1.0692792162351294</v>
      </c>
      <c r="X1109" s="1" t="str">
        <f t="shared" si="220"/>
        <v>10群馬県</v>
      </c>
    </row>
    <row r="1110" spans="1:24" x14ac:dyDescent="0.15">
      <c r="A1110" s="6">
        <f t="shared" si="219"/>
        <v>74</v>
      </c>
      <c r="B1110" s="6">
        <f t="shared" si="219"/>
        <v>1001</v>
      </c>
      <c r="D1110" s="36"/>
      <c r="E1110" s="46" t="s">
        <v>34</v>
      </c>
      <c r="F1110" s="47">
        <v>300</v>
      </c>
      <c r="G1110" s="48">
        <f>IFERROR(F1110/Q1110,"-")</f>
        <v>0.26109660574412535</v>
      </c>
      <c r="H1110" s="49">
        <v>503</v>
      </c>
      <c r="I1110" s="49">
        <v>596</v>
      </c>
      <c r="J1110" s="49">
        <v>473</v>
      </c>
      <c r="K1110" s="49">
        <v>522</v>
      </c>
      <c r="L1110" s="49">
        <v>667</v>
      </c>
      <c r="M1110" s="50">
        <v>584</v>
      </c>
      <c r="N1110" s="51">
        <f>IFERROR(M1110/F1110,"-")</f>
        <v>1.9466666666666668</v>
      </c>
      <c r="O1110" s="52">
        <f>M1110-F1110</f>
        <v>284</v>
      </c>
      <c r="P1110" s="50">
        <v>617</v>
      </c>
      <c r="Q1110" s="53">
        <v>1149</v>
      </c>
      <c r="R1110" s="54">
        <f>IFERROR(P1110/Q1110,"-")</f>
        <v>0.53698868581375114</v>
      </c>
      <c r="X1110" s="1" t="str">
        <f t="shared" si="220"/>
        <v>10群馬県</v>
      </c>
    </row>
    <row r="1111" spans="1:24" ht="14.25" thickBot="1" x14ac:dyDescent="0.2">
      <c r="A1111" s="6">
        <f t="shared" si="219"/>
        <v>74</v>
      </c>
      <c r="B1111" s="6">
        <f t="shared" si="219"/>
        <v>1001</v>
      </c>
      <c r="D1111" s="55"/>
      <c r="E1111" s="56" t="s">
        <v>35</v>
      </c>
      <c r="F1111" s="57">
        <v>481</v>
      </c>
      <c r="G1111" s="58">
        <f>IFERROR(F1111/Q1111,"-")</f>
        <v>1.0479302832244008</v>
      </c>
      <c r="H1111" s="59">
        <v>418</v>
      </c>
      <c r="I1111" s="59">
        <v>411</v>
      </c>
      <c r="J1111" s="59">
        <v>423</v>
      </c>
      <c r="K1111" s="59">
        <v>423</v>
      </c>
      <c r="L1111" s="59">
        <v>332</v>
      </c>
      <c r="M1111" s="60">
        <v>429</v>
      </c>
      <c r="N1111" s="61">
        <f>IFERROR(M1111/F1111,"-")</f>
        <v>0.89189189189189189</v>
      </c>
      <c r="O1111" s="62">
        <f>M1111-F1111</f>
        <v>-52</v>
      </c>
      <c r="P1111" s="60">
        <v>262</v>
      </c>
      <c r="Q1111" s="63">
        <v>459</v>
      </c>
      <c r="R1111" s="64">
        <f>IFERROR(P1111/Q1111,"-")</f>
        <v>0.57080610021786493</v>
      </c>
      <c r="X1111" s="1" t="str">
        <f t="shared" si="220"/>
        <v>10群馬県</v>
      </c>
    </row>
    <row r="1112" spans="1:24" s="5" customFormat="1" x14ac:dyDescent="0.15">
      <c r="A1112" s="65">
        <f t="shared" si="219"/>
        <v>74</v>
      </c>
      <c r="B1112" s="65">
        <f t="shared" si="219"/>
        <v>1001</v>
      </c>
      <c r="D1112" s="66"/>
      <c r="E1112" s="67" t="s">
        <v>36</v>
      </c>
      <c r="F1112" s="68">
        <v>0.97435897435897434</v>
      </c>
      <c r="G1112" s="69"/>
      <c r="H1112" s="68">
        <v>0.97499999999999998</v>
      </c>
      <c r="I1112" s="68">
        <v>1</v>
      </c>
      <c r="J1112" s="68">
        <v>1</v>
      </c>
      <c r="K1112" s="68">
        <v>1</v>
      </c>
      <c r="L1112" s="68">
        <v>1</v>
      </c>
      <c r="M1112" s="68">
        <v>1</v>
      </c>
      <c r="N1112" s="70"/>
      <c r="O1112" s="70"/>
      <c r="P1112" s="71"/>
      <c r="Q1112" s="71"/>
      <c r="R1112" s="70"/>
      <c r="X1112" s="5" t="str">
        <f t="shared" si="220"/>
        <v>10群馬県</v>
      </c>
    </row>
    <row r="1113" spans="1:24" x14ac:dyDescent="0.15">
      <c r="A1113" s="6">
        <f>(ROW()+12)/15</f>
        <v>75</v>
      </c>
      <c r="B1113" s="6"/>
      <c r="C1113" s="87">
        <f>(ROW()+12)/15</f>
        <v>75</v>
      </c>
      <c r="D1113" s="87"/>
      <c r="S1113" s="1" t="str">
        <f>"（"&amp;H1115&amp;"　"&amp;H1116&amp;"構想区域）"</f>
        <v>（群馬県　渋川構想区域）</v>
      </c>
      <c r="X1113" s="1" t="str">
        <f>TEXT(F1115,"0?")&amp;H1115</f>
        <v>10群馬県</v>
      </c>
    </row>
    <row r="1114" spans="1:24" ht="14.25" thickBot="1" x14ac:dyDescent="0.2">
      <c r="A1114" s="6">
        <f>A1113</f>
        <v>75</v>
      </c>
      <c r="B1114" s="6"/>
      <c r="C1114" s="1" t="s">
        <v>3</v>
      </c>
      <c r="X1114" s="1" t="str">
        <f>X1113</f>
        <v>10群馬県</v>
      </c>
    </row>
    <row r="1115" spans="1:24" x14ac:dyDescent="0.15">
      <c r="A1115" s="6">
        <f t="shared" ref="A1115:B1127" si="222">A1114</f>
        <v>75</v>
      </c>
      <c r="B1115" s="6">
        <v>1002</v>
      </c>
      <c r="D1115" s="88" t="s">
        <v>4</v>
      </c>
      <c r="E1115" s="89"/>
      <c r="F1115" s="90">
        <f>QUOTIENT(F1116,100)</f>
        <v>10</v>
      </c>
      <c r="G1115" s="91"/>
      <c r="H1115" s="92" t="s">
        <v>117</v>
      </c>
      <c r="I1115" s="93"/>
      <c r="O1115" s="7"/>
      <c r="X1115" s="1" t="str">
        <f t="shared" ref="X1115:X1127" si="223">X1114</f>
        <v>10群馬県</v>
      </c>
    </row>
    <row r="1116" spans="1:24" x14ac:dyDescent="0.15">
      <c r="A1116" s="6">
        <f t="shared" si="222"/>
        <v>75</v>
      </c>
      <c r="B1116" s="6">
        <f>B1115</f>
        <v>1002</v>
      </c>
      <c r="D1116" s="94" t="s">
        <v>5</v>
      </c>
      <c r="E1116" s="95"/>
      <c r="F1116" s="96">
        <f>B1116</f>
        <v>1002</v>
      </c>
      <c r="G1116" s="97"/>
      <c r="H1116" s="98" t="s">
        <v>119</v>
      </c>
      <c r="I1116" s="99"/>
      <c r="O1116" s="7"/>
      <c r="X1116" s="1" t="str">
        <f t="shared" si="223"/>
        <v>10群馬県</v>
      </c>
    </row>
    <row r="1117" spans="1:24" x14ac:dyDescent="0.15">
      <c r="A1117" s="6">
        <f t="shared" si="222"/>
        <v>75</v>
      </c>
      <c r="B1117" s="6">
        <f>B1116</f>
        <v>1002</v>
      </c>
      <c r="D1117" s="72" t="s">
        <v>6</v>
      </c>
      <c r="E1117" s="73"/>
      <c r="F1117" s="74">
        <v>11.0589</v>
      </c>
      <c r="G1117" s="75"/>
      <c r="H1117" s="75"/>
      <c r="I1117" s="76"/>
      <c r="J1117" s="8"/>
      <c r="K1117" s="8"/>
      <c r="L1117" s="8"/>
      <c r="N1117" s="8"/>
      <c r="O1117" s="9"/>
      <c r="P1117" s="10" t="s">
        <v>7</v>
      </c>
      <c r="X1117" s="1" t="str">
        <f t="shared" si="223"/>
        <v>10群馬県</v>
      </c>
    </row>
    <row r="1118" spans="1:24" ht="14.25" thickBot="1" x14ac:dyDescent="0.2">
      <c r="A1118" s="6">
        <f t="shared" si="222"/>
        <v>75</v>
      </c>
      <c r="B1118" s="6">
        <f>B1117</f>
        <v>1002</v>
      </c>
      <c r="D1118" s="77" t="s">
        <v>8</v>
      </c>
      <c r="E1118" s="78"/>
      <c r="F1118" s="79">
        <v>288.64999999999998</v>
      </c>
      <c r="G1118" s="80"/>
      <c r="H1118" s="80"/>
      <c r="I1118" s="81"/>
      <c r="J1118" s="11"/>
      <c r="K1118" s="11"/>
      <c r="L1118" s="11"/>
      <c r="N1118" s="11"/>
      <c r="P1118" s="82">
        <v>3.7000000000000033E-2</v>
      </c>
      <c r="Q1118" s="82"/>
      <c r="X1118" s="1" t="str">
        <f t="shared" si="223"/>
        <v>10群馬県</v>
      </c>
    </row>
    <row r="1119" spans="1:24" ht="14.25" thickBot="1" x14ac:dyDescent="0.2">
      <c r="A1119" s="6">
        <f t="shared" si="222"/>
        <v>75</v>
      </c>
      <c r="B1119" s="6"/>
      <c r="C1119" s="1" t="s">
        <v>9</v>
      </c>
      <c r="X1119" s="1" t="str">
        <f t="shared" si="223"/>
        <v>10群馬県</v>
      </c>
    </row>
    <row r="1120" spans="1:24" ht="13.5" customHeight="1" x14ac:dyDescent="0.15">
      <c r="A1120" s="6">
        <f t="shared" si="222"/>
        <v>75</v>
      </c>
      <c r="B1120" s="6"/>
      <c r="D1120" s="12"/>
      <c r="E1120" s="13"/>
      <c r="F1120" s="83" t="s">
        <v>10</v>
      </c>
      <c r="G1120" s="84"/>
      <c r="H1120" s="14" t="s">
        <v>11</v>
      </c>
      <c r="I1120" s="14" t="s">
        <v>12</v>
      </c>
      <c r="J1120" s="14" t="s">
        <v>13</v>
      </c>
      <c r="K1120" s="14" t="s">
        <v>14</v>
      </c>
      <c r="L1120" s="15" t="s">
        <v>15</v>
      </c>
      <c r="M1120" s="85" t="s">
        <v>16</v>
      </c>
      <c r="N1120" s="84"/>
      <c r="O1120" s="84"/>
      <c r="P1120" s="85" t="s">
        <v>17</v>
      </c>
      <c r="Q1120" s="84"/>
      <c r="R1120" s="86"/>
      <c r="X1120" s="1" t="str">
        <f t="shared" si="223"/>
        <v>10群馬県</v>
      </c>
    </row>
    <row r="1121" spans="1:24" ht="32.25" thickBot="1" x14ac:dyDescent="0.2">
      <c r="A1121" s="6">
        <f t="shared" si="222"/>
        <v>75</v>
      </c>
      <c r="B1121" s="6"/>
      <c r="D1121" s="16"/>
      <c r="E1121" s="17"/>
      <c r="F1121" s="18" t="s">
        <v>18</v>
      </c>
      <c r="G1121" s="19" t="s">
        <v>19</v>
      </c>
      <c r="H1121" s="20" t="s">
        <v>20</v>
      </c>
      <c r="I1121" s="20" t="s">
        <v>21</v>
      </c>
      <c r="J1121" s="20" t="s">
        <v>22</v>
      </c>
      <c r="K1121" s="20" t="s">
        <v>23</v>
      </c>
      <c r="L1121" s="20" t="s">
        <v>24</v>
      </c>
      <c r="M1121" s="21" t="s">
        <v>25</v>
      </c>
      <c r="N1121" s="22" t="s">
        <v>26</v>
      </c>
      <c r="O1121" s="23" t="s">
        <v>27</v>
      </c>
      <c r="P1121" s="24" t="s">
        <v>28</v>
      </c>
      <c r="Q1121" s="22" t="s">
        <v>29</v>
      </c>
      <c r="R1121" s="25" t="s">
        <v>30</v>
      </c>
      <c r="X1121" s="1" t="str">
        <f t="shared" si="223"/>
        <v>10群馬県</v>
      </c>
    </row>
    <row r="1122" spans="1:24" ht="14.25" thickTop="1" x14ac:dyDescent="0.15">
      <c r="A1122" s="6">
        <f t="shared" si="222"/>
        <v>75</v>
      </c>
      <c r="B1122" s="6">
        <f>B1117</f>
        <v>1002</v>
      </c>
      <c r="D1122" s="26"/>
      <c r="E1122" s="27" t="s">
        <v>31</v>
      </c>
      <c r="F1122" s="28">
        <f>SUM(F1123:F1126)</f>
        <v>1219</v>
      </c>
      <c r="G1122" s="29">
        <f>IFERROR(F1122/Q1122,"-")</f>
        <v>1.3149946062567421</v>
      </c>
      <c r="H1122" s="30">
        <f t="shared" ref="H1122:M1122" si="224">SUM(H1123:H1126)</f>
        <v>1185</v>
      </c>
      <c r="I1122" s="30">
        <f t="shared" si="224"/>
        <v>1190</v>
      </c>
      <c r="J1122" s="30">
        <f t="shared" si="224"/>
        <v>1185</v>
      </c>
      <c r="K1122" s="30">
        <f t="shared" si="224"/>
        <v>1188</v>
      </c>
      <c r="L1122" s="30">
        <f t="shared" si="224"/>
        <v>1188</v>
      </c>
      <c r="M1122" s="31">
        <f t="shared" si="224"/>
        <v>1183</v>
      </c>
      <c r="N1122" s="32">
        <f>IFERROR(M1122/F1122,"-")</f>
        <v>0.97046759639048397</v>
      </c>
      <c r="O1122" s="33">
        <f>M1122-F1122</f>
        <v>-36</v>
      </c>
      <c r="P1122" s="31">
        <f>SUM(P1123:P1126)</f>
        <v>1238</v>
      </c>
      <c r="Q1122" s="34">
        <f>SUM(Q1123:Q1126)</f>
        <v>927</v>
      </c>
      <c r="R1122" s="35">
        <f>IFERROR(P1122/Q1122,"-")</f>
        <v>1.3354908306364617</v>
      </c>
      <c r="X1122" s="1" t="str">
        <f t="shared" si="223"/>
        <v>10群馬県</v>
      </c>
    </row>
    <row r="1123" spans="1:24" x14ac:dyDescent="0.15">
      <c r="A1123" s="6">
        <f t="shared" si="222"/>
        <v>75</v>
      </c>
      <c r="B1123" s="6">
        <f>B1122</f>
        <v>1002</v>
      </c>
      <c r="D1123" s="36"/>
      <c r="E1123" s="37" t="s">
        <v>32</v>
      </c>
      <c r="F1123" s="38">
        <v>71</v>
      </c>
      <c r="G1123" s="39">
        <f>IFERROR(F1123/Q1123,"-")</f>
        <v>0.5546875</v>
      </c>
      <c r="H1123" s="40">
        <v>0</v>
      </c>
      <c r="I1123" s="40">
        <v>0</v>
      </c>
      <c r="J1123" s="40">
        <v>0</v>
      </c>
      <c r="K1123" s="40">
        <v>41</v>
      </c>
      <c r="L1123" s="40">
        <v>41</v>
      </c>
      <c r="M1123" s="41">
        <v>41</v>
      </c>
      <c r="N1123" s="42">
        <f>IFERROR(M1123/F1123,"-")</f>
        <v>0.57746478873239437</v>
      </c>
      <c r="O1123" s="43">
        <f>M1123-F1123</f>
        <v>-30</v>
      </c>
      <c r="P1123" s="41">
        <v>41</v>
      </c>
      <c r="Q1123" s="44">
        <v>128</v>
      </c>
      <c r="R1123" s="45">
        <f>IFERROR(P1123/Q1123,"-")</f>
        <v>0.3203125</v>
      </c>
      <c r="X1123" s="1" t="str">
        <f t="shared" si="223"/>
        <v>10群馬県</v>
      </c>
    </row>
    <row r="1124" spans="1:24" x14ac:dyDescent="0.15">
      <c r="A1124" s="6">
        <f t="shared" si="222"/>
        <v>75</v>
      </c>
      <c r="B1124" s="6">
        <f t="shared" si="222"/>
        <v>1002</v>
      </c>
      <c r="D1124" s="36"/>
      <c r="E1124" s="46" t="s">
        <v>33</v>
      </c>
      <c r="F1124" s="47">
        <v>804</v>
      </c>
      <c r="G1124" s="48">
        <f>IFERROR(F1124/Q1124,"-")</f>
        <v>3.140625</v>
      </c>
      <c r="H1124" s="49">
        <v>817</v>
      </c>
      <c r="I1124" s="49">
        <v>822</v>
      </c>
      <c r="J1124" s="49">
        <v>774</v>
      </c>
      <c r="K1124" s="49">
        <v>735</v>
      </c>
      <c r="L1124" s="49">
        <v>687</v>
      </c>
      <c r="M1124" s="50">
        <v>632</v>
      </c>
      <c r="N1124" s="51">
        <f>IFERROR(M1124/F1124,"-")</f>
        <v>0.78606965174129351</v>
      </c>
      <c r="O1124" s="52">
        <f>M1124-F1124</f>
        <v>-172</v>
      </c>
      <c r="P1124" s="50">
        <v>655</v>
      </c>
      <c r="Q1124" s="53">
        <v>256</v>
      </c>
      <c r="R1124" s="54">
        <f>IFERROR(P1124/Q1124,"-")</f>
        <v>2.55859375</v>
      </c>
      <c r="X1124" s="1" t="str">
        <f t="shared" si="223"/>
        <v>10群馬県</v>
      </c>
    </row>
    <row r="1125" spans="1:24" x14ac:dyDescent="0.15">
      <c r="A1125" s="6">
        <f t="shared" si="222"/>
        <v>75</v>
      </c>
      <c r="B1125" s="6">
        <f t="shared" si="222"/>
        <v>1002</v>
      </c>
      <c r="D1125" s="36"/>
      <c r="E1125" s="46" t="s">
        <v>34</v>
      </c>
      <c r="F1125" s="47">
        <v>66</v>
      </c>
      <c r="G1125" s="48">
        <f>IFERROR(F1125/Q1125,"-")</f>
        <v>0.22996515679442509</v>
      </c>
      <c r="H1125" s="49">
        <v>68</v>
      </c>
      <c r="I1125" s="49">
        <v>68</v>
      </c>
      <c r="J1125" s="49">
        <v>111</v>
      </c>
      <c r="K1125" s="49">
        <v>111</v>
      </c>
      <c r="L1125" s="49">
        <v>161</v>
      </c>
      <c r="M1125" s="50">
        <v>211</v>
      </c>
      <c r="N1125" s="51">
        <f>IFERROR(M1125/F1125,"-")</f>
        <v>3.1969696969696968</v>
      </c>
      <c r="O1125" s="52">
        <f>M1125-F1125</f>
        <v>145</v>
      </c>
      <c r="P1125" s="50">
        <v>243</v>
      </c>
      <c r="Q1125" s="53">
        <v>287</v>
      </c>
      <c r="R1125" s="54">
        <f>IFERROR(P1125/Q1125,"-")</f>
        <v>0.84668989547038331</v>
      </c>
      <c r="X1125" s="1" t="str">
        <f t="shared" si="223"/>
        <v>10群馬県</v>
      </c>
    </row>
    <row r="1126" spans="1:24" ht="14.25" thickBot="1" x14ac:dyDescent="0.2">
      <c r="A1126" s="6">
        <f t="shared" si="222"/>
        <v>75</v>
      </c>
      <c r="B1126" s="6">
        <f t="shared" si="222"/>
        <v>1002</v>
      </c>
      <c r="D1126" s="55"/>
      <c r="E1126" s="56" t="s">
        <v>35</v>
      </c>
      <c r="F1126" s="57">
        <v>278</v>
      </c>
      <c r="G1126" s="58">
        <f>IFERROR(F1126/Q1126,"-")</f>
        <v>1.0859375</v>
      </c>
      <c r="H1126" s="59">
        <v>300</v>
      </c>
      <c r="I1126" s="59">
        <v>300</v>
      </c>
      <c r="J1126" s="59">
        <v>300</v>
      </c>
      <c r="K1126" s="59">
        <v>301</v>
      </c>
      <c r="L1126" s="59">
        <v>299</v>
      </c>
      <c r="M1126" s="60">
        <v>299</v>
      </c>
      <c r="N1126" s="61">
        <f>IFERROR(M1126/F1126,"-")</f>
        <v>1.0755395683453237</v>
      </c>
      <c r="O1126" s="62">
        <f>M1126-F1126</f>
        <v>21</v>
      </c>
      <c r="P1126" s="60">
        <v>299</v>
      </c>
      <c r="Q1126" s="63">
        <v>256</v>
      </c>
      <c r="R1126" s="64">
        <f>IFERROR(P1126/Q1126,"-")</f>
        <v>1.16796875</v>
      </c>
      <c r="X1126" s="1" t="str">
        <f t="shared" si="223"/>
        <v>10群馬県</v>
      </c>
    </row>
    <row r="1127" spans="1:24" s="5" customFormat="1" x14ac:dyDescent="0.15">
      <c r="A1127" s="65">
        <f t="shared" si="222"/>
        <v>75</v>
      </c>
      <c r="B1127" s="65">
        <f t="shared" si="222"/>
        <v>1002</v>
      </c>
      <c r="D1127" s="66"/>
      <c r="E1127" s="67" t="s">
        <v>36</v>
      </c>
      <c r="F1127" s="68">
        <v>1</v>
      </c>
      <c r="G1127" s="69"/>
      <c r="H1127" s="68">
        <v>1</v>
      </c>
      <c r="I1127" s="68">
        <v>1</v>
      </c>
      <c r="J1127" s="68">
        <v>1</v>
      </c>
      <c r="K1127" s="68">
        <v>1</v>
      </c>
      <c r="L1127" s="68">
        <v>1</v>
      </c>
      <c r="M1127" s="68">
        <v>1</v>
      </c>
      <c r="N1127" s="70"/>
      <c r="O1127" s="70"/>
      <c r="P1127" s="71"/>
      <c r="Q1127" s="71"/>
      <c r="R1127" s="70"/>
      <c r="X1127" s="5" t="str">
        <f t="shared" si="223"/>
        <v>10群馬県</v>
      </c>
    </row>
    <row r="1128" spans="1:24" x14ac:dyDescent="0.15">
      <c r="A1128" s="6">
        <f>(ROW()+12)/15</f>
        <v>76</v>
      </c>
      <c r="B1128" s="6"/>
      <c r="C1128" s="87">
        <f>(ROW()+12)/15</f>
        <v>76</v>
      </c>
      <c r="D1128" s="87"/>
      <c r="S1128" s="1" t="str">
        <f>"（"&amp;H1130&amp;"　"&amp;H1131&amp;"構想区域）"</f>
        <v>（群馬県　伊勢崎構想区域）</v>
      </c>
      <c r="X1128" s="1" t="str">
        <f>TEXT(F1130,"0?")&amp;H1130</f>
        <v>10群馬県</v>
      </c>
    </row>
    <row r="1129" spans="1:24" ht="14.25" thickBot="1" x14ac:dyDescent="0.2">
      <c r="A1129" s="6">
        <f>A1128</f>
        <v>76</v>
      </c>
      <c r="B1129" s="6"/>
      <c r="C1129" s="1" t="s">
        <v>3</v>
      </c>
      <c r="X1129" s="1" t="str">
        <f>X1128</f>
        <v>10群馬県</v>
      </c>
    </row>
    <row r="1130" spans="1:24" x14ac:dyDescent="0.15">
      <c r="A1130" s="6">
        <f t="shared" ref="A1130:B1142" si="225">A1129</f>
        <v>76</v>
      </c>
      <c r="B1130" s="6">
        <v>1003</v>
      </c>
      <c r="D1130" s="88" t="s">
        <v>4</v>
      </c>
      <c r="E1130" s="89"/>
      <c r="F1130" s="90">
        <f>QUOTIENT(F1131,100)</f>
        <v>10</v>
      </c>
      <c r="G1130" s="91"/>
      <c r="H1130" s="92" t="s">
        <v>117</v>
      </c>
      <c r="I1130" s="93"/>
      <c r="O1130" s="7"/>
      <c r="X1130" s="1" t="str">
        <f t="shared" ref="X1130:X1142" si="226">X1129</f>
        <v>10群馬県</v>
      </c>
    </row>
    <row r="1131" spans="1:24" x14ac:dyDescent="0.15">
      <c r="A1131" s="6">
        <f t="shared" si="225"/>
        <v>76</v>
      </c>
      <c r="B1131" s="6">
        <f>B1130</f>
        <v>1003</v>
      </c>
      <c r="D1131" s="94" t="s">
        <v>5</v>
      </c>
      <c r="E1131" s="95"/>
      <c r="F1131" s="96">
        <f>B1131</f>
        <v>1003</v>
      </c>
      <c r="G1131" s="97"/>
      <c r="H1131" s="98" t="s">
        <v>120</v>
      </c>
      <c r="I1131" s="99"/>
      <c r="O1131" s="7"/>
      <c r="X1131" s="1" t="str">
        <f t="shared" si="226"/>
        <v>10群馬県</v>
      </c>
    </row>
    <row r="1132" spans="1:24" x14ac:dyDescent="0.15">
      <c r="A1132" s="6">
        <f t="shared" si="225"/>
        <v>76</v>
      </c>
      <c r="B1132" s="6">
        <f>B1131</f>
        <v>1003</v>
      </c>
      <c r="D1132" s="72" t="s">
        <v>6</v>
      </c>
      <c r="E1132" s="73"/>
      <c r="F1132" s="74">
        <v>24.790400000000002</v>
      </c>
      <c r="G1132" s="75"/>
      <c r="H1132" s="75"/>
      <c r="I1132" s="76"/>
      <c r="J1132" s="8"/>
      <c r="K1132" s="8"/>
      <c r="L1132" s="8"/>
      <c r="N1132" s="8"/>
      <c r="O1132" s="9"/>
      <c r="P1132" s="10" t="s">
        <v>7</v>
      </c>
      <c r="X1132" s="1" t="str">
        <f t="shared" si="226"/>
        <v>10群馬県</v>
      </c>
    </row>
    <row r="1133" spans="1:24" ht="14.25" thickBot="1" x14ac:dyDescent="0.2">
      <c r="A1133" s="6">
        <f t="shared" si="225"/>
        <v>76</v>
      </c>
      <c r="B1133" s="6">
        <f>B1132</f>
        <v>1003</v>
      </c>
      <c r="D1133" s="77" t="s">
        <v>8</v>
      </c>
      <c r="E1133" s="78"/>
      <c r="F1133" s="79">
        <v>165.22</v>
      </c>
      <c r="G1133" s="80"/>
      <c r="H1133" s="80"/>
      <c r="I1133" s="81"/>
      <c r="J1133" s="11"/>
      <c r="K1133" s="11"/>
      <c r="L1133" s="11"/>
      <c r="N1133" s="11"/>
      <c r="P1133" s="82">
        <v>3.1999999999999973E-2</v>
      </c>
      <c r="Q1133" s="82"/>
      <c r="X1133" s="1" t="str">
        <f t="shared" si="226"/>
        <v>10群馬県</v>
      </c>
    </row>
    <row r="1134" spans="1:24" ht="14.25" thickBot="1" x14ac:dyDescent="0.2">
      <c r="A1134" s="6">
        <f t="shared" si="225"/>
        <v>76</v>
      </c>
      <c r="B1134" s="6"/>
      <c r="C1134" s="1" t="s">
        <v>9</v>
      </c>
      <c r="X1134" s="1" t="str">
        <f t="shared" si="226"/>
        <v>10群馬県</v>
      </c>
    </row>
    <row r="1135" spans="1:24" ht="13.5" customHeight="1" x14ac:dyDescent="0.15">
      <c r="A1135" s="6">
        <f t="shared" si="225"/>
        <v>76</v>
      </c>
      <c r="B1135" s="6"/>
      <c r="D1135" s="12"/>
      <c r="E1135" s="13"/>
      <c r="F1135" s="83" t="s">
        <v>10</v>
      </c>
      <c r="G1135" s="84"/>
      <c r="H1135" s="14" t="s">
        <v>11</v>
      </c>
      <c r="I1135" s="14" t="s">
        <v>12</v>
      </c>
      <c r="J1135" s="14" t="s">
        <v>13</v>
      </c>
      <c r="K1135" s="14" t="s">
        <v>14</v>
      </c>
      <c r="L1135" s="15" t="s">
        <v>15</v>
      </c>
      <c r="M1135" s="85" t="s">
        <v>16</v>
      </c>
      <c r="N1135" s="84"/>
      <c r="O1135" s="84"/>
      <c r="P1135" s="85" t="s">
        <v>17</v>
      </c>
      <c r="Q1135" s="84"/>
      <c r="R1135" s="86"/>
      <c r="X1135" s="1" t="str">
        <f t="shared" si="226"/>
        <v>10群馬県</v>
      </c>
    </row>
    <row r="1136" spans="1:24" ht="32.25" thickBot="1" x14ac:dyDescent="0.2">
      <c r="A1136" s="6">
        <f t="shared" si="225"/>
        <v>76</v>
      </c>
      <c r="B1136" s="6"/>
      <c r="D1136" s="16"/>
      <c r="E1136" s="17"/>
      <c r="F1136" s="18" t="s">
        <v>18</v>
      </c>
      <c r="G1136" s="19" t="s">
        <v>19</v>
      </c>
      <c r="H1136" s="20" t="s">
        <v>20</v>
      </c>
      <c r="I1136" s="20" t="s">
        <v>21</v>
      </c>
      <c r="J1136" s="20" t="s">
        <v>22</v>
      </c>
      <c r="K1136" s="20" t="s">
        <v>23</v>
      </c>
      <c r="L1136" s="20" t="s">
        <v>24</v>
      </c>
      <c r="M1136" s="21" t="s">
        <v>25</v>
      </c>
      <c r="N1136" s="22" t="s">
        <v>26</v>
      </c>
      <c r="O1136" s="23" t="s">
        <v>27</v>
      </c>
      <c r="P1136" s="24" t="s">
        <v>28</v>
      </c>
      <c r="Q1136" s="22" t="s">
        <v>29</v>
      </c>
      <c r="R1136" s="25" t="s">
        <v>30</v>
      </c>
      <c r="X1136" s="1" t="str">
        <f t="shared" si="226"/>
        <v>10群馬県</v>
      </c>
    </row>
    <row r="1137" spans="1:24" ht="14.25" thickTop="1" x14ac:dyDescent="0.15">
      <c r="A1137" s="6">
        <f t="shared" si="225"/>
        <v>76</v>
      </c>
      <c r="B1137" s="6">
        <f>B1132</f>
        <v>1003</v>
      </c>
      <c r="D1137" s="26"/>
      <c r="E1137" s="27" t="s">
        <v>31</v>
      </c>
      <c r="F1137" s="28">
        <f>SUM(F1138:F1141)</f>
        <v>2031</v>
      </c>
      <c r="G1137" s="29">
        <f>IFERROR(F1137/Q1137,"-")</f>
        <v>0.93940795559666979</v>
      </c>
      <c r="H1137" s="30">
        <f t="shared" ref="H1137:M1137" si="227">SUM(H1138:H1141)</f>
        <v>2035</v>
      </c>
      <c r="I1137" s="30">
        <f t="shared" si="227"/>
        <v>2022</v>
      </c>
      <c r="J1137" s="30">
        <f t="shared" si="227"/>
        <v>2068</v>
      </c>
      <c r="K1137" s="30">
        <f t="shared" si="227"/>
        <v>2022</v>
      </c>
      <c r="L1137" s="30">
        <f t="shared" si="227"/>
        <v>2022</v>
      </c>
      <c r="M1137" s="31">
        <f t="shared" si="227"/>
        <v>2022</v>
      </c>
      <c r="N1137" s="32">
        <f>IFERROR(M1137/F1137,"-")</f>
        <v>0.99556868537666177</v>
      </c>
      <c r="O1137" s="33">
        <f>M1137-F1137</f>
        <v>-9</v>
      </c>
      <c r="P1137" s="31">
        <f>SUM(P1138:P1141)</f>
        <v>2014</v>
      </c>
      <c r="Q1137" s="34">
        <f>SUM(Q1138:Q1141)</f>
        <v>2162</v>
      </c>
      <c r="R1137" s="35">
        <f>IFERROR(P1137/Q1137,"-")</f>
        <v>0.9315448658649399</v>
      </c>
      <c r="X1137" s="1" t="str">
        <f t="shared" si="226"/>
        <v>10群馬県</v>
      </c>
    </row>
    <row r="1138" spans="1:24" x14ac:dyDescent="0.15">
      <c r="A1138" s="6">
        <f t="shared" si="225"/>
        <v>76</v>
      </c>
      <c r="B1138" s="6">
        <f>B1137</f>
        <v>1003</v>
      </c>
      <c r="D1138" s="36"/>
      <c r="E1138" s="37" t="s">
        <v>32</v>
      </c>
      <c r="F1138" s="38">
        <v>11</v>
      </c>
      <c r="G1138" s="39">
        <f>IFERROR(F1138/Q1138,"-")</f>
        <v>5.9139784946236562E-2</v>
      </c>
      <c r="H1138" s="40">
        <v>109</v>
      </c>
      <c r="I1138" s="40">
        <v>109</v>
      </c>
      <c r="J1138" s="40">
        <v>115</v>
      </c>
      <c r="K1138" s="40">
        <v>115</v>
      </c>
      <c r="L1138" s="40">
        <v>195</v>
      </c>
      <c r="M1138" s="41">
        <v>165</v>
      </c>
      <c r="N1138" s="42">
        <f>IFERROR(M1138/F1138,"-")</f>
        <v>15</v>
      </c>
      <c r="O1138" s="43">
        <f>M1138-F1138</f>
        <v>154</v>
      </c>
      <c r="P1138" s="41">
        <v>165</v>
      </c>
      <c r="Q1138" s="44">
        <v>186</v>
      </c>
      <c r="R1138" s="45">
        <f>IFERROR(P1138/Q1138,"-")</f>
        <v>0.88709677419354838</v>
      </c>
      <c r="X1138" s="1" t="str">
        <f t="shared" si="226"/>
        <v>10群馬県</v>
      </c>
    </row>
    <row r="1139" spans="1:24" x14ac:dyDescent="0.15">
      <c r="A1139" s="6">
        <f t="shared" si="225"/>
        <v>76</v>
      </c>
      <c r="B1139" s="6">
        <f t="shared" si="225"/>
        <v>1003</v>
      </c>
      <c r="D1139" s="36"/>
      <c r="E1139" s="46" t="s">
        <v>33</v>
      </c>
      <c r="F1139" s="47">
        <v>1385</v>
      </c>
      <c r="G1139" s="48">
        <f>IFERROR(F1139/Q1139,"-")</f>
        <v>2.2089314194577354</v>
      </c>
      <c r="H1139" s="49">
        <v>1107</v>
      </c>
      <c r="I1139" s="49">
        <v>1094</v>
      </c>
      <c r="J1139" s="49">
        <v>1036</v>
      </c>
      <c r="K1139" s="49">
        <v>1036</v>
      </c>
      <c r="L1139" s="49">
        <v>956</v>
      </c>
      <c r="M1139" s="50">
        <v>986</v>
      </c>
      <c r="N1139" s="51">
        <f>IFERROR(M1139/F1139,"-")</f>
        <v>0.71191335740072204</v>
      </c>
      <c r="O1139" s="52">
        <f>M1139-F1139</f>
        <v>-399</v>
      </c>
      <c r="P1139" s="50">
        <v>978</v>
      </c>
      <c r="Q1139" s="53">
        <v>627</v>
      </c>
      <c r="R1139" s="54">
        <f>IFERROR(P1139/Q1139,"-")</f>
        <v>1.5598086124401913</v>
      </c>
      <c r="X1139" s="1" t="str">
        <f t="shared" si="226"/>
        <v>10群馬県</v>
      </c>
    </row>
    <row r="1140" spans="1:24" x14ac:dyDescent="0.15">
      <c r="A1140" s="6">
        <f t="shared" si="225"/>
        <v>76</v>
      </c>
      <c r="B1140" s="6">
        <f t="shared" si="225"/>
        <v>1003</v>
      </c>
      <c r="D1140" s="36"/>
      <c r="E1140" s="46" t="s">
        <v>34</v>
      </c>
      <c r="F1140" s="47">
        <v>247</v>
      </c>
      <c r="G1140" s="48">
        <f>IFERROR(F1140/Q1140,"-")</f>
        <v>0.30683229813664598</v>
      </c>
      <c r="H1140" s="49">
        <v>404</v>
      </c>
      <c r="I1140" s="49">
        <v>404</v>
      </c>
      <c r="J1140" s="49">
        <v>502</v>
      </c>
      <c r="K1140" s="49">
        <v>456</v>
      </c>
      <c r="L1140" s="49">
        <v>456</v>
      </c>
      <c r="M1140" s="50">
        <v>456</v>
      </c>
      <c r="N1140" s="51">
        <f>IFERROR(M1140/F1140,"-")</f>
        <v>1.8461538461538463</v>
      </c>
      <c r="O1140" s="52">
        <f>M1140-F1140</f>
        <v>209</v>
      </c>
      <c r="P1140" s="50">
        <v>456</v>
      </c>
      <c r="Q1140" s="53">
        <v>805</v>
      </c>
      <c r="R1140" s="54">
        <f>IFERROR(P1140/Q1140,"-")</f>
        <v>0.56645962732919253</v>
      </c>
      <c r="X1140" s="1" t="str">
        <f t="shared" si="226"/>
        <v>10群馬県</v>
      </c>
    </row>
    <row r="1141" spans="1:24" ht="14.25" thickBot="1" x14ac:dyDescent="0.2">
      <c r="A1141" s="6">
        <f t="shared" si="225"/>
        <v>76</v>
      </c>
      <c r="B1141" s="6">
        <f t="shared" si="225"/>
        <v>1003</v>
      </c>
      <c r="D1141" s="55"/>
      <c r="E1141" s="56" t="s">
        <v>35</v>
      </c>
      <c r="F1141" s="57">
        <v>388</v>
      </c>
      <c r="G1141" s="58">
        <f>IFERROR(F1141/Q1141,"-")</f>
        <v>0.71323529411764708</v>
      </c>
      <c r="H1141" s="59">
        <v>415</v>
      </c>
      <c r="I1141" s="59">
        <v>415</v>
      </c>
      <c r="J1141" s="59">
        <v>415</v>
      </c>
      <c r="K1141" s="59">
        <v>415</v>
      </c>
      <c r="L1141" s="59">
        <v>415</v>
      </c>
      <c r="M1141" s="60">
        <v>415</v>
      </c>
      <c r="N1141" s="61">
        <f>IFERROR(M1141/F1141,"-")</f>
        <v>1.0695876288659794</v>
      </c>
      <c r="O1141" s="62">
        <f>M1141-F1141</f>
        <v>27</v>
      </c>
      <c r="P1141" s="60">
        <v>415</v>
      </c>
      <c r="Q1141" s="63">
        <v>544</v>
      </c>
      <c r="R1141" s="64">
        <f>IFERROR(P1141/Q1141,"-")</f>
        <v>0.76286764705882348</v>
      </c>
      <c r="X1141" s="1" t="str">
        <f t="shared" si="226"/>
        <v>10群馬県</v>
      </c>
    </row>
    <row r="1142" spans="1:24" s="5" customFormat="1" x14ac:dyDescent="0.15">
      <c r="A1142" s="65">
        <f t="shared" si="225"/>
        <v>76</v>
      </c>
      <c r="B1142" s="65">
        <f t="shared" si="225"/>
        <v>1003</v>
      </c>
      <c r="D1142" s="66"/>
      <c r="E1142" s="67" t="s">
        <v>36</v>
      </c>
      <c r="F1142" s="68">
        <v>1</v>
      </c>
      <c r="G1142" s="69"/>
      <c r="H1142" s="68">
        <v>0.95652173913043481</v>
      </c>
      <c r="I1142" s="68">
        <v>1</v>
      </c>
      <c r="J1142" s="68">
        <v>1</v>
      </c>
      <c r="K1142" s="68">
        <v>1</v>
      </c>
      <c r="L1142" s="68">
        <v>1</v>
      </c>
      <c r="M1142" s="68">
        <v>1</v>
      </c>
      <c r="N1142" s="70"/>
      <c r="O1142" s="70"/>
      <c r="P1142" s="71"/>
      <c r="Q1142" s="71"/>
      <c r="R1142" s="70"/>
      <c r="X1142" s="5" t="str">
        <f t="shared" si="226"/>
        <v>10群馬県</v>
      </c>
    </row>
    <row r="1143" spans="1:24" x14ac:dyDescent="0.15">
      <c r="A1143" s="6">
        <f>(ROW()+12)/15</f>
        <v>77</v>
      </c>
      <c r="B1143" s="6"/>
      <c r="C1143" s="87">
        <f>(ROW()+12)/15</f>
        <v>77</v>
      </c>
      <c r="D1143" s="87"/>
      <c r="S1143" s="1" t="str">
        <f>"（"&amp;H1145&amp;"　"&amp;H1146&amp;"構想区域）"</f>
        <v>（群馬県　高崎・安中構想区域）</v>
      </c>
      <c r="X1143" s="1" t="str">
        <f>TEXT(F1145,"0?")&amp;H1145</f>
        <v>10群馬県</v>
      </c>
    </row>
    <row r="1144" spans="1:24" ht="14.25" thickBot="1" x14ac:dyDescent="0.2">
      <c r="A1144" s="6">
        <f>A1143</f>
        <v>77</v>
      </c>
      <c r="B1144" s="6"/>
      <c r="C1144" s="1" t="s">
        <v>3</v>
      </c>
      <c r="X1144" s="1" t="str">
        <f>X1143</f>
        <v>10群馬県</v>
      </c>
    </row>
    <row r="1145" spans="1:24" x14ac:dyDescent="0.15">
      <c r="A1145" s="6">
        <f t="shared" ref="A1145:B1157" si="228">A1144</f>
        <v>77</v>
      </c>
      <c r="B1145" s="6">
        <v>1004</v>
      </c>
      <c r="D1145" s="88" t="s">
        <v>4</v>
      </c>
      <c r="E1145" s="89"/>
      <c r="F1145" s="90">
        <f>QUOTIENT(F1146,100)</f>
        <v>10</v>
      </c>
      <c r="G1145" s="91"/>
      <c r="H1145" s="92" t="s">
        <v>117</v>
      </c>
      <c r="I1145" s="93"/>
      <c r="O1145" s="7"/>
      <c r="X1145" s="1" t="str">
        <f t="shared" ref="X1145:X1157" si="229">X1144</f>
        <v>10群馬県</v>
      </c>
    </row>
    <row r="1146" spans="1:24" x14ac:dyDescent="0.15">
      <c r="A1146" s="6">
        <f t="shared" si="228"/>
        <v>77</v>
      </c>
      <c r="B1146" s="6">
        <f>B1145</f>
        <v>1004</v>
      </c>
      <c r="D1146" s="94" t="s">
        <v>5</v>
      </c>
      <c r="E1146" s="95"/>
      <c r="F1146" s="96">
        <f>B1146</f>
        <v>1004</v>
      </c>
      <c r="G1146" s="97"/>
      <c r="H1146" s="98" t="s">
        <v>121</v>
      </c>
      <c r="I1146" s="99"/>
      <c r="O1146" s="7"/>
      <c r="X1146" s="1" t="str">
        <f t="shared" si="229"/>
        <v>10群馬県</v>
      </c>
    </row>
    <row r="1147" spans="1:24" x14ac:dyDescent="0.15">
      <c r="A1147" s="6">
        <f t="shared" si="228"/>
        <v>77</v>
      </c>
      <c r="B1147" s="6">
        <f>B1146</f>
        <v>1004</v>
      </c>
      <c r="D1147" s="72" t="s">
        <v>6</v>
      </c>
      <c r="E1147" s="73"/>
      <c r="F1147" s="74">
        <v>42.787999999999997</v>
      </c>
      <c r="G1147" s="75"/>
      <c r="H1147" s="75"/>
      <c r="I1147" s="76"/>
      <c r="J1147" s="8"/>
      <c r="K1147" s="8"/>
      <c r="L1147" s="8"/>
      <c r="N1147" s="8"/>
      <c r="O1147" s="9"/>
      <c r="P1147" s="10" t="s">
        <v>7</v>
      </c>
      <c r="X1147" s="1" t="str">
        <f t="shared" si="229"/>
        <v>10群馬県</v>
      </c>
    </row>
    <row r="1148" spans="1:24" ht="14.25" thickBot="1" x14ac:dyDescent="0.2">
      <c r="A1148" s="6">
        <f t="shared" si="228"/>
        <v>77</v>
      </c>
      <c r="B1148" s="6">
        <f>B1147</f>
        <v>1004</v>
      </c>
      <c r="D1148" s="77" t="s">
        <v>8</v>
      </c>
      <c r="E1148" s="78"/>
      <c r="F1148" s="79">
        <v>735.47</v>
      </c>
      <c r="G1148" s="80"/>
      <c r="H1148" s="80"/>
      <c r="I1148" s="81"/>
      <c r="J1148" s="11"/>
      <c r="K1148" s="11"/>
      <c r="L1148" s="11"/>
      <c r="N1148" s="11"/>
      <c r="P1148" s="82">
        <v>-2.1999999999999964E-2</v>
      </c>
      <c r="Q1148" s="82"/>
      <c r="X1148" s="1" t="str">
        <f t="shared" si="229"/>
        <v>10群馬県</v>
      </c>
    </row>
    <row r="1149" spans="1:24" ht="14.25" thickBot="1" x14ac:dyDescent="0.2">
      <c r="A1149" s="6">
        <f t="shared" si="228"/>
        <v>77</v>
      </c>
      <c r="B1149" s="6"/>
      <c r="C1149" s="1" t="s">
        <v>9</v>
      </c>
      <c r="X1149" s="1" t="str">
        <f t="shared" si="229"/>
        <v>10群馬県</v>
      </c>
    </row>
    <row r="1150" spans="1:24" ht="13.5" customHeight="1" x14ac:dyDescent="0.15">
      <c r="A1150" s="6">
        <f t="shared" si="228"/>
        <v>77</v>
      </c>
      <c r="B1150" s="6"/>
      <c r="D1150" s="12"/>
      <c r="E1150" s="13"/>
      <c r="F1150" s="83" t="s">
        <v>10</v>
      </c>
      <c r="G1150" s="84"/>
      <c r="H1150" s="14" t="s">
        <v>11</v>
      </c>
      <c r="I1150" s="14" t="s">
        <v>12</v>
      </c>
      <c r="J1150" s="14" t="s">
        <v>13</v>
      </c>
      <c r="K1150" s="14" t="s">
        <v>14</v>
      </c>
      <c r="L1150" s="15" t="s">
        <v>15</v>
      </c>
      <c r="M1150" s="85" t="s">
        <v>16</v>
      </c>
      <c r="N1150" s="84"/>
      <c r="O1150" s="84"/>
      <c r="P1150" s="85" t="s">
        <v>17</v>
      </c>
      <c r="Q1150" s="84"/>
      <c r="R1150" s="86"/>
      <c r="X1150" s="1" t="str">
        <f t="shared" si="229"/>
        <v>10群馬県</v>
      </c>
    </row>
    <row r="1151" spans="1:24" ht="32.25" thickBot="1" x14ac:dyDescent="0.2">
      <c r="A1151" s="6">
        <f t="shared" si="228"/>
        <v>77</v>
      </c>
      <c r="B1151" s="6"/>
      <c r="D1151" s="16"/>
      <c r="E1151" s="17"/>
      <c r="F1151" s="18" t="s">
        <v>18</v>
      </c>
      <c r="G1151" s="19" t="s">
        <v>19</v>
      </c>
      <c r="H1151" s="20" t="s">
        <v>20</v>
      </c>
      <c r="I1151" s="20" t="s">
        <v>21</v>
      </c>
      <c r="J1151" s="20" t="s">
        <v>22</v>
      </c>
      <c r="K1151" s="20" t="s">
        <v>23</v>
      </c>
      <c r="L1151" s="20" t="s">
        <v>24</v>
      </c>
      <c r="M1151" s="21" t="s">
        <v>25</v>
      </c>
      <c r="N1151" s="22" t="s">
        <v>26</v>
      </c>
      <c r="O1151" s="23" t="s">
        <v>27</v>
      </c>
      <c r="P1151" s="24" t="s">
        <v>28</v>
      </c>
      <c r="Q1151" s="22" t="s">
        <v>29</v>
      </c>
      <c r="R1151" s="25" t="s">
        <v>30</v>
      </c>
      <c r="X1151" s="1" t="str">
        <f t="shared" si="229"/>
        <v>10群馬県</v>
      </c>
    </row>
    <row r="1152" spans="1:24" ht="14.25" thickTop="1" x14ac:dyDescent="0.15">
      <c r="A1152" s="6">
        <f t="shared" si="228"/>
        <v>77</v>
      </c>
      <c r="B1152" s="6">
        <f>B1147</f>
        <v>1004</v>
      </c>
      <c r="D1152" s="26"/>
      <c r="E1152" s="27" t="s">
        <v>31</v>
      </c>
      <c r="F1152" s="28">
        <f>SUM(F1153:F1156)</f>
        <v>3984</v>
      </c>
      <c r="G1152" s="29">
        <f>IFERROR(F1152/Q1152,"-")</f>
        <v>1.0770478507704786</v>
      </c>
      <c r="H1152" s="30">
        <f t="shared" ref="H1152:M1152" si="230">SUM(H1153:H1156)</f>
        <v>3834</v>
      </c>
      <c r="I1152" s="30">
        <f t="shared" si="230"/>
        <v>3803</v>
      </c>
      <c r="J1152" s="30">
        <f t="shared" si="230"/>
        <v>3858</v>
      </c>
      <c r="K1152" s="30">
        <f t="shared" si="230"/>
        <v>3817</v>
      </c>
      <c r="L1152" s="30">
        <f t="shared" si="230"/>
        <v>3969</v>
      </c>
      <c r="M1152" s="31">
        <f t="shared" si="230"/>
        <v>3897</v>
      </c>
      <c r="N1152" s="32">
        <f>IFERROR(M1152/F1152,"-")</f>
        <v>0.97816265060240959</v>
      </c>
      <c r="O1152" s="33">
        <f>M1152-F1152</f>
        <v>-87</v>
      </c>
      <c r="P1152" s="31">
        <f>SUM(P1153:P1156)</f>
        <v>3755</v>
      </c>
      <c r="Q1152" s="34">
        <f>SUM(Q1153:Q1156)</f>
        <v>3699</v>
      </c>
      <c r="R1152" s="35">
        <f>IFERROR(P1152/Q1152,"-")</f>
        <v>1.015139226818059</v>
      </c>
      <c r="X1152" s="1" t="str">
        <f t="shared" si="229"/>
        <v>10群馬県</v>
      </c>
    </row>
    <row r="1153" spans="1:24" x14ac:dyDescent="0.15">
      <c r="A1153" s="6">
        <f t="shared" si="228"/>
        <v>77</v>
      </c>
      <c r="B1153" s="6">
        <f>B1152</f>
        <v>1004</v>
      </c>
      <c r="D1153" s="36"/>
      <c r="E1153" s="37" t="s">
        <v>32</v>
      </c>
      <c r="F1153" s="38">
        <v>521</v>
      </c>
      <c r="G1153" s="39">
        <f>IFERROR(F1153/Q1153,"-")</f>
        <v>1.8409893992932862</v>
      </c>
      <c r="H1153" s="40">
        <v>467</v>
      </c>
      <c r="I1153" s="40">
        <v>467</v>
      </c>
      <c r="J1153" s="40">
        <v>58</v>
      </c>
      <c r="K1153" s="40">
        <v>59</v>
      </c>
      <c r="L1153" s="40">
        <v>509</v>
      </c>
      <c r="M1153" s="41">
        <v>502</v>
      </c>
      <c r="N1153" s="42">
        <f>IFERROR(M1153/F1153,"-")</f>
        <v>0.96353166986564298</v>
      </c>
      <c r="O1153" s="43">
        <f>M1153-F1153</f>
        <v>-19</v>
      </c>
      <c r="P1153" s="41">
        <v>502</v>
      </c>
      <c r="Q1153" s="44">
        <v>283</v>
      </c>
      <c r="R1153" s="45">
        <f>IFERROR(P1153/Q1153,"-")</f>
        <v>1.773851590106007</v>
      </c>
      <c r="X1153" s="1" t="str">
        <f t="shared" si="229"/>
        <v>10群馬県</v>
      </c>
    </row>
    <row r="1154" spans="1:24" x14ac:dyDescent="0.15">
      <c r="A1154" s="6">
        <f t="shared" si="228"/>
        <v>77</v>
      </c>
      <c r="B1154" s="6">
        <f t="shared" si="228"/>
        <v>1004</v>
      </c>
      <c r="D1154" s="36"/>
      <c r="E1154" s="46" t="s">
        <v>33</v>
      </c>
      <c r="F1154" s="47">
        <v>1939</v>
      </c>
      <c r="G1154" s="48">
        <f>IFERROR(F1154/Q1154,"-")</f>
        <v>1.9887179487179487</v>
      </c>
      <c r="H1154" s="49">
        <v>1615</v>
      </c>
      <c r="I1154" s="49">
        <v>1424</v>
      </c>
      <c r="J1154" s="49">
        <v>1895</v>
      </c>
      <c r="K1154" s="49">
        <v>1839</v>
      </c>
      <c r="L1154" s="49">
        <v>1338</v>
      </c>
      <c r="M1154" s="50">
        <v>1278</v>
      </c>
      <c r="N1154" s="51">
        <f>IFERROR(M1154/F1154,"-")</f>
        <v>0.65910263022176374</v>
      </c>
      <c r="O1154" s="52">
        <f>M1154-F1154</f>
        <v>-661</v>
      </c>
      <c r="P1154" s="50">
        <v>1328</v>
      </c>
      <c r="Q1154" s="53">
        <v>975</v>
      </c>
      <c r="R1154" s="54">
        <f>IFERROR(P1154/Q1154,"-")</f>
        <v>1.362051282051282</v>
      </c>
      <c r="X1154" s="1" t="str">
        <f t="shared" si="229"/>
        <v>10群馬県</v>
      </c>
    </row>
    <row r="1155" spans="1:24" x14ac:dyDescent="0.15">
      <c r="A1155" s="6">
        <f t="shared" si="228"/>
        <v>77</v>
      </c>
      <c r="B1155" s="6">
        <f t="shared" si="228"/>
        <v>1004</v>
      </c>
      <c r="D1155" s="36"/>
      <c r="E1155" s="46" t="s">
        <v>34</v>
      </c>
      <c r="F1155" s="47">
        <v>468</v>
      </c>
      <c r="G1155" s="48">
        <f>IFERROR(F1155/Q1155,"-")</f>
        <v>0.35616438356164382</v>
      </c>
      <c r="H1155" s="49">
        <v>611</v>
      </c>
      <c r="I1155" s="49">
        <v>660</v>
      </c>
      <c r="J1155" s="49">
        <v>743</v>
      </c>
      <c r="K1155" s="49">
        <v>757</v>
      </c>
      <c r="L1155" s="49">
        <v>742</v>
      </c>
      <c r="M1155" s="50">
        <v>704</v>
      </c>
      <c r="N1155" s="51">
        <f>IFERROR(M1155/F1155,"-")</f>
        <v>1.5042735042735043</v>
      </c>
      <c r="O1155" s="52">
        <f>M1155-F1155</f>
        <v>236</v>
      </c>
      <c r="P1155" s="50">
        <v>704</v>
      </c>
      <c r="Q1155" s="53">
        <v>1314</v>
      </c>
      <c r="R1155" s="54">
        <f>IFERROR(P1155/Q1155,"-")</f>
        <v>0.53576864535768642</v>
      </c>
      <c r="X1155" s="1" t="str">
        <f t="shared" si="229"/>
        <v>10群馬県</v>
      </c>
    </row>
    <row r="1156" spans="1:24" ht="14.25" thickBot="1" x14ac:dyDescent="0.2">
      <c r="A1156" s="6">
        <f t="shared" si="228"/>
        <v>77</v>
      </c>
      <c r="B1156" s="6">
        <f t="shared" si="228"/>
        <v>1004</v>
      </c>
      <c r="D1156" s="55"/>
      <c r="E1156" s="56" t="s">
        <v>35</v>
      </c>
      <c r="F1156" s="57">
        <v>1056</v>
      </c>
      <c r="G1156" s="58">
        <f>IFERROR(F1156/Q1156,"-")</f>
        <v>0.93700088731144626</v>
      </c>
      <c r="H1156" s="59">
        <v>1141</v>
      </c>
      <c r="I1156" s="59">
        <v>1252</v>
      </c>
      <c r="J1156" s="59">
        <v>1162</v>
      </c>
      <c r="K1156" s="59">
        <v>1162</v>
      </c>
      <c r="L1156" s="59">
        <v>1380</v>
      </c>
      <c r="M1156" s="60">
        <v>1413</v>
      </c>
      <c r="N1156" s="61">
        <f>IFERROR(M1156/F1156,"-")</f>
        <v>1.3380681818181819</v>
      </c>
      <c r="O1156" s="62">
        <f>M1156-F1156</f>
        <v>357</v>
      </c>
      <c r="P1156" s="60">
        <v>1221</v>
      </c>
      <c r="Q1156" s="63">
        <v>1127</v>
      </c>
      <c r="R1156" s="64">
        <f>IFERROR(P1156/Q1156,"-")</f>
        <v>1.0834072759538598</v>
      </c>
      <c r="X1156" s="1" t="str">
        <f t="shared" si="229"/>
        <v>10群馬県</v>
      </c>
    </row>
    <row r="1157" spans="1:24" s="5" customFormat="1" x14ac:dyDescent="0.15">
      <c r="A1157" s="65">
        <f t="shared" si="228"/>
        <v>77</v>
      </c>
      <c r="B1157" s="65">
        <f t="shared" si="228"/>
        <v>1004</v>
      </c>
      <c r="D1157" s="66"/>
      <c r="E1157" s="67" t="s">
        <v>36</v>
      </c>
      <c r="F1157" s="68">
        <v>1</v>
      </c>
      <c r="G1157" s="69"/>
      <c r="H1157" s="68">
        <v>1</v>
      </c>
      <c r="I1157" s="68">
        <v>1</v>
      </c>
      <c r="J1157" s="68">
        <v>1</v>
      </c>
      <c r="K1157" s="68">
        <v>1</v>
      </c>
      <c r="L1157" s="68">
        <v>1</v>
      </c>
      <c r="M1157" s="68">
        <v>1</v>
      </c>
      <c r="N1157" s="70"/>
      <c r="O1157" s="70"/>
      <c r="P1157" s="71"/>
      <c r="Q1157" s="71"/>
      <c r="R1157" s="70"/>
      <c r="X1157" s="5" t="str">
        <f t="shared" si="229"/>
        <v>10群馬県</v>
      </c>
    </row>
    <row r="1158" spans="1:24" x14ac:dyDescent="0.15">
      <c r="A1158" s="6">
        <f>(ROW()+12)/15</f>
        <v>78</v>
      </c>
      <c r="B1158" s="6"/>
      <c r="C1158" s="87">
        <f>(ROW()+12)/15</f>
        <v>78</v>
      </c>
      <c r="D1158" s="87"/>
      <c r="S1158" s="1" t="str">
        <f>"（"&amp;H1160&amp;"　"&amp;H1161&amp;"構想区域）"</f>
        <v>（群馬県　藤岡構想区域）</v>
      </c>
      <c r="X1158" s="1" t="str">
        <f>TEXT(F1160,"0?")&amp;H1160</f>
        <v>10群馬県</v>
      </c>
    </row>
    <row r="1159" spans="1:24" ht="14.25" thickBot="1" x14ac:dyDescent="0.2">
      <c r="A1159" s="6">
        <f>A1158</f>
        <v>78</v>
      </c>
      <c r="B1159" s="6"/>
      <c r="C1159" s="1" t="s">
        <v>3</v>
      </c>
      <c r="X1159" s="1" t="str">
        <f>X1158</f>
        <v>10群馬県</v>
      </c>
    </row>
    <row r="1160" spans="1:24" x14ac:dyDescent="0.15">
      <c r="A1160" s="6">
        <f t="shared" ref="A1160:B1172" si="231">A1159</f>
        <v>78</v>
      </c>
      <c r="B1160" s="6">
        <v>1005</v>
      </c>
      <c r="D1160" s="88" t="s">
        <v>4</v>
      </c>
      <c r="E1160" s="89"/>
      <c r="F1160" s="90">
        <f>QUOTIENT(F1161,100)</f>
        <v>10</v>
      </c>
      <c r="G1160" s="91"/>
      <c r="H1160" s="92" t="s">
        <v>117</v>
      </c>
      <c r="I1160" s="93"/>
      <c r="O1160" s="7"/>
      <c r="X1160" s="1" t="str">
        <f t="shared" ref="X1160:X1172" si="232">X1159</f>
        <v>10群馬県</v>
      </c>
    </row>
    <row r="1161" spans="1:24" x14ac:dyDescent="0.15">
      <c r="A1161" s="6">
        <f t="shared" si="231"/>
        <v>78</v>
      </c>
      <c r="B1161" s="6">
        <f>B1160</f>
        <v>1005</v>
      </c>
      <c r="D1161" s="94" t="s">
        <v>5</v>
      </c>
      <c r="E1161" s="95"/>
      <c r="F1161" s="96">
        <f>B1161</f>
        <v>1005</v>
      </c>
      <c r="G1161" s="97"/>
      <c r="H1161" s="98" t="s">
        <v>122</v>
      </c>
      <c r="I1161" s="99"/>
      <c r="O1161" s="7"/>
      <c r="X1161" s="1" t="str">
        <f t="shared" si="232"/>
        <v>10群馬県</v>
      </c>
    </row>
    <row r="1162" spans="1:24" x14ac:dyDescent="0.15">
      <c r="A1162" s="6">
        <f t="shared" si="231"/>
        <v>78</v>
      </c>
      <c r="B1162" s="6">
        <f>B1161</f>
        <v>1005</v>
      </c>
      <c r="D1162" s="72" t="s">
        <v>6</v>
      </c>
      <c r="E1162" s="73"/>
      <c r="F1162" s="74">
        <v>6.6033999999999997</v>
      </c>
      <c r="G1162" s="75"/>
      <c r="H1162" s="75"/>
      <c r="I1162" s="76"/>
      <c r="J1162" s="8"/>
      <c r="K1162" s="8"/>
      <c r="L1162" s="8"/>
      <c r="N1162" s="8"/>
      <c r="O1162" s="9"/>
      <c r="P1162" s="10" t="s">
        <v>7</v>
      </c>
      <c r="X1162" s="1" t="str">
        <f t="shared" si="232"/>
        <v>10群馬県</v>
      </c>
    </row>
    <row r="1163" spans="1:24" ht="14.25" thickBot="1" x14ac:dyDescent="0.2">
      <c r="A1163" s="6">
        <f t="shared" si="231"/>
        <v>78</v>
      </c>
      <c r="B1163" s="6">
        <f>B1162</f>
        <v>1005</v>
      </c>
      <c r="D1163" s="77" t="s">
        <v>8</v>
      </c>
      <c r="E1163" s="78"/>
      <c r="F1163" s="79">
        <v>476.74</v>
      </c>
      <c r="G1163" s="80"/>
      <c r="H1163" s="80"/>
      <c r="I1163" s="81"/>
      <c r="J1163" s="11"/>
      <c r="K1163" s="11"/>
      <c r="L1163" s="11"/>
      <c r="N1163" s="11"/>
      <c r="P1163" s="82">
        <v>0.21400000000000002</v>
      </c>
      <c r="Q1163" s="82"/>
      <c r="X1163" s="1" t="str">
        <f t="shared" si="232"/>
        <v>10群馬県</v>
      </c>
    </row>
    <row r="1164" spans="1:24" ht="14.25" thickBot="1" x14ac:dyDescent="0.2">
      <c r="A1164" s="6">
        <f t="shared" si="231"/>
        <v>78</v>
      </c>
      <c r="B1164" s="6"/>
      <c r="C1164" s="1" t="s">
        <v>9</v>
      </c>
      <c r="X1164" s="1" t="str">
        <f t="shared" si="232"/>
        <v>10群馬県</v>
      </c>
    </row>
    <row r="1165" spans="1:24" ht="13.5" customHeight="1" x14ac:dyDescent="0.15">
      <c r="A1165" s="6">
        <f t="shared" si="231"/>
        <v>78</v>
      </c>
      <c r="B1165" s="6"/>
      <c r="D1165" s="12"/>
      <c r="E1165" s="13"/>
      <c r="F1165" s="83" t="s">
        <v>10</v>
      </c>
      <c r="G1165" s="84"/>
      <c r="H1165" s="14" t="s">
        <v>11</v>
      </c>
      <c r="I1165" s="14" t="s">
        <v>12</v>
      </c>
      <c r="J1165" s="14" t="s">
        <v>13</v>
      </c>
      <c r="K1165" s="14" t="s">
        <v>14</v>
      </c>
      <c r="L1165" s="15" t="s">
        <v>15</v>
      </c>
      <c r="M1165" s="85" t="s">
        <v>16</v>
      </c>
      <c r="N1165" s="84"/>
      <c r="O1165" s="84"/>
      <c r="P1165" s="85" t="s">
        <v>17</v>
      </c>
      <c r="Q1165" s="84"/>
      <c r="R1165" s="86"/>
      <c r="X1165" s="1" t="str">
        <f t="shared" si="232"/>
        <v>10群馬県</v>
      </c>
    </row>
    <row r="1166" spans="1:24" ht="32.25" thickBot="1" x14ac:dyDescent="0.2">
      <c r="A1166" s="6">
        <f t="shared" si="231"/>
        <v>78</v>
      </c>
      <c r="B1166" s="6"/>
      <c r="D1166" s="16"/>
      <c r="E1166" s="17"/>
      <c r="F1166" s="18" t="s">
        <v>18</v>
      </c>
      <c r="G1166" s="19" t="s">
        <v>19</v>
      </c>
      <c r="H1166" s="20" t="s">
        <v>20</v>
      </c>
      <c r="I1166" s="20" t="s">
        <v>21</v>
      </c>
      <c r="J1166" s="20" t="s">
        <v>22</v>
      </c>
      <c r="K1166" s="20" t="s">
        <v>23</v>
      </c>
      <c r="L1166" s="20" t="s">
        <v>24</v>
      </c>
      <c r="M1166" s="21" t="s">
        <v>25</v>
      </c>
      <c r="N1166" s="22" t="s">
        <v>26</v>
      </c>
      <c r="O1166" s="23" t="s">
        <v>27</v>
      </c>
      <c r="P1166" s="24" t="s">
        <v>28</v>
      </c>
      <c r="Q1166" s="22" t="s">
        <v>29</v>
      </c>
      <c r="R1166" s="25" t="s">
        <v>30</v>
      </c>
      <c r="X1166" s="1" t="str">
        <f t="shared" si="232"/>
        <v>10群馬県</v>
      </c>
    </row>
    <row r="1167" spans="1:24" ht="14.25" thickTop="1" x14ac:dyDescent="0.15">
      <c r="A1167" s="6">
        <f t="shared" si="231"/>
        <v>78</v>
      </c>
      <c r="B1167" s="6">
        <f>B1162</f>
        <v>1005</v>
      </c>
      <c r="D1167" s="26"/>
      <c r="E1167" s="27" t="s">
        <v>31</v>
      </c>
      <c r="F1167" s="28">
        <f>SUM(F1168:F1171)</f>
        <v>847</v>
      </c>
      <c r="G1167" s="29">
        <f>IFERROR(F1167/Q1167,"-")</f>
        <v>0.97806004618937648</v>
      </c>
      <c r="H1167" s="30">
        <f t="shared" ref="H1167:M1167" si="233">SUM(H1168:H1171)</f>
        <v>898</v>
      </c>
      <c r="I1167" s="30">
        <f t="shared" si="233"/>
        <v>898</v>
      </c>
      <c r="J1167" s="30">
        <f t="shared" si="233"/>
        <v>898</v>
      </c>
      <c r="K1167" s="30">
        <f t="shared" si="233"/>
        <v>893</v>
      </c>
      <c r="L1167" s="30">
        <f t="shared" si="233"/>
        <v>893</v>
      </c>
      <c r="M1167" s="31">
        <f t="shared" si="233"/>
        <v>857</v>
      </c>
      <c r="N1167" s="32">
        <f>IFERROR(M1167/F1167,"-")</f>
        <v>1.0118063754427391</v>
      </c>
      <c r="O1167" s="33">
        <f>M1167-F1167</f>
        <v>10</v>
      </c>
      <c r="P1167" s="31">
        <f>SUM(P1168:P1171)</f>
        <v>845</v>
      </c>
      <c r="Q1167" s="34">
        <f>SUM(Q1168:Q1171)</f>
        <v>866</v>
      </c>
      <c r="R1167" s="35">
        <f>IFERROR(P1167/Q1167,"-")</f>
        <v>0.9757505773672055</v>
      </c>
      <c r="X1167" s="1" t="str">
        <f t="shared" si="232"/>
        <v>10群馬県</v>
      </c>
    </row>
    <row r="1168" spans="1:24" x14ac:dyDescent="0.15">
      <c r="A1168" s="6">
        <f t="shared" si="231"/>
        <v>78</v>
      </c>
      <c r="B1168" s="6">
        <f>B1167</f>
        <v>1005</v>
      </c>
      <c r="D1168" s="36"/>
      <c r="E1168" s="37" t="s">
        <v>32</v>
      </c>
      <c r="F1168" s="38">
        <v>0</v>
      </c>
      <c r="G1168" s="39">
        <f>IFERROR(F1168/Q1168,"-")</f>
        <v>0</v>
      </c>
      <c r="H1168" s="40">
        <v>0</v>
      </c>
      <c r="I1168" s="40">
        <v>0</v>
      </c>
      <c r="J1168" s="40">
        <v>0</v>
      </c>
      <c r="K1168" s="40">
        <v>0</v>
      </c>
      <c r="L1168" s="40">
        <v>0</v>
      </c>
      <c r="M1168" s="41">
        <v>0</v>
      </c>
      <c r="N1168" s="42" t="str">
        <f>IFERROR(M1168/F1168,"-")</f>
        <v>-</v>
      </c>
      <c r="O1168" s="43">
        <f>M1168-F1168</f>
        <v>0</v>
      </c>
      <c r="P1168" s="41">
        <v>0</v>
      </c>
      <c r="Q1168" s="44">
        <v>95</v>
      </c>
      <c r="R1168" s="45">
        <f>IFERROR(P1168/Q1168,"-")</f>
        <v>0</v>
      </c>
      <c r="X1168" s="1" t="str">
        <f t="shared" si="232"/>
        <v>10群馬県</v>
      </c>
    </row>
    <row r="1169" spans="1:24" x14ac:dyDescent="0.15">
      <c r="A1169" s="6">
        <f t="shared" si="231"/>
        <v>78</v>
      </c>
      <c r="B1169" s="6">
        <f t="shared" si="231"/>
        <v>1005</v>
      </c>
      <c r="D1169" s="36"/>
      <c r="E1169" s="46" t="s">
        <v>33</v>
      </c>
      <c r="F1169" s="47">
        <v>545</v>
      </c>
      <c r="G1169" s="48">
        <f>IFERROR(F1169/Q1169,"-")</f>
        <v>1.7356687898089171</v>
      </c>
      <c r="H1169" s="49">
        <v>527</v>
      </c>
      <c r="I1169" s="49">
        <v>527</v>
      </c>
      <c r="J1169" s="49">
        <v>475</v>
      </c>
      <c r="K1169" s="49">
        <v>475</v>
      </c>
      <c r="L1169" s="49">
        <v>475</v>
      </c>
      <c r="M1169" s="50">
        <v>475</v>
      </c>
      <c r="N1169" s="51">
        <f>IFERROR(M1169/F1169,"-")</f>
        <v>0.87155963302752293</v>
      </c>
      <c r="O1169" s="52">
        <f>M1169-F1169</f>
        <v>-70</v>
      </c>
      <c r="P1169" s="50">
        <v>421</v>
      </c>
      <c r="Q1169" s="53">
        <v>314</v>
      </c>
      <c r="R1169" s="54">
        <f>IFERROR(P1169/Q1169,"-")</f>
        <v>1.3407643312101911</v>
      </c>
      <c r="X1169" s="1" t="str">
        <f t="shared" si="232"/>
        <v>10群馬県</v>
      </c>
    </row>
    <row r="1170" spans="1:24" x14ac:dyDescent="0.15">
      <c r="A1170" s="6">
        <f t="shared" si="231"/>
        <v>78</v>
      </c>
      <c r="B1170" s="6">
        <f t="shared" si="231"/>
        <v>1005</v>
      </c>
      <c r="D1170" s="36"/>
      <c r="E1170" s="46" t="s">
        <v>34</v>
      </c>
      <c r="F1170" s="47">
        <v>55</v>
      </c>
      <c r="G1170" s="48">
        <f>IFERROR(F1170/Q1170,"-")</f>
        <v>0.16616314199395771</v>
      </c>
      <c r="H1170" s="49">
        <v>195</v>
      </c>
      <c r="I1170" s="49">
        <v>195</v>
      </c>
      <c r="J1170" s="49">
        <v>247</v>
      </c>
      <c r="K1170" s="49">
        <v>242</v>
      </c>
      <c r="L1170" s="49">
        <v>242</v>
      </c>
      <c r="M1170" s="50">
        <v>242</v>
      </c>
      <c r="N1170" s="51">
        <f>IFERROR(M1170/F1170,"-")</f>
        <v>4.4000000000000004</v>
      </c>
      <c r="O1170" s="52">
        <f>M1170-F1170</f>
        <v>187</v>
      </c>
      <c r="P1170" s="50">
        <v>284</v>
      </c>
      <c r="Q1170" s="53">
        <v>331</v>
      </c>
      <c r="R1170" s="54">
        <f>IFERROR(P1170/Q1170,"-")</f>
        <v>0.85800604229607247</v>
      </c>
      <c r="X1170" s="1" t="str">
        <f t="shared" si="232"/>
        <v>10群馬県</v>
      </c>
    </row>
    <row r="1171" spans="1:24" ht="14.25" thickBot="1" x14ac:dyDescent="0.2">
      <c r="A1171" s="6">
        <f t="shared" si="231"/>
        <v>78</v>
      </c>
      <c r="B1171" s="6">
        <f t="shared" si="231"/>
        <v>1005</v>
      </c>
      <c r="D1171" s="55"/>
      <c r="E1171" s="56" t="s">
        <v>35</v>
      </c>
      <c r="F1171" s="57">
        <v>247</v>
      </c>
      <c r="G1171" s="58">
        <f>IFERROR(F1171/Q1171,"-")</f>
        <v>1.9603174603174602</v>
      </c>
      <c r="H1171" s="59">
        <v>176</v>
      </c>
      <c r="I1171" s="59">
        <v>176</v>
      </c>
      <c r="J1171" s="59">
        <v>176</v>
      </c>
      <c r="K1171" s="59">
        <v>176</v>
      </c>
      <c r="L1171" s="59">
        <v>176</v>
      </c>
      <c r="M1171" s="60">
        <v>140</v>
      </c>
      <c r="N1171" s="61">
        <f>IFERROR(M1171/F1171,"-")</f>
        <v>0.5668016194331984</v>
      </c>
      <c r="O1171" s="62">
        <f>M1171-F1171</f>
        <v>-107</v>
      </c>
      <c r="P1171" s="60">
        <v>140</v>
      </c>
      <c r="Q1171" s="63">
        <v>126</v>
      </c>
      <c r="R1171" s="64">
        <f>IFERROR(P1171/Q1171,"-")</f>
        <v>1.1111111111111112</v>
      </c>
      <c r="X1171" s="1" t="str">
        <f t="shared" si="232"/>
        <v>10群馬県</v>
      </c>
    </row>
    <row r="1172" spans="1:24" s="5" customFormat="1" x14ac:dyDescent="0.15">
      <c r="A1172" s="65">
        <f t="shared" si="231"/>
        <v>78</v>
      </c>
      <c r="B1172" s="65">
        <f t="shared" si="231"/>
        <v>1005</v>
      </c>
      <c r="D1172" s="66"/>
      <c r="E1172" s="67" t="s">
        <v>36</v>
      </c>
      <c r="F1172" s="68">
        <v>1</v>
      </c>
      <c r="G1172" s="69"/>
      <c r="H1172" s="68">
        <v>1</v>
      </c>
      <c r="I1172" s="68">
        <v>1</v>
      </c>
      <c r="J1172" s="68">
        <v>1</v>
      </c>
      <c r="K1172" s="68">
        <v>1</v>
      </c>
      <c r="L1172" s="68">
        <v>1</v>
      </c>
      <c r="M1172" s="68">
        <v>1</v>
      </c>
      <c r="N1172" s="70"/>
      <c r="O1172" s="70"/>
      <c r="P1172" s="71"/>
      <c r="Q1172" s="71"/>
      <c r="R1172" s="70"/>
      <c r="X1172" s="5" t="str">
        <f t="shared" si="232"/>
        <v>10群馬県</v>
      </c>
    </row>
    <row r="1173" spans="1:24" x14ac:dyDescent="0.15">
      <c r="A1173" s="6">
        <f>(ROW()+12)/15</f>
        <v>79</v>
      </c>
      <c r="B1173" s="6"/>
      <c r="C1173" s="87">
        <f>(ROW()+12)/15</f>
        <v>79</v>
      </c>
      <c r="D1173" s="87"/>
      <c r="S1173" s="1" t="str">
        <f>"（"&amp;H1175&amp;"　"&amp;H1176&amp;"構想区域）"</f>
        <v>（群馬県　富岡構想区域）</v>
      </c>
      <c r="X1173" s="1" t="str">
        <f>TEXT(F1175,"0?")&amp;H1175</f>
        <v>10群馬県</v>
      </c>
    </row>
    <row r="1174" spans="1:24" ht="14.25" thickBot="1" x14ac:dyDescent="0.2">
      <c r="A1174" s="6">
        <f>A1173</f>
        <v>79</v>
      </c>
      <c r="B1174" s="6"/>
      <c r="C1174" s="1" t="s">
        <v>3</v>
      </c>
      <c r="X1174" s="1" t="str">
        <f>X1173</f>
        <v>10群馬県</v>
      </c>
    </row>
    <row r="1175" spans="1:24" x14ac:dyDescent="0.15">
      <c r="A1175" s="6">
        <f t="shared" ref="A1175:B1187" si="234">A1174</f>
        <v>79</v>
      </c>
      <c r="B1175" s="6">
        <v>1006</v>
      </c>
      <c r="D1175" s="88" t="s">
        <v>4</v>
      </c>
      <c r="E1175" s="89"/>
      <c r="F1175" s="90">
        <f>QUOTIENT(F1176,100)</f>
        <v>10</v>
      </c>
      <c r="G1175" s="91"/>
      <c r="H1175" s="92" t="s">
        <v>117</v>
      </c>
      <c r="I1175" s="93"/>
      <c r="O1175" s="7"/>
      <c r="X1175" s="1" t="str">
        <f t="shared" ref="X1175:X1187" si="235">X1174</f>
        <v>10群馬県</v>
      </c>
    </row>
    <row r="1176" spans="1:24" x14ac:dyDescent="0.15">
      <c r="A1176" s="6">
        <f t="shared" si="234"/>
        <v>79</v>
      </c>
      <c r="B1176" s="6">
        <f>B1175</f>
        <v>1006</v>
      </c>
      <c r="D1176" s="94" t="s">
        <v>5</v>
      </c>
      <c r="E1176" s="95"/>
      <c r="F1176" s="96">
        <f>B1176</f>
        <v>1006</v>
      </c>
      <c r="G1176" s="97"/>
      <c r="H1176" s="98" t="s">
        <v>123</v>
      </c>
      <c r="I1176" s="99"/>
      <c r="O1176" s="7"/>
      <c r="X1176" s="1" t="str">
        <f t="shared" si="235"/>
        <v>10群馬県</v>
      </c>
    </row>
    <row r="1177" spans="1:24" x14ac:dyDescent="0.15">
      <c r="A1177" s="6">
        <f t="shared" si="234"/>
        <v>79</v>
      </c>
      <c r="B1177" s="6">
        <f>B1176</f>
        <v>1006</v>
      </c>
      <c r="D1177" s="72" t="s">
        <v>6</v>
      </c>
      <c r="E1177" s="73"/>
      <c r="F1177" s="74">
        <v>6.8124000000000002</v>
      </c>
      <c r="G1177" s="75"/>
      <c r="H1177" s="75"/>
      <c r="I1177" s="76"/>
      <c r="J1177" s="8"/>
      <c r="K1177" s="8"/>
      <c r="L1177" s="8"/>
      <c r="N1177" s="8"/>
      <c r="O1177" s="9"/>
      <c r="P1177" s="10" t="s">
        <v>7</v>
      </c>
      <c r="X1177" s="1" t="str">
        <f t="shared" si="235"/>
        <v>10群馬県</v>
      </c>
    </row>
    <row r="1178" spans="1:24" ht="14.25" thickBot="1" x14ac:dyDescent="0.2">
      <c r="A1178" s="6">
        <f t="shared" si="234"/>
        <v>79</v>
      </c>
      <c r="B1178" s="6">
        <f>B1177</f>
        <v>1006</v>
      </c>
      <c r="D1178" s="77" t="s">
        <v>8</v>
      </c>
      <c r="E1178" s="78"/>
      <c r="F1178" s="79">
        <v>488.67</v>
      </c>
      <c r="G1178" s="80"/>
      <c r="H1178" s="80"/>
      <c r="I1178" s="81"/>
      <c r="J1178" s="11"/>
      <c r="K1178" s="11"/>
      <c r="L1178" s="11"/>
      <c r="N1178" s="11"/>
      <c r="P1178" s="82">
        <v>-6.9999999999999785E-3</v>
      </c>
      <c r="Q1178" s="82"/>
      <c r="X1178" s="1" t="str">
        <f t="shared" si="235"/>
        <v>10群馬県</v>
      </c>
    </row>
    <row r="1179" spans="1:24" ht="14.25" thickBot="1" x14ac:dyDescent="0.2">
      <c r="A1179" s="6">
        <f t="shared" si="234"/>
        <v>79</v>
      </c>
      <c r="B1179" s="6"/>
      <c r="C1179" s="1" t="s">
        <v>9</v>
      </c>
      <c r="X1179" s="1" t="str">
        <f t="shared" si="235"/>
        <v>10群馬県</v>
      </c>
    </row>
    <row r="1180" spans="1:24" ht="13.5" customHeight="1" x14ac:dyDescent="0.15">
      <c r="A1180" s="6">
        <f t="shared" si="234"/>
        <v>79</v>
      </c>
      <c r="B1180" s="6"/>
      <c r="D1180" s="12"/>
      <c r="E1180" s="13"/>
      <c r="F1180" s="83" t="s">
        <v>10</v>
      </c>
      <c r="G1180" s="84"/>
      <c r="H1180" s="14" t="s">
        <v>11</v>
      </c>
      <c r="I1180" s="14" t="s">
        <v>12</v>
      </c>
      <c r="J1180" s="14" t="s">
        <v>13</v>
      </c>
      <c r="K1180" s="14" t="s">
        <v>14</v>
      </c>
      <c r="L1180" s="15" t="s">
        <v>15</v>
      </c>
      <c r="M1180" s="85" t="s">
        <v>16</v>
      </c>
      <c r="N1180" s="84"/>
      <c r="O1180" s="84"/>
      <c r="P1180" s="85" t="s">
        <v>17</v>
      </c>
      <c r="Q1180" s="84"/>
      <c r="R1180" s="86"/>
      <c r="X1180" s="1" t="str">
        <f t="shared" si="235"/>
        <v>10群馬県</v>
      </c>
    </row>
    <row r="1181" spans="1:24" ht="32.25" thickBot="1" x14ac:dyDescent="0.2">
      <c r="A1181" s="6">
        <f t="shared" si="234"/>
        <v>79</v>
      </c>
      <c r="B1181" s="6"/>
      <c r="D1181" s="16"/>
      <c r="E1181" s="17"/>
      <c r="F1181" s="18" t="s">
        <v>18</v>
      </c>
      <c r="G1181" s="19" t="s">
        <v>19</v>
      </c>
      <c r="H1181" s="20" t="s">
        <v>20</v>
      </c>
      <c r="I1181" s="20" t="s">
        <v>21</v>
      </c>
      <c r="J1181" s="20" t="s">
        <v>22</v>
      </c>
      <c r="K1181" s="20" t="s">
        <v>23</v>
      </c>
      <c r="L1181" s="20" t="s">
        <v>24</v>
      </c>
      <c r="M1181" s="21" t="s">
        <v>25</v>
      </c>
      <c r="N1181" s="22" t="s">
        <v>26</v>
      </c>
      <c r="O1181" s="23" t="s">
        <v>27</v>
      </c>
      <c r="P1181" s="24" t="s">
        <v>28</v>
      </c>
      <c r="Q1181" s="22" t="s">
        <v>29</v>
      </c>
      <c r="R1181" s="25" t="s">
        <v>30</v>
      </c>
      <c r="X1181" s="1" t="str">
        <f t="shared" si="235"/>
        <v>10群馬県</v>
      </c>
    </row>
    <row r="1182" spans="1:24" ht="14.25" thickTop="1" x14ac:dyDescent="0.15">
      <c r="A1182" s="6">
        <f t="shared" si="234"/>
        <v>79</v>
      </c>
      <c r="B1182" s="6">
        <f>B1177</f>
        <v>1006</v>
      </c>
      <c r="D1182" s="26"/>
      <c r="E1182" s="27" t="s">
        <v>31</v>
      </c>
      <c r="F1182" s="28">
        <f>SUM(F1183:F1186)</f>
        <v>869</v>
      </c>
      <c r="G1182" s="29">
        <f>IFERROR(F1182/Q1182,"-")</f>
        <v>1.1986206896551723</v>
      </c>
      <c r="H1182" s="30">
        <f t="shared" ref="H1182:M1182" si="236">SUM(H1183:H1186)</f>
        <v>796</v>
      </c>
      <c r="I1182" s="30">
        <f t="shared" si="236"/>
        <v>687</v>
      </c>
      <c r="J1182" s="30">
        <f t="shared" si="236"/>
        <v>656</v>
      </c>
      <c r="K1182" s="30">
        <f t="shared" si="236"/>
        <v>643</v>
      </c>
      <c r="L1182" s="30">
        <f t="shared" si="236"/>
        <v>597</v>
      </c>
      <c r="M1182" s="31">
        <f t="shared" si="236"/>
        <v>643</v>
      </c>
      <c r="N1182" s="32">
        <f>IFERROR(M1182/F1182,"-")</f>
        <v>0.73993095512082852</v>
      </c>
      <c r="O1182" s="33">
        <f>M1182-F1182</f>
        <v>-226</v>
      </c>
      <c r="P1182" s="31">
        <f>SUM(P1183:P1186)</f>
        <v>602</v>
      </c>
      <c r="Q1182" s="34">
        <f>SUM(Q1183:Q1186)</f>
        <v>725</v>
      </c>
      <c r="R1182" s="35">
        <f>IFERROR(P1182/Q1182,"-")</f>
        <v>0.83034482758620687</v>
      </c>
      <c r="X1182" s="1" t="str">
        <f t="shared" si="235"/>
        <v>10群馬県</v>
      </c>
    </row>
    <row r="1183" spans="1:24" x14ac:dyDescent="0.15">
      <c r="A1183" s="6">
        <f t="shared" si="234"/>
        <v>79</v>
      </c>
      <c r="B1183" s="6">
        <f>B1182</f>
        <v>1006</v>
      </c>
      <c r="D1183" s="36"/>
      <c r="E1183" s="37" t="s">
        <v>32</v>
      </c>
      <c r="F1183" s="38">
        <v>6</v>
      </c>
      <c r="G1183" s="39">
        <f>IFERROR(F1183/Q1183,"-")</f>
        <v>0.10169491525423729</v>
      </c>
      <c r="H1183" s="40">
        <v>6</v>
      </c>
      <c r="I1183" s="40">
        <v>32</v>
      </c>
      <c r="J1183" s="40">
        <v>32</v>
      </c>
      <c r="K1183" s="40">
        <v>32</v>
      </c>
      <c r="L1183" s="40">
        <v>32</v>
      </c>
      <c r="M1183" s="41">
        <v>32</v>
      </c>
      <c r="N1183" s="42">
        <f>IFERROR(M1183/F1183,"-")</f>
        <v>5.333333333333333</v>
      </c>
      <c r="O1183" s="43">
        <f>M1183-F1183</f>
        <v>26</v>
      </c>
      <c r="P1183" s="41">
        <v>32</v>
      </c>
      <c r="Q1183" s="44">
        <v>59</v>
      </c>
      <c r="R1183" s="45">
        <f>IFERROR(P1183/Q1183,"-")</f>
        <v>0.5423728813559322</v>
      </c>
      <c r="X1183" s="1" t="str">
        <f t="shared" si="235"/>
        <v>10群馬県</v>
      </c>
    </row>
    <row r="1184" spans="1:24" x14ac:dyDescent="0.15">
      <c r="A1184" s="6">
        <f t="shared" si="234"/>
        <v>79</v>
      </c>
      <c r="B1184" s="6">
        <f t="shared" si="234"/>
        <v>1006</v>
      </c>
      <c r="D1184" s="36"/>
      <c r="E1184" s="46" t="s">
        <v>33</v>
      </c>
      <c r="F1184" s="47">
        <v>379</v>
      </c>
      <c r="G1184" s="48">
        <f>IFERROR(F1184/Q1184,"-")</f>
        <v>2.0486486486486486</v>
      </c>
      <c r="H1184" s="49">
        <v>383</v>
      </c>
      <c r="I1184" s="49">
        <v>302</v>
      </c>
      <c r="J1184" s="49">
        <v>200</v>
      </c>
      <c r="K1184" s="49">
        <v>200</v>
      </c>
      <c r="L1184" s="49">
        <v>200</v>
      </c>
      <c r="M1184" s="50">
        <v>200</v>
      </c>
      <c r="N1184" s="51">
        <f>IFERROR(M1184/F1184,"-")</f>
        <v>0.52770448548812665</v>
      </c>
      <c r="O1184" s="52">
        <f>M1184-F1184</f>
        <v>-179</v>
      </c>
      <c r="P1184" s="50">
        <v>209</v>
      </c>
      <c r="Q1184" s="53">
        <v>185</v>
      </c>
      <c r="R1184" s="54">
        <f>IFERROR(P1184/Q1184,"-")</f>
        <v>1.1297297297297297</v>
      </c>
      <c r="X1184" s="1" t="str">
        <f t="shared" si="235"/>
        <v>10群馬県</v>
      </c>
    </row>
    <row r="1185" spans="1:24" x14ac:dyDescent="0.15">
      <c r="A1185" s="6">
        <f t="shared" si="234"/>
        <v>79</v>
      </c>
      <c r="B1185" s="6">
        <f t="shared" si="234"/>
        <v>1006</v>
      </c>
      <c r="D1185" s="36"/>
      <c r="E1185" s="46" t="s">
        <v>34</v>
      </c>
      <c r="F1185" s="47">
        <v>57</v>
      </c>
      <c r="G1185" s="48">
        <f>IFERROR(F1185/Q1185,"-")</f>
        <v>0.31843575418994413</v>
      </c>
      <c r="H1185" s="49">
        <v>116</v>
      </c>
      <c r="I1185" s="49">
        <v>162</v>
      </c>
      <c r="J1185" s="49">
        <v>255</v>
      </c>
      <c r="K1185" s="49">
        <v>242</v>
      </c>
      <c r="L1185" s="49">
        <v>242</v>
      </c>
      <c r="M1185" s="50">
        <v>238</v>
      </c>
      <c r="N1185" s="51">
        <f>IFERROR(M1185/F1185,"-")</f>
        <v>4.1754385964912277</v>
      </c>
      <c r="O1185" s="52">
        <f>M1185-F1185</f>
        <v>181</v>
      </c>
      <c r="P1185" s="50">
        <v>238</v>
      </c>
      <c r="Q1185" s="53">
        <v>179</v>
      </c>
      <c r="R1185" s="54">
        <f>IFERROR(P1185/Q1185,"-")</f>
        <v>1.3296089385474861</v>
      </c>
      <c r="X1185" s="1" t="str">
        <f t="shared" si="235"/>
        <v>10群馬県</v>
      </c>
    </row>
    <row r="1186" spans="1:24" ht="14.25" thickBot="1" x14ac:dyDescent="0.2">
      <c r="A1186" s="6">
        <f t="shared" si="234"/>
        <v>79</v>
      </c>
      <c r="B1186" s="6">
        <f t="shared" si="234"/>
        <v>1006</v>
      </c>
      <c r="D1186" s="55"/>
      <c r="E1186" s="56" t="s">
        <v>35</v>
      </c>
      <c r="F1186" s="57">
        <v>427</v>
      </c>
      <c r="G1186" s="58">
        <f>IFERROR(F1186/Q1186,"-")</f>
        <v>1.4139072847682119</v>
      </c>
      <c r="H1186" s="59">
        <v>291</v>
      </c>
      <c r="I1186" s="59">
        <v>191</v>
      </c>
      <c r="J1186" s="59">
        <v>169</v>
      </c>
      <c r="K1186" s="59">
        <v>169</v>
      </c>
      <c r="L1186" s="59">
        <v>123</v>
      </c>
      <c r="M1186" s="60">
        <v>173</v>
      </c>
      <c r="N1186" s="61">
        <f>IFERROR(M1186/F1186,"-")</f>
        <v>0.40515222482435598</v>
      </c>
      <c r="O1186" s="62">
        <f>M1186-F1186</f>
        <v>-254</v>
      </c>
      <c r="P1186" s="60">
        <v>123</v>
      </c>
      <c r="Q1186" s="63">
        <v>302</v>
      </c>
      <c r="R1186" s="64">
        <f>IFERROR(P1186/Q1186,"-")</f>
        <v>0.40728476821192056</v>
      </c>
      <c r="X1186" s="1" t="str">
        <f t="shared" si="235"/>
        <v>10群馬県</v>
      </c>
    </row>
    <row r="1187" spans="1:24" s="5" customFormat="1" x14ac:dyDescent="0.15">
      <c r="A1187" s="65">
        <f t="shared" si="234"/>
        <v>79</v>
      </c>
      <c r="B1187" s="65">
        <f t="shared" si="234"/>
        <v>1006</v>
      </c>
      <c r="D1187" s="66"/>
      <c r="E1187" s="67" t="s">
        <v>36</v>
      </c>
      <c r="F1187" s="68">
        <v>0.83333333333333337</v>
      </c>
      <c r="G1187" s="69"/>
      <c r="H1187" s="68">
        <v>1</v>
      </c>
      <c r="I1187" s="68">
        <v>1</v>
      </c>
      <c r="J1187" s="68">
        <v>1</v>
      </c>
      <c r="K1187" s="68">
        <v>1</v>
      </c>
      <c r="L1187" s="68">
        <v>1</v>
      </c>
      <c r="M1187" s="68">
        <v>1</v>
      </c>
      <c r="N1187" s="70"/>
      <c r="O1187" s="70"/>
      <c r="P1187" s="71"/>
      <c r="Q1187" s="71"/>
      <c r="R1187" s="70"/>
      <c r="X1187" s="5" t="str">
        <f t="shared" si="235"/>
        <v>10群馬県</v>
      </c>
    </row>
    <row r="1188" spans="1:24" x14ac:dyDescent="0.15">
      <c r="A1188" s="6">
        <f>(ROW()+12)/15</f>
        <v>80</v>
      </c>
      <c r="B1188" s="6"/>
      <c r="C1188" s="87">
        <f>(ROW()+12)/15</f>
        <v>80</v>
      </c>
      <c r="D1188" s="87"/>
      <c r="S1188" s="1" t="str">
        <f>"（"&amp;H1190&amp;"　"&amp;H1191&amp;"構想区域）"</f>
        <v>（群馬県　吾妻構想区域）</v>
      </c>
      <c r="X1188" s="1" t="str">
        <f>TEXT(F1190,"0?")&amp;H1190</f>
        <v>10群馬県</v>
      </c>
    </row>
    <row r="1189" spans="1:24" ht="14.25" thickBot="1" x14ac:dyDescent="0.2">
      <c r="A1189" s="6">
        <f>A1188</f>
        <v>80</v>
      </c>
      <c r="B1189" s="6"/>
      <c r="C1189" s="1" t="s">
        <v>3</v>
      </c>
      <c r="X1189" s="1" t="str">
        <f>X1188</f>
        <v>10群馬県</v>
      </c>
    </row>
    <row r="1190" spans="1:24" x14ac:dyDescent="0.15">
      <c r="A1190" s="6">
        <f t="shared" ref="A1190:B1202" si="237">A1189</f>
        <v>80</v>
      </c>
      <c r="B1190" s="6">
        <v>1007</v>
      </c>
      <c r="D1190" s="88" t="s">
        <v>4</v>
      </c>
      <c r="E1190" s="89"/>
      <c r="F1190" s="90">
        <f>QUOTIENT(F1191,100)</f>
        <v>10</v>
      </c>
      <c r="G1190" s="91"/>
      <c r="H1190" s="92" t="s">
        <v>117</v>
      </c>
      <c r="I1190" s="93"/>
      <c r="O1190" s="7"/>
      <c r="X1190" s="1" t="str">
        <f t="shared" ref="X1190:X1202" si="238">X1189</f>
        <v>10群馬県</v>
      </c>
    </row>
    <row r="1191" spans="1:24" x14ac:dyDescent="0.15">
      <c r="A1191" s="6">
        <f t="shared" si="237"/>
        <v>80</v>
      </c>
      <c r="B1191" s="6">
        <f>B1190</f>
        <v>1007</v>
      </c>
      <c r="D1191" s="94" t="s">
        <v>5</v>
      </c>
      <c r="E1191" s="95"/>
      <c r="F1191" s="96">
        <f>B1191</f>
        <v>1007</v>
      </c>
      <c r="G1191" s="97"/>
      <c r="H1191" s="98" t="s">
        <v>124</v>
      </c>
      <c r="I1191" s="99"/>
      <c r="O1191" s="7"/>
      <c r="X1191" s="1" t="str">
        <f t="shared" si="238"/>
        <v>10群馬県</v>
      </c>
    </row>
    <row r="1192" spans="1:24" x14ac:dyDescent="0.15">
      <c r="A1192" s="6">
        <f t="shared" si="237"/>
        <v>80</v>
      </c>
      <c r="B1192" s="6">
        <f>B1191</f>
        <v>1007</v>
      </c>
      <c r="D1192" s="72" t="s">
        <v>6</v>
      </c>
      <c r="E1192" s="73"/>
      <c r="F1192" s="74">
        <v>5.1619000000000002</v>
      </c>
      <c r="G1192" s="75"/>
      <c r="H1192" s="75"/>
      <c r="I1192" s="76"/>
      <c r="J1192" s="8"/>
      <c r="K1192" s="8"/>
      <c r="L1192" s="8"/>
      <c r="N1192" s="8"/>
      <c r="O1192" s="9"/>
      <c r="P1192" s="10" t="s">
        <v>7</v>
      </c>
      <c r="X1192" s="1" t="str">
        <f t="shared" si="238"/>
        <v>10群馬県</v>
      </c>
    </row>
    <row r="1193" spans="1:24" ht="14.25" thickBot="1" x14ac:dyDescent="0.2">
      <c r="A1193" s="6">
        <f t="shared" si="237"/>
        <v>80</v>
      </c>
      <c r="B1193" s="6">
        <f>B1192</f>
        <v>1007</v>
      </c>
      <c r="D1193" s="77" t="s">
        <v>8</v>
      </c>
      <c r="E1193" s="78"/>
      <c r="F1193" s="79">
        <v>1278.55</v>
      </c>
      <c r="G1193" s="80"/>
      <c r="H1193" s="80"/>
      <c r="I1193" s="81"/>
      <c r="J1193" s="11"/>
      <c r="K1193" s="11"/>
      <c r="L1193" s="11"/>
      <c r="N1193" s="11"/>
      <c r="P1193" s="82">
        <v>-0.31699999999999995</v>
      </c>
      <c r="Q1193" s="82"/>
      <c r="X1193" s="1" t="str">
        <f t="shared" si="238"/>
        <v>10群馬県</v>
      </c>
    </row>
    <row r="1194" spans="1:24" ht="14.25" thickBot="1" x14ac:dyDescent="0.2">
      <c r="A1194" s="6">
        <f t="shared" si="237"/>
        <v>80</v>
      </c>
      <c r="B1194" s="6"/>
      <c r="C1194" s="1" t="s">
        <v>9</v>
      </c>
      <c r="X1194" s="1" t="str">
        <f t="shared" si="238"/>
        <v>10群馬県</v>
      </c>
    </row>
    <row r="1195" spans="1:24" ht="13.5" customHeight="1" x14ac:dyDescent="0.15">
      <c r="A1195" s="6">
        <f t="shared" si="237"/>
        <v>80</v>
      </c>
      <c r="B1195" s="6"/>
      <c r="D1195" s="12"/>
      <c r="E1195" s="13"/>
      <c r="F1195" s="83" t="s">
        <v>10</v>
      </c>
      <c r="G1195" s="84"/>
      <c r="H1195" s="14" t="s">
        <v>11</v>
      </c>
      <c r="I1195" s="14" t="s">
        <v>12</v>
      </c>
      <c r="J1195" s="14" t="s">
        <v>13</v>
      </c>
      <c r="K1195" s="14" t="s">
        <v>14</v>
      </c>
      <c r="L1195" s="15" t="s">
        <v>15</v>
      </c>
      <c r="M1195" s="85" t="s">
        <v>16</v>
      </c>
      <c r="N1195" s="84"/>
      <c r="O1195" s="84"/>
      <c r="P1195" s="85" t="s">
        <v>17</v>
      </c>
      <c r="Q1195" s="84"/>
      <c r="R1195" s="86"/>
      <c r="X1195" s="1" t="str">
        <f t="shared" si="238"/>
        <v>10群馬県</v>
      </c>
    </row>
    <row r="1196" spans="1:24" ht="32.25" thickBot="1" x14ac:dyDescent="0.2">
      <c r="A1196" s="6">
        <f t="shared" si="237"/>
        <v>80</v>
      </c>
      <c r="B1196" s="6"/>
      <c r="D1196" s="16"/>
      <c r="E1196" s="17"/>
      <c r="F1196" s="18" t="s">
        <v>18</v>
      </c>
      <c r="G1196" s="19" t="s">
        <v>19</v>
      </c>
      <c r="H1196" s="20" t="s">
        <v>20</v>
      </c>
      <c r="I1196" s="20" t="s">
        <v>21</v>
      </c>
      <c r="J1196" s="20" t="s">
        <v>22</v>
      </c>
      <c r="K1196" s="20" t="s">
        <v>23</v>
      </c>
      <c r="L1196" s="20" t="s">
        <v>24</v>
      </c>
      <c r="M1196" s="21" t="s">
        <v>25</v>
      </c>
      <c r="N1196" s="22" t="s">
        <v>26</v>
      </c>
      <c r="O1196" s="23" t="s">
        <v>27</v>
      </c>
      <c r="P1196" s="24" t="s">
        <v>28</v>
      </c>
      <c r="Q1196" s="22" t="s">
        <v>29</v>
      </c>
      <c r="R1196" s="25" t="s">
        <v>30</v>
      </c>
      <c r="X1196" s="1" t="str">
        <f t="shared" si="238"/>
        <v>10群馬県</v>
      </c>
    </row>
    <row r="1197" spans="1:24" ht="14.25" thickTop="1" x14ac:dyDescent="0.15">
      <c r="A1197" s="6">
        <f t="shared" si="237"/>
        <v>80</v>
      </c>
      <c r="B1197" s="6">
        <f>B1192</f>
        <v>1007</v>
      </c>
      <c r="D1197" s="26"/>
      <c r="E1197" s="27" t="s">
        <v>31</v>
      </c>
      <c r="F1197" s="28">
        <f>SUM(F1198:F1201)</f>
        <v>1335</v>
      </c>
      <c r="G1197" s="29">
        <f>IFERROR(F1197/Q1197,"-")</f>
        <v>2.3339160839160837</v>
      </c>
      <c r="H1197" s="30">
        <f t="shared" ref="H1197:M1197" si="239">SUM(H1198:H1201)</f>
        <v>1273</v>
      </c>
      <c r="I1197" s="30">
        <f t="shared" si="239"/>
        <v>1122</v>
      </c>
      <c r="J1197" s="30">
        <f t="shared" si="239"/>
        <v>1138</v>
      </c>
      <c r="K1197" s="30">
        <f t="shared" si="239"/>
        <v>1138</v>
      </c>
      <c r="L1197" s="30">
        <f t="shared" si="239"/>
        <v>1109</v>
      </c>
      <c r="M1197" s="31">
        <f t="shared" si="239"/>
        <v>1109</v>
      </c>
      <c r="N1197" s="32">
        <f>IFERROR(M1197/F1197,"-")</f>
        <v>0.83071161048689135</v>
      </c>
      <c r="O1197" s="33">
        <f>M1197-F1197</f>
        <v>-226</v>
      </c>
      <c r="P1197" s="31">
        <f>SUM(P1198:P1201)</f>
        <v>981</v>
      </c>
      <c r="Q1197" s="34">
        <f>SUM(Q1198:Q1201)</f>
        <v>572</v>
      </c>
      <c r="R1197" s="35">
        <f>IFERROR(P1197/Q1197,"-")</f>
        <v>1.715034965034965</v>
      </c>
      <c r="X1197" s="1" t="str">
        <f t="shared" si="238"/>
        <v>10群馬県</v>
      </c>
    </row>
    <row r="1198" spans="1:24" x14ac:dyDescent="0.15">
      <c r="A1198" s="6">
        <f t="shared" si="237"/>
        <v>80</v>
      </c>
      <c r="B1198" s="6">
        <f>B1197</f>
        <v>1007</v>
      </c>
      <c r="D1198" s="36"/>
      <c r="E1198" s="37" t="s">
        <v>32</v>
      </c>
      <c r="F1198" s="38">
        <v>0</v>
      </c>
      <c r="G1198" s="39">
        <f>IFERROR(F1198/Q1198,"-")</f>
        <v>0</v>
      </c>
      <c r="H1198" s="40">
        <v>0</v>
      </c>
      <c r="I1198" s="40">
        <v>0</v>
      </c>
      <c r="J1198" s="40">
        <v>0</v>
      </c>
      <c r="K1198" s="40">
        <v>0</v>
      </c>
      <c r="L1198" s="40">
        <v>0</v>
      </c>
      <c r="M1198" s="41">
        <v>0</v>
      </c>
      <c r="N1198" s="42" t="str">
        <f>IFERROR(M1198/F1198,"-")</f>
        <v>-</v>
      </c>
      <c r="O1198" s="43">
        <f>M1198-F1198</f>
        <v>0</v>
      </c>
      <c r="P1198" s="41">
        <v>0</v>
      </c>
      <c r="Q1198" s="44">
        <v>18</v>
      </c>
      <c r="R1198" s="45">
        <f>IFERROR(P1198/Q1198,"-")</f>
        <v>0</v>
      </c>
      <c r="X1198" s="1" t="str">
        <f t="shared" si="238"/>
        <v>10群馬県</v>
      </c>
    </row>
    <row r="1199" spans="1:24" x14ac:dyDescent="0.15">
      <c r="A1199" s="6">
        <f t="shared" si="237"/>
        <v>80</v>
      </c>
      <c r="B1199" s="6">
        <f t="shared" si="237"/>
        <v>1007</v>
      </c>
      <c r="D1199" s="36"/>
      <c r="E1199" s="46" t="s">
        <v>33</v>
      </c>
      <c r="F1199" s="47">
        <v>331</v>
      </c>
      <c r="G1199" s="48">
        <f>IFERROR(F1199/Q1199,"-")</f>
        <v>3.2135922330097086</v>
      </c>
      <c r="H1199" s="49">
        <v>238</v>
      </c>
      <c r="I1199" s="49">
        <v>230</v>
      </c>
      <c r="J1199" s="49">
        <v>213</v>
      </c>
      <c r="K1199" s="49">
        <v>213</v>
      </c>
      <c r="L1199" s="49">
        <v>191</v>
      </c>
      <c r="M1199" s="50">
        <v>191</v>
      </c>
      <c r="N1199" s="51">
        <f>IFERROR(M1199/F1199,"-")</f>
        <v>0.57703927492447127</v>
      </c>
      <c r="O1199" s="52">
        <f>M1199-F1199</f>
        <v>-140</v>
      </c>
      <c r="P1199" s="50">
        <v>187</v>
      </c>
      <c r="Q1199" s="53">
        <v>103</v>
      </c>
      <c r="R1199" s="54">
        <f>IFERROR(P1199/Q1199,"-")</f>
        <v>1.8155339805825244</v>
      </c>
      <c r="X1199" s="1" t="str">
        <f t="shared" si="238"/>
        <v>10群馬県</v>
      </c>
    </row>
    <row r="1200" spans="1:24" x14ac:dyDescent="0.15">
      <c r="A1200" s="6">
        <f t="shared" si="237"/>
        <v>80</v>
      </c>
      <c r="B1200" s="6">
        <f t="shared" si="237"/>
        <v>1007</v>
      </c>
      <c r="D1200" s="36"/>
      <c r="E1200" s="46" t="s">
        <v>34</v>
      </c>
      <c r="F1200" s="47">
        <v>226</v>
      </c>
      <c r="G1200" s="48">
        <f>IFERROR(F1200/Q1200,"-")</f>
        <v>0.79577464788732399</v>
      </c>
      <c r="H1200" s="49">
        <v>238</v>
      </c>
      <c r="I1200" s="49">
        <v>238</v>
      </c>
      <c r="J1200" s="49">
        <v>301</v>
      </c>
      <c r="K1200" s="49">
        <v>262</v>
      </c>
      <c r="L1200" s="49">
        <v>262</v>
      </c>
      <c r="M1200" s="50">
        <v>262</v>
      </c>
      <c r="N1200" s="51">
        <f>IFERROR(M1200/F1200,"-")</f>
        <v>1.1592920353982301</v>
      </c>
      <c r="O1200" s="52">
        <f>M1200-F1200</f>
        <v>36</v>
      </c>
      <c r="P1200" s="50">
        <v>273</v>
      </c>
      <c r="Q1200" s="53">
        <v>284</v>
      </c>
      <c r="R1200" s="54">
        <f>IFERROR(P1200/Q1200,"-")</f>
        <v>0.96126760563380287</v>
      </c>
      <c r="X1200" s="1" t="str">
        <f t="shared" si="238"/>
        <v>10群馬県</v>
      </c>
    </row>
    <row r="1201" spans="1:24" ht="14.25" thickBot="1" x14ac:dyDescent="0.2">
      <c r="A1201" s="6">
        <f t="shared" si="237"/>
        <v>80</v>
      </c>
      <c r="B1201" s="6">
        <f t="shared" si="237"/>
        <v>1007</v>
      </c>
      <c r="D1201" s="55"/>
      <c r="E1201" s="56" t="s">
        <v>35</v>
      </c>
      <c r="F1201" s="57">
        <v>778</v>
      </c>
      <c r="G1201" s="58">
        <f>IFERROR(F1201/Q1201,"-")</f>
        <v>4.658682634730539</v>
      </c>
      <c r="H1201" s="59">
        <v>797</v>
      </c>
      <c r="I1201" s="59">
        <v>654</v>
      </c>
      <c r="J1201" s="59">
        <v>624</v>
      </c>
      <c r="K1201" s="59">
        <v>663</v>
      </c>
      <c r="L1201" s="59">
        <v>656</v>
      </c>
      <c r="M1201" s="60">
        <v>656</v>
      </c>
      <c r="N1201" s="61">
        <f>IFERROR(M1201/F1201,"-")</f>
        <v>0.84318766066838047</v>
      </c>
      <c r="O1201" s="62">
        <f>M1201-F1201</f>
        <v>-122</v>
      </c>
      <c r="P1201" s="60">
        <v>521</v>
      </c>
      <c r="Q1201" s="63">
        <v>167</v>
      </c>
      <c r="R1201" s="64">
        <f>IFERROR(P1201/Q1201,"-")</f>
        <v>3.1197604790419162</v>
      </c>
      <c r="X1201" s="1" t="str">
        <f t="shared" si="238"/>
        <v>10群馬県</v>
      </c>
    </row>
    <row r="1202" spans="1:24" s="5" customFormat="1" x14ac:dyDescent="0.15">
      <c r="A1202" s="65">
        <f t="shared" si="237"/>
        <v>80</v>
      </c>
      <c r="B1202" s="65">
        <f t="shared" si="237"/>
        <v>1007</v>
      </c>
      <c r="D1202" s="66"/>
      <c r="E1202" s="67" t="s">
        <v>36</v>
      </c>
      <c r="F1202" s="68">
        <v>1</v>
      </c>
      <c r="G1202" s="69"/>
      <c r="H1202" s="68">
        <v>1</v>
      </c>
      <c r="I1202" s="68">
        <v>1</v>
      </c>
      <c r="J1202" s="68">
        <v>1</v>
      </c>
      <c r="K1202" s="68">
        <v>1</v>
      </c>
      <c r="L1202" s="68">
        <v>1</v>
      </c>
      <c r="M1202" s="68">
        <v>1</v>
      </c>
      <c r="N1202" s="70"/>
      <c r="O1202" s="70"/>
      <c r="P1202" s="71"/>
      <c r="Q1202" s="71"/>
      <c r="R1202" s="70"/>
      <c r="X1202" s="5" t="str">
        <f t="shared" si="238"/>
        <v>10群馬県</v>
      </c>
    </row>
    <row r="1203" spans="1:24" x14ac:dyDescent="0.15">
      <c r="A1203" s="6">
        <f>(ROW()+12)/15</f>
        <v>81</v>
      </c>
      <c r="B1203" s="6"/>
      <c r="C1203" s="87">
        <f>(ROW()+12)/15</f>
        <v>81</v>
      </c>
      <c r="D1203" s="87"/>
      <c r="S1203" s="1" t="str">
        <f>"（"&amp;H1205&amp;"　"&amp;H1206&amp;"構想区域）"</f>
        <v>（群馬県　沼田構想区域）</v>
      </c>
      <c r="X1203" s="1" t="str">
        <f>TEXT(F1205,"0?")&amp;H1205</f>
        <v>10群馬県</v>
      </c>
    </row>
    <row r="1204" spans="1:24" ht="14.25" thickBot="1" x14ac:dyDescent="0.2">
      <c r="A1204" s="6">
        <f>A1203</f>
        <v>81</v>
      </c>
      <c r="B1204" s="6"/>
      <c r="C1204" s="1" t="s">
        <v>3</v>
      </c>
      <c r="X1204" s="1" t="str">
        <f>X1203</f>
        <v>10群馬県</v>
      </c>
    </row>
    <row r="1205" spans="1:24" x14ac:dyDescent="0.15">
      <c r="A1205" s="6">
        <f t="shared" ref="A1205:B1217" si="240">A1204</f>
        <v>81</v>
      </c>
      <c r="B1205" s="6">
        <v>1008</v>
      </c>
      <c r="D1205" s="88" t="s">
        <v>4</v>
      </c>
      <c r="E1205" s="89"/>
      <c r="F1205" s="90">
        <f>QUOTIENT(F1206,100)</f>
        <v>10</v>
      </c>
      <c r="G1205" s="91"/>
      <c r="H1205" s="92" t="s">
        <v>117</v>
      </c>
      <c r="I1205" s="93"/>
      <c r="O1205" s="7"/>
      <c r="X1205" s="1" t="str">
        <f t="shared" ref="X1205:X1217" si="241">X1204</f>
        <v>10群馬県</v>
      </c>
    </row>
    <row r="1206" spans="1:24" x14ac:dyDescent="0.15">
      <c r="A1206" s="6">
        <f t="shared" si="240"/>
        <v>81</v>
      </c>
      <c r="B1206" s="6">
        <f>B1205</f>
        <v>1008</v>
      </c>
      <c r="D1206" s="94" t="s">
        <v>5</v>
      </c>
      <c r="E1206" s="95"/>
      <c r="F1206" s="96">
        <f>B1206</f>
        <v>1008</v>
      </c>
      <c r="G1206" s="97"/>
      <c r="H1206" s="98" t="s">
        <v>125</v>
      </c>
      <c r="I1206" s="99"/>
      <c r="O1206" s="7"/>
      <c r="X1206" s="1" t="str">
        <f t="shared" si="241"/>
        <v>10群馬県</v>
      </c>
    </row>
    <row r="1207" spans="1:24" x14ac:dyDescent="0.15">
      <c r="A1207" s="6">
        <f t="shared" si="240"/>
        <v>81</v>
      </c>
      <c r="B1207" s="6">
        <f>B1206</f>
        <v>1008</v>
      </c>
      <c r="D1207" s="72" t="s">
        <v>6</v>
      </c>
      <c r="E1207" s="73"/>
      <c r="F1207" s="74">
        <v>7.6958000000000002</v>
      </c>
      <c r="G1207" s="75"/>
      <c r="H1207" s="75"/>
      <c r="I1207" s="76"/>
      <c r="J1207" s="8"/>
      <c r="K1207" s="8"/>
      <c r="L1207" s="8"/>
      <c r="N1207" s="8"/>
      <c r="O1207" s="9"/>
      <c r="P1207" s="10" t="s">
        <v>7</v>
      </c>
      <c r="X1207" s="1" t="str">
        <f t="shared" si="241"/>
        <v>10群馬県</v>
      </c>
    </row>
    <row r="1208" spans="1:24" ht="14.25" thickBot="1" x14ac:dyDescent="0.2">
      <c r="A1208" s="6">
        <f t="shared" si="240"/>
        <v>81</v>
      </c>
      <c r="B1208" s="6">
        <f>B1207</f>
        <v>1008</v>
      </c>
      <c r="D1208" s="77" t="s">
        <v>8</v>
      </c>
      <c r="E1208" s="78"/>
      <c r="F1208" s="79">
        <v>1765.69</v>
      </c>
      <c r="G1208" s="80"/>
      <c r="H1208" s="80"/>
      <c r="I1208" s="81"/>
      <c r="J1208" s="11"/>
      <c r="K1208" s="11"/>
      <c r="L1208" s="11"/>
      <c r="N1208" s="11"/>
      <c r="P1208" s="82">
        <v>-8.9999999999999969E-2</v>
      </c>
      <c r="Q1208" s="82"/>
      <c r="X1208" s="1" t="str">
        <f t="shared" si="241"/>
        <v>10群馬県</v>
      </c>
    </row>
    <row r="1209" spans="1:24" ht="14.25" thickBot="1" x14ac:dyDescent="0.2">
      <c r="A1209" s="6">
        <f t="shared" si="240"/>
        <v>81</v>
      </c>
      <c r="B1209" s="6"/>
      <c r="C1209" s="1" t="s">
        <v>9</v>
      </c>
      <c r="X1209" s="1" t="str">
        <f t="shared" si="241"/>
        <v>10群馬県</v>
      </c>
    </row>
    <row r="1210" spans="1:24" ht="13.5" customHeight="1" x14ac:dyDescent="0.15">
      <c r="A1210" s="6">
        <f t="shared" si="240"/>
        <v>81</v>
      </c>
      <c r="B1210" s="6"/>
      <c r="D1210" s="12"/>
      <c r="E1210" s="13"/>
      <c r="F1210" s="83" t="s">
        <v>10</v>
      </c>
      <c r="G1210" s="84"/>
      <c r="H1210" s="14" t="s">
        <v>11</v>
      </c>
      <c r="I1210" s="14" t="s">
        <v>12</v>
      </c>
      <c r="J1210" s="14" t="s">
        <v>13</v>
      </c>
      <c r="K1210" s="14" t="s">
        <v>14</v>
      </c>
      <c r="L1210" s="15" t="s">
        <v>15</v>
      </c>
      <c r="M1210" s="85" t="s">
        <v>16</v>
      </c>
      <c r="N1210" s="84"/>
      <c r="O1210" s="84"/>
      <c r="P1210" s="85" t="s">
        <v>17</v>
      </c>
      <c r="Q1210" s="84"/>
      <c r="R1210" s="86"/>
      <c r="X1210" s="1" t="str">
        <f t="shared" si="241"/>
        <v>10群馬県</v>
      </c>
    </row>
    <row r="1211" spans="1:24" ht="32.25" thickBot="1" x14ac:dyDescent="0.2">
      <c r="A1211" s="6">
        <f t="shared" si="240"/>
        <v>81</v>
      </c>
      <c r="B1211" s="6"/>
      <c r="D1211" s="16"/>
      <c r="E1211" s="17"/>
      <c r="F1211" s="18" t="s">
        <v>18</v>
      </c>
      <c r="G1211" s="19" t="s">
        <v>19</v>
      </c>
      <c r="H1211" s="20" t="s">
        <v>20</v>
      </c>
      <c r="I1211" s="20" t="s">
        <v>21</v>
      </c>
      <c r="J1211" s="20" t="s">
        <v>22</v>
      </c>
      <c r="K1211" s="20" t="s">
        <v>23</v>
      </c>
      <c r="L1211" s="20" t="s">
        <v>24</v>
      </c>
      <c r="M1211" s="21" t="s">
        <v>25</v>
      </c>
      <c r="N1211" s="22" t="s">
        <v>26</v>
      </c>
      <c r="O1211" s="23" t="s">
        <v>27</v>
      </c>
      <c r="P1211" s="24" t="s">
        <v>28</v>
      </c>
      <c r="Q1211" s="22" t="s">
        <v>29</v>
      </c>
      <c r="R1211" s="25" t="s">
        <v>30</v>
      </c>
      <c r="X1211" s="1" t="str">
        <f t="shared" si="241"/>
        <v>10群馬県</v>
      </c>
    </row>
    <row r="1212" spans="1:24" ht="14.25" thickTop="1" x14ac:dyDescent="0.15">
      <c r="A1212" s="6">
        <f t="shared" si="240"/>
        <v>81</v>
      </c>
      <c r="B1212" s="6">
        <f>B1207</f>
        <v>1008</v>
      </c>
      <c r="D1212" s="26"/>
      <c r="E1212" s="27" t="s">
        <v>31</v>
      </c>
      <c r="F1212" s="28">
        <f>SUM(F1213:F1216)</f>
        <v>1022</v>
      </c>
      <c r="G1212" s="29">
        <f>IFERROR(F1212/Q1212,"-")</f>
        <v>1.1869918699186992</v>
      </c>
      <c r="H1212" s="30">
        <f t="shared" ref="H1212:M1212" si="242">SUM(H1213:H1216)</f>
        <v>993</v>
      </c>
      <c r="I1212" s="30">
        <f t="shared" si="242"/>
        <v>982</v>
      </c>
      <c r="J1212" s="30">
        <f t="shared" si="242"/>
        <v>982</v>
      </c>
      <c r="K1212" s="30">
        <f t="shared" si="242"/>
        <v>982</v>
      </c>
      <c r="L1212" s="30">
        <f t="shared" si="242"/>
        <v>988</v>
      </c>
      <c r="M1212" s="31">
        <f t="shared" si="242"/>
        <v>978</v>
      </c>
      <c r="N1212" s="32">
        <f>IFERROR(M1212/F1212,"-")</f>
        <v>0.95694716242661448</v>
      </c>
      <c r="O1212" s="33">
        <f>M1212-F1212</f>
        <v>-44</v>
      </c>
      <c r="P1212" s="31">
        <f>SUM(P1213:P1216)</f>
        <v>1055</v>
      </c>
      <c r="Q1212" s="34">
        <f>SUM(Q1213:Q1216)</f>
        <v>861</v>
      </c>
      <c r="R1212" s="35">
        <f>IFERROR(P1212/Q1212,"-")</f>
        <v>1.2253193960511033</v>
      </c>
      <c r="X1212" s="1" t="str">
        <f t="shared" si="241"/>
        <v>10群馬県</v>
      </c>
    </row>
    <row r="1213" spans="1:24" x14ac:dyDescent="0.15">
      <c r="A1213" s="6">
        <f t="shared" si="240"/>
        <v>81</v>
      </c>
      <c r="B1213" s="6">
        <f>B1212</f>
        <v>1008</v>
      </c>
      <c r="D1213" s="36"/>
      <c r="E1213" s="37" t="s">
        <v>32</v>
      </c>
      <c r="F1213" s="38">
        <v>133</v>
      </c>
      <c r="G1213" s="39">
        <f>IFERROR(F1213/Q1213,"-")</f>
        <v>1.9275362318840579</v>
      </c>
      <c r="H1213" s="40">
        <v>35</v>
      </c>
      <c r="I1213" s="40">
        <v>35</v>
      </c>
      <c r="J1213" s="40">
        <v>35</v>
      </c>
      <c r="K1213" s="40">
        <v>38</v>
      </c>
      <c r="L1213" s="40">
        <v>38</v>
      </c>
      <c r="M1213" s="41">
        <v>38</v>
      </c>
      <c r="N1213" s="42">
        <f>IFERROR(M1213/F1213,"-")</f>
        <v>0.2857142857142857</v>
      </c>
      <c r="O1213" s="43">
        <f>M1213-F1213</f>
        <v>-95</v>
      </c>
      <c r="P1213" s="41">
        <v>38</v>
      </c>
      <c r="Q1213" s="44">
        <v>69</v>
      </c>
      <c r="R1213" s="45">
        <f>IFERROR(P1213/Q1213,"-")</f>
        <v>0.55072463768115942</v>
      </c>
      <c r="X1213" s="1" t="str">
        <f t="shared" si="241"/>
        <v>10群馬県</v>
      </c>
    </row>
    <row r="1214" spans="1:24" x14ac:dyDescent="0.15">
      <c r="A1214" s="6">
        <f t="shared" si="240"/>
        <v>81</v>
      </c>
      <c r="B1214" s="6">
        <f t="shared" si="240"/>
        <v>1008</v>
      </c>
      <c r="D1214" s="36"/>
      <c r="E1214" s="46" t="s">
        <v>33</v>
      </c>
      <c r="F1214" s="47">
        <v>414</v>
      </c>
      <c r="G1214" s="48">
        <f>IFERROR(F1214/Q1214,"-")</f>
        <v>1.3226837060702876</v>
      </c>
      <c r="H1214" s="49">
        <v>513</v>
      </c>
      <c r="I1214" s="49">
        <v>460</v>
      </c>
      <c r="J1214" s="49">
        <v>509</v>
      </c>
      <c r="K1214" s="49">
        <v>506</v>
      </c>
      <c r="L1214" s="49">
        <v>457</v>
      </c>
      <c r="M1214" s="50">
        <v>502</v>
      </c>
      <c r="N1214" s="51">
        <f>IFERROR(M1214/F1214,"-")</f>
        <v>1.21256038647343</v>
      </c>
      <c r="O1214" s="52">
        <f>M1214-F1214</f>
        <v>88</v>
      </c>
      <c r="P1214" s="50">
        <v>510</v>
      </c>
      <c r="Q1214" s="53">
        <v>313</v>
      </c>
      <c r="R1214" s="54">
        <f>IFERROR(P1214/Q1214,"-")</f>
        <v>1.6293929712460065</v>
      </c>
      <c r="X1214" s="1" t="str">
        <f t="shared" si="241"/>
        <v>10群馬県</v>
      </c>
    </row>
    <row r="1215" spans="1:24" x14ac:dyDescent="0.15">
      <c r="A1215" s="6">
        <f t="shared" si="240"/>
        <v>81</v>
      </c>
      <c r="B1215" s="6">
        <f t="shared" si="240"/>
        <v>1008</v>
      </c>
      <c r="D1215" s="36"/>
      <c r="E1215" s="46" t="s">
        <v>34</v>
      </c>
      <c r="F1215" s="47">
        <v>295</v>
      </c>
      <c r="G1215" s="48">
        <f>IFERROR(F1215/Q1215,"-")</f>
        <v>1.1752988047808766</v>
      </c>
      <c r="H1215" s="49">
        <v>282</v>
      </c>
      <c r="I1215" s="49">
        <v>256</v>
      </c>
      <c r="J1215" s="49">
        <v>256</v>
      </c>
      <c r="K1215" s="49">
        <v>256</v>
      </c>
      <c r="L1215" s="49">
        <v>256</v>
      </c>
      <c r="M1215" s="50">
        <v>256</v>
      </c>
      <c r="N1215" s="51">
        <f>IFERROR(M1215/F1215,"-")</f>
        <v>0.8677966101694915</v>
      </c>
      <c r="O1215" s="52">
        <f>M1215-F1215</f>
        <v>-39</v>
      </c>
      <c r="P1215" s="50">
        <v>306</v>
      </c>
      <c r="Q1215" s="53">
        <v>251</v>
      </c>
      <c r="R1215" s="54">
        <f>IFERROR(P1215/Q1215,"-")</f>
        <v>1.2191235059760956</v>
      </c>
      <c r="X1215" s="1" t="str">
        <f t="shared" si="241"/>
        <v>10群馬県</v>
      </c>
    </row>
    <row r="1216" spans="1:24" ht="14.25" thickBot="1" x14ac:dyDescent="0.2">
      <c r="A1216" s="6">
        <f t="shared" si="240"/>
        <v>81</v>
      </c>
      <c r="B1216" s="6">
        <f t="shared" si="240"/>
        <v>1008</v>
      </c>
      <c r="D1216" s="55"/>
      <c r="E1216" s="56" t="s">
        <v>35</v>
      </c>
      <c r="F1216" s="57">
        <v>180</v>
      </c>
      <c r="G1216" s="58">
        <f>IFERROR(F1216/Q1216,"-")</f>
        <v>0.78947368421052633</v>
      </c>
      <c r="H1216" s="59">
        <v>163</v>
      </c>
      <c r="I1216" s="59">
        <v>231</v>
      </c>
      <c r="J1216" s="59">
        <v>182</v>
      </c>
      <c r="K1216" s="59">
        <v>182</v>
      </c>
      <c r="L1216" s="59">
        <v>237</v>
      </c>
      <c r="M1216" s="60">
        <v>182</v>
      </c>
      <c r="N1216" s="61">
        <f>IFERROR(M1216/F1216,"-")</f>
        <v>1.0111111111111111</v>
      </c>
      <c r="O1216" s="62">
        <f>M1216-F1216</f>
        <v>2</v>
      </c>
      <c r="P1216" s="60">
        <v>201</v>
      </c>
      <c r="Q1216" s="63">
        <v>228</v>
      </c>
      <c r="R1216" s="64">
        <f>IFERROR(P1216/Q1216,"-")</f>
        <v>0.88157894736842102</v>
      </c>
      <c r="X1216" s="1" t="str">
        <f t="shared" si="241"/>
        <v>10群馬県</v>
      </c>
    </row>
    <row r="1217" spans="1:24" s="5" customFormat="1" x14ac:dyDescent="0.15">
      <c r="A1217" s="65">
        <f t="shared" si="240"/>
        <v>81</v>
      </c>
      <c r="B1217" s="65">
        <f t="shared" si="240"/>
        <v>1008</v>
      </c>
      <c r="D1217" s="66"/>
      <c r="E1217" s="67" t="s">
        <v>36</v>
      </c>
      <c r="F1217" s="68">
        <v>1</v>
      </c>
      <c r="G1217" s="69"/>
      <c r="H1217" s="68">
        <v>1</v>
      </c>
      <c r="I1217" s="68">
        <v>1</v>
      </c>
      <c r="J1217" s="68">
        <v>1</v>
      </c>
      <c r="K1217" s="68">
        <v>1</v>
      </c>
      <c r="L1217" s="68">
        <v>1</v>
      </c>
      <c r="M1217" s="68">
        <v>1</v>
      </c>
      <c r="N1217" s="70"/>
      <c r="O1217" s="70"/>
      <c r="P1217" s="71"/>
      <c r="Q1217" s="71"/>
      <c r="R1217" s="70"/>
      <c r="X1217" s="5" t="str">
        <f t="shared" si="241"/>
        <v>10群馬県</v>
      </c>
    </row>
    <row r="1218" spans="1:24" x14ac:dyDescent="0.15">
      <c r="A1218" s="6">
        <f>(ROW()+12)/15</f>
        <v>82</v>
      </c>
      <c r="B1218" s="6"/>
      <c r="C1218" s="87">
        <f>(ROW()+12)/15</f>
        <v>82</v>
      </c>
      <c r="D1218" s="87"/>
      <c r="S1218" s="1" t="str">
        <f>"（"&amp;H1220&amp;"　"&amp;H1221&amp;"構想区域）"</f>
        <v>（群馬県　桐生構想区域）</v>
      </c>
      <c r="X1218" s="1" t="str">
        <f>TEXT(F1220,"0?")&amp;H1220</f>
        <v>10群馬県</v>
      </c>
    </row>
    <row r="1219" spans="1:24" ht="14.25" thickBot="1" x14ac:dyDescent="0.2">
      <c r="A1219" s="6">
        <f>A1218</f>
        <v>82</v>
      </c>
      <c r="B1219" s="6"/>
      <c r="C1219" s="1" t="s">
        <v>3</v>
      </c>
      <c r="X1219" s="1" t="str">
        <f>X1218</f>
        <v>10群馬県</v>
      </c>
    </row>
    <row r="1220" spans="1:24" x14ac:dyDescent="0.15">
      <c r="A1220" s="6">
        <f t="shared" ref="A1220:B1232" si="243">A1219</f>
        <v>82</v>
      </c>
      <c r="B1220" s="6">
        <v>1009</v>
      </c>
      <c r="D1220" s="88" t="s">
        <v>4</v>
      </c>
      <c r="E1220" s="89"/>
      <c r="F1220" s="90">
        <f>QUOTIENT(F1221,100)</f>
        <v>10</v>
      </c>
      <c r="G1220" s="91"/>
      <c r="H1220" s="92" t="s">
        <v>117</v>
      </c>
      <c r="I1220" s="93"/>
      <c r="O1220" s="7"/>
      <c r="X1220" s="1" t="str">
        <f t="shared" ref="X1220:X1232" si="244">X1219</f>
        <v>10群馬県</v>
      </c>
    </row>
    <row r="1221" spans="1:24" x14ac:dyDescent="0.15">
      <c r="A1221" s="6">
        <f t="shared" si="243"/>
        <v>82</v>
      </c>
      <c r="B1221" s="6">
        <f>B1220</f>
        <v>1009</v>
      </c>
      <c r="D1221" s="94" t="s">
        <v>5</v>
      </c>
      <c r="E1221" s="95"/>
      <c r="F1221" s="96">
        <f>B1221</f>
        <v>1009</v>
      </c>
      <c r="G1221" s="97"/>
      <c r="H1221" s="98" t="s">
        <v>126</v>
      </c>
      <c r="I1221" s="99"/>
      <c r="O1221" s="7"/>
      <c r="X1221" s="1" t="str">
        <f t="shared" si="244"/>
        <v>10群馬県</v>
      </c>
    </row>
    <row r="1222" spans="1:24" x14ac:dyDescent="0.15">
      <c r="A1222" s="6">
        <f t="shared" si="243"/>
        <v>82</v>
      </c>
      <c r="B1222" s="6">
        <f>B1221</f>
        <v>1009</v>
      </c>
      <c r="D1222" s="72" t="s">
        <v>6</v>
      </c>
      <c r="E1222" s="73"/>
      <c r="F1222" s="74">
        <v>15.609299999999999</v>
      </c>
      <c r="G1222" s="75"/>
      <c r="H1222" s="75"/>
      <c r="I1222" s="76"/>
      <c r="J1222" s="8"/>
      <c r="K1222" s="8"/>
      <c r="L1222" s="8"/>
      <c r="N1222" s="8"/>
      <c r="O1222" s="9"/>
      <c r="P1222" s="10" t="s">
        <v>7</v>
      </c>
      <c r="X1222" s="1" t="str">
        <f t="shared" si="244"/>
        <v>10群馬県</v>
      </c>
    </row>
    <row r="1223" spans="1:24" ht="14.25" thickBot="1" x14ac:dyDescent="0.2">
      <c r="A1223" s="6">
        <f t="shared" si="243"/>
        <v>82</v>
      </c>
      <c r="B1223" s="6">
        <f>B1222</f>
        <v>1009</v>
      </c>
      <c r="D1223" s="77" t="s">
        <v>8</v>
      </c>
      <c r="E1223" s="78"/>
      <c r="F1223" s="79">
        <v>482.87</v>
      </c>
      <c r="G1223" s="80"/>
      <c r="H1223" s="80"/>
      <c r="I1223" s="81"/>
      <c r="J1223" s="11"/>
      <c r="K1223" s="11"/>
      <c r="L1223" s="11"/>
      <c r="N1223" s="11"/>
      <c r="P1223" s="82">
        <v>-1.5000000000000013E-2</v>
      </c>
      <c r="Q1223" s="82"/>
      <c r="X1223" s="1" t="str">
        <f t="shared" si="244"/>
        <v>10群馬県</v>
      </c>
    </row>
    <row r="1224" spans="1:24" ht="14.25" thickBot="1" x14ac:dyDescent="0.2">
      <c r="A1224" s="6">
        <f t="shared" si="243"/>
        <v>82</v>
      </c>
      <c r="B1224" s="6"/>
      <c r="C1224" s="1" t="s">
        <v>9</v>
      </c>
      <c r="X1224" s="1" t="str">
        <f t="shared" si="244"/>
        <v>10群馬県</v>
      </c>
    </row>
    <row r="1225" spans="1:24" ht="13.5" customHeight="1" x14ac:dyDescent="0.15">
      <c r="A1225" s="6">
        <f t="shared" si="243"/>
        <v>82</v>
      </c>
      <c r="B1225" s="6"/>
      <c r="D1225" s="12"/>
      <c r="E1225" s="13"/>
      <c r="F1225" s="83" t="s">
        <v>10</v>
      </c>
      <c r="G1225" s="84"/>
      <c r="H1225" s="14" t="s">
        <v>11</v>
      </c>
      <c r="I1225" s="14" t="s">
        <v>12</v>
      </c>
      <c r="J1225" s="14" t="s">
        <v>13</v>
      </c>
      <c r="K1225" s="14" t="s">
        <v>14</v>
      </c>
      <c r="L1225" s="15" t="s">
        <v>15</v>
      </c>
      <c r="M1225" s="85" t="s">
        <v>16</v>
      </c>
      <c r="N1225" s="84"/>
      <c r="O1225" s="84"/>
      <c r="P1225" s="85" t="s">
        <v>17</v>
      </c>
      <c r="Q1225" s="84"/>
      <c r="R1225" s="86"/>
      <c r="X1225" s="1" t="str">
        <f t="shared" si="244"/>
        <v>10群馬県</v>
      </c>
    </row>
    <row r="1226" spans="1:24" ht="32.25" thickBot="1" x14ac:dyDescent="0.2">
      <c r="A1226" s="6">
        <f t="shared" si="243"/>
        <v>82</v>
      </c>
      <c r="B1226" s="6"/>
      <c r="D1226" s="16"/>
      <c r="E1226" s="17"/>
      <c r="F1226" s="18" t="s">
        <v>18</v>
      </c>
      <c r="G1226" s="19" t="s">
        <v>19</v>
      </c>
      <c r="H1226" s="20" t="s">
        <v>20</v>
      </c>
      <c r="I1226" s="20" t="s">
        <v>21</v>
      </c>
      <c r="J1226" s="20" t="s">
        <v>22</v>
      </c>
      <c r="K1226" s="20" t="s">
        <v>23</v>
      </c>
      <c r="L1226" s="20" t="s">
        <v>24</v>
      </c>
      <c r="M1226" s="21" t="s">
        <v>25</v>
      </c>
      <c r="N1226" s="22" t="s">
        <v>26</v>
      </c>
      <c r="O1226" s="23" t="s">
        <v>27</v>
      </c>
      <c r="P1226" s="24" t="s">
        <v>28</v>
      </c>
      <c r="Q1226" s="22" t="s">
        <v>29</v>
      </c>
      <c r="R1226" s="25" t="s">
        <v>30</v>
      </c>
      <c r="X1226" s="1" t="str">
        <f t="shared" si="244"/>
        <v>10群馬県</v>
      </c>
    </row>
    <row r="1227" spans="1:24" ht="14.25" thickTop="1" x14ac:dyDescent="0.15">
      <c r="A1227" s="6">
        <f t="shared" si="243"/>
        <v>82</v>
      </c>
      <c r="B1227" s="6">
        <f>B1222</f>
        <v>1009</v>
      </c>
      <c r="D1227" s="26"/>
      <c r="E1227" s="27" t="s">
        <v>31</v>
      </c>
      <c r="F1227" s="28">
        <f>SUM(F1228:F1231)</f>
        <v>1910</v>
      </c>
      <c r="G1227" s="29">
        <f>IFERROR(F1227/Q1227,"-")</f>
        <v>1.2682602921646746</v>
      </c>
      <c r="H1227" s="30">
        <f t="shared" ref="H1227:M1227" si="245">SUM(H1228:H1231)</f>
        <v>1929</v>
      </c>
      <c r="I1227" s="30">
        <f t="shared" si="245"/>
        <v>1933</v>
      </c>
      <c r="J1227" s="30">
        <f t="shared" si="245"/>
        <v>1812</v>
      </c>
      <c r="K1227" s="30">
        <f t="shared" si="245"/>
        <v>1808</v>
      </c>
      <c r="L1227" s="30">
        <f t="shared" si="245"/>
        <v>1850</v>
      </c>
      <c r="M1227" s="31">
        <f t="shared" si="245"/>
        <v>1754</v>
      </c>
      <c r="N1227" s="32">
        <f>IFERROR(M1227/F1227,"-")</f>
        <v>0.91832460732984289</v>
      </c>
      <c r="O1227" s="33">
        <f>M1227-F1227</f>
        <v>-156</v>
      </c>
      <c r="P1227" s="31">
        <f>SUM(P1228:P1231)</f>
        <v>1742</v>
      </c>
      <c r="Q1227" s="34">
        <f>SUM(Q1228:Q1231)</f>
        <v>1506</v>
      </c>
      <c r="R1227" s="35">
        <f>IFERROR(P1227/Q1227,"-")</f>
        <v>1.1567065073041169</v>
      </c>
      <c r="X1227" s="1" t="str">
        <f t="shared" si="244"/>
        <v>10群馬県</v>
      </c>
    </row>
    <row r="1228" spans="1:24" x14ac:dyDescent="0.15">
      <c r="A1228" s="6">
        <f t="shared" si="243"/>
        <v>82</v>
      </c>
      <c r="B1228" s="6">
        <f>B1227</f>
        <v>1009</v>
      </c>
      <c r="D1228" s="36"/>
      <c r="E1228" s="37" t="s">
        <v>32</v>
      </c>
      <c r="F1228" s="38">
        <v>33</v>
      </c>
      <c r="G1228" s="39">
        <f>IFERROR(F1228/Q1228,"-")</f>
        <v>0.3235294117647059</v>
      </c>
      <c r="H1228" s="40">
        <v>30</v>
      </c>
      <c r="I1228" s="40">
        <v>92</v>
      </c>
      <c r="J1228" s="40">
        <v>33</v>
      </c>
      <c r="K1228" s="40">
        <v>33</v>
      </c>
      <c r="L1228" s="40">
        <v>48</v>
      </c>
      <c r="M1228" s="41">
        <v>21</v>
      </c>
      <c r="N1228" s="42">
        <f>IFERROR(M1228/F1228,"-")</f>
        <v>0.63636363636363635</v>
      </c>
      <c r="O1228" s="43">
        <f>M1228-F1228</f>
        <v>-12</v>
      </c>
      <c r="P1228" s="41">
        <v>21</v>
      </c>
      <c r="Q1228" s="44">
        <v>102</v>
      </c>
      <c r="R1228" s="45">
        <f>IFERROR(P1228/Q1228,"-")</f>
        <v>0.20588235294117646</v>
      </c>
      <c r="X1228" s="1" t="str">
        <f t="shared" si="244"/>
        <v>10群馬県</v>
      </c>
    </row>
    <row r="1229" spans="1:24" x14ac:dyDescent="0.15">
      <c r="A1229" s="6">
        <f t="shared" si="243"/>
        <v>82</v>
      </c>
      <c r="B1229" s="6">
        <f t="shared" si="243"/>
        <v>1009</v>
      </c>
      <c r="D1229" s="36"/>
      <c r="E1229" s="46" t="s">
        <v>33</v>
      </c>
      <c r="F1229" s="47">
        <v>978</v>
      </c>
      <c r="G1229" s="48">
        <f>IFERROR(F1229/Q1229,"-")</f>
        <v>2.3680387409200967</v>
      </c>
      <c r="H1229" s="49">
        <v>835</v>
      </c>
      <c r="I1229" s="49">
        <v>791</v>
      </c>
      <c r="J1229" s="49">
        <v>785</v>
      </c>
      <c r="K1229" s="49">
        <v>766</v>
      </c>
      <c r="L1229" s="49">
        <v>713</v>
      </c>
      <c r="M1229" s="50">
        <v>741</v>
      </c>
      <c r="N1229" s="51">
        <f>IFERROR(M1229/F1229,"-")</f>
        <v>0.75766871165644167</v>
      </c>
      <c r="O1229" s="52">
        <f>M1229-F1229</f>
        <v>-237</v>
      </c>
      <c r="P1229" s="50">
        <v>719</v>
      </c>
      <c r="Q1229" s="53">
        <v>413</v>
      </c>
      <c r="R1229" s="54">
        <f>IFERROR(P1229/Q1229,"-")</f>
        <v>1.7409200968523002</v>
      </c>
      <c r="X1229" s="1" t="str">
        <f t="shared" si="244"/>
        <v>10群馬県</v>
      </c>
    </row>
    <row r="1230" spans="1:24" x14ac:dyDescent="0.15">
      <c r="A1230" s="6">
        <f t="shared" si="243"/>
        <v>82</v>
      </c>
      <c r="B1230" s="6">
        <f t="shared" si="243"/>
        <v>1009</v>
      </c>
      <c r="D1230" s="36"/>
      <c r="E1230" s="46" t="s">
        <v>34</v>
      </c>
      <c r="F1230" s="47">
        <v>115</v>
      </c>
      <c r="G1230" s="48">
        <f>IFERROR(F1230/Q1230,"-")</f>
        <v>0.2178030303030303</v>
      </c>
      <c r="H1230" s="49">
        <v>365</v>
      </c>
      <c r="I1230" s="49">
        <v>351</v>
      </c>
      <c r="J1230" s="49">
        <v>290</v>
      </c>
      <c r="K1230" s="49">
        <v>364</v>
      </c>
      <c r="L1230" s="49">
        <v>358</v>
      </c>
      <c r="M1230" s="50">
        <v>280</v>
      </c>
      <c r="N1230" s="51">
        <f>IFERROR(M1230/F1230,"-")</f>
        <v>2.4347826086956523</v>
      </c>
      <c r="O1230" s="52">
        <f>M1230-F1230</f>
        <v>165</v>
      </c>
      <c r="P1230" s="50">
        <v>339</v>
      </c>
      <c r="Q1230" s="53">
        <v>528</v>
      </c>
      <c r="R1230" s="54">
        <f>IFERROR(P1230/Q1230,"-")</f>
        <v>0.64204545454545459</v>
      </c>
      <c r="X1230" s="1" t="str">
        <f t="shared" si="244"/>
        <v>10群馬県</v>
      </c>
    </row>
    <row r="1231" spans="1:24" ht="14.25" thickBot="1" x14ac:dyDescent="0.2">
      <c r="A1231" s="6">
        <f t="shared" si="243"/>
        <v>82</v>
      </c>
      <c r="B1231" s="6">
        <f t="shared" si="243"/>
        <v>1009</v>
      </c>
      <c r="D1231" s="55"/>
      <c r="E1231" s="56" t="s">
        <v>35</v>
      </c>
      <c r="F1231" s="57">
        <v>784</v>
      </c>
      <c r="G1231" s="58">
        <f>IFERROR(F1231/Q1231,"-")</f>
        <v>1.693304535637149</v>
      </c>
      <c r="H1231" s="59">
        <v>699</v>
      </c>
      <c r="I1231" s="59">
        <v>699</v>
      </c>
      <c r="J1231" s="59">
        <v>704</v>
      </c>
      <c r="K1231" s="59">
        <v>645</v>
      </c>
      <c r="L1231" s="59">
        <v>731</v>
      </c>
      <c r="M1231" s="60">
        <v>712</v>
      </c>
      <c r="N1231" s="61">
        <f>IFERROR(M1231/F1231,"-")</f>
        <v>0.90816326530612246</v>
      </c>
      <c r="O1231" s="62">
        <f>M1231-F1231</f>
        <v>-72</v>
      </c>
      <c r="P1231" s="60">
        <v>663</v>
      </c>
      <c r="Q1231" s="63">
        <v>463</v>
      </c>
      <c r="R1231" s="64">
        <f>IFERROR(P1231/Q1231,"-")</f>
        <v>1.4319654427645789</v>
      </c>
      <c r="X1231" s="1" t="str">
        <f t="shared" si="244"/>
        <v>10群馬県</v>
      </c>
    </row>
    <row r="1232" spans="1:24" s="5" customFormat="1" x14ac:dyDescent="0.15">
      <c r="A1232" s="65">
        <f t="shared" si="243"/>
        <v>82</v>
      </c>
      <c r="B1232" s="65">
        <f t="shared" si="243"/>
        <v>1009</v>
      </c>
      <c r="D1232" s="66"/>
      <c r="E1232" s="67" t="s">
        <v>36</v>
      </c>
      <c r="F1232" s="68">
        <v>0.94444444444444442</v>
      </c>
      <c r="G1232" s="69"/>
      <c r="H1232" s="68">
        <v>1</v>
      </c>
      <c r="I1232" s="68">
        <v>1</v>
      </c>
      <c r="J1232" s="68">
        <v>1</v>
      </c>
      <c r="K1232" s="68">
        <v>1</v>
      </c>
      <c r="L1232" s="68">
        <v>1</v>
      </c>
      <c r="M1232" s="68">
        <v>1</v>
      </c>
      <c r="N1232" s="70"/>
      <c r="O1232" s="70"/>
      <c r="P1232" s="71"/>
      <c r="Q1232" s="71"/>
      <c r="R1232" s="70"/>
      <c r="X1232" s="5" t="str">
        <f t="shared" si="244"/>
        <v>10群馬県</v>
      </c>
    </row>
    <row r="1233" spans="1:24" x14ac:dyDescent="0.15">
      <c r="A1233" s="6">
        <f>(ROW()+12)/15</f>
        <v>83</v>
      </c>
      <c r="B1233" s="6"/>
      <c r="C1233" s="87">
        <f>(ROW()+12)/15</f>
        <v>83</v>
      </c>
      <c r="D1233" s="87"/>
      <c r="S1233" s="1" t="str">
        <f>"（"&amp;H1235&amp;"　"&amp;H1236&amp;"構想区域）"</f>
        <v>（群馬県　太田・館林構想区域）</v>
      </c>
      <c r="X1233" s="1" t="str">
        <f>TEXT(F1235,"0?")&amp;H1235</f>
        <v>10群馬県</v>
      </c>
    </row>
    <row r="1234" spans="1:24" ht="14.25" thickBot="1" x14ac:dyDescent="0.2">
      <c r="A1234" s="6">
        <f>A1233</f>
        <v>83</v>
      </c>
      <c r="B1234" s="6"/>
      <c r="C1234" s="1" t="s">
        <v>3</v>
      </c>
      <c r="X1234" s="1" t="str">
        <f>X1233</f>
        <v>10群馬県</v>
      </c>
    </row>
    <row r="1235" spans="1:24" x14ac:dyDescent="0.15">
      <c r="A1235" s="6">
        <f t="shared" ref="A1235:B1247" si="246">A1234</f>
        <v>83</v>
      </c>
      <c r="B1235" s="6">
        <v>1010</v>
      </c>
      <c r="D1235" s="88" t="s">
        <v>4</v>
      </c>
      <c r="E1235" s="89"/>
      <c r="F1235" s="90">
        <f>QUOTIENT(F1236,100)</f>
        <v>10</v>
      </c>
      <c r="G1235" s="91"/>
      <c r="H1235" s="92" t="s">
        <v>117</v>
      </c>
      <c r="I1235" s="93"/>
      <c r="O1235" s="7"/>
      <c r="X1235" s="1" t="str">
        <f t="shared" ref="X1235:X1247" si="247">X1234</f>
        <v>10群馬県</v>
      </c>
    </row>
    <row r="1236" spans="1:24" x14ac:dyDescent="0.15">
      <c r="A1236" s="6">
        <f t="shared" si="246"/>
        <v>83</v>
      </c>
      <c r="B1236" s="6">
        <f>B1235</f>
        <v>1010</v>
      </c>
      <c r="D1236" s="94" t="s">
        <v>5</v>
      </c>
      <c r="E1236" s="95"/>
      <c r="F1236" s="96">
        <f>B1236</f>
        <v>1010</v>
      </c>
      <c r="G1236" s="97"/>
      <c r="H1236" s="98" t="s">
        <v>127</v>
      </c>
      <c r="I1236" s="99"/>
      <c r="O1236" s="7"/>
      <c r="X1236" s="1" t="str">
        <f t="shared" si="247"/>
        <v>10群馬県</v>
      </c>
    </row>
    <row r="1237" spans="1:24" x14ac:dyDescent="0.15">
      <c r="A1237" s="6">
        <f t="shared" si="246"/>
        <v>83</v>
      </c>
      <c r="B1237" s="6">
        <f>B1236</f>
        <v>1010</v>
      </c>
      <c r="D1237" s="72" t="s">
        <v>6</v>
      </c>
      <c r="E1237" s="73"/>
      <c r="F1237" s="74">
        <v>40.176000000000002</v>
      </c>
      <c r="G1237" s="75"/>
      <c r="H1237" s="75"/>
      <c r="I1237" s="76"/>
      <c r="J1237" s="8"/>
      <c r="K1237" s="8"/>
      <c r="L1237" s="8"/>
      <c r="N1237" s="8"/>
      <c r="O1237" s="9"/>
      <c r="P1237" s="10" t="s">
        <v>7</v>
      </c>
      <c r="X1237" s="1" t="str">
        <f t="shared" si="247"/>
        <v>10群馬県</v>
      </c>
    </row>
    <row r="1238" spans="1:24" ht="14.25" thickBot="1" x14ac:dyDescent="0.2">
      <c r="A1238" s="6">
        <f t="shared" si="246"/>
        <v>83</v>
      </c>
      <c r="B1238" s="6">
        <f>B1237</f>
        <v>1010</v>
      </c>
      <c r="D1238" s="77" t="s">
        <v>8</v>
      </c>
      <c r="E1238" s="78"/>
      <c r="F1238" s="79">
        <v>368.88</v>
      </c>
      <c r="G1238" s="80"/>
      <c r="H1238" s="80"/>
      <c r="I1238" s="81"/>
      <c r="J1238" s="11"/>
      <c r="K1238" s="11"/>
      <c r="L1238" s="11"/>
      <c r="N1238" s="11"/>
      <c r="P1238" s="82">
        <v>-7.0000000000000007E-2</v>
      </c>
      <c r="Q1238" s="82"/>
      <c r="X1238" s="1" t="str">
        <f t="shared" si="247"/>
        <v>10群馬県</v>
      </c>
    </row>
    <row r="1239" spans="1:24" ht="14.25" thickBot="1" x14ac:dyDescent="0.2">
      <c r="A1239" s="6">
        <f t="shared" si="246"/>
        <v>83</v>
      </c>
      <c r="B1239" s="6"/>
      <c r="C1239" s="1" t="s">
        <v>9</v>
      </c>
      <c r="X1239" s="1" t="str">
        <f t="shared" si="247"/>
        <v>10群馬県</v>
      </c>
    </row>
    <row r="1240" spans="1:24" ht="13.5" customHeight="1" x14ac:dyDescent="0.15">
      <c r="A1240" s="6">
        <f t="shared" si="246"/>
        <v>83</v>
      </c>
      <c r="B1240" s="6"/>
      <c r="D1240" s="12"/>
      <c r="E1240" s="13"/>
      <c r="F1240" s="83" t="s">
        <v>10</v>
      </c>
      <c r="G1240" s="84"/>
      <c r="H1240" s="14" t="s">
        <v>11</v>
      </c>
      <c r="I1240" s="14" t="s">
        <v>12</v>
      </c>
      <c r="J1240" s="14" t="s">
        <v>13</v>
      </c>
      <c r="K1240" s="14" t="s">
        <v>14</v>
      </c>
      <c r="L1240" s="15" t="s">
        <v>15</v>
      </c>
      <c r="M1240" s="85" t="s">
        <v>16</v>
      </c>
      <c r="N1240" s="84"/>
      <c r="O1240" s="84"/>
      <c r="P1240" s="85" t="s">
        <v>17</v>
      </c>
      <c r="Q1240" s="84"/>
      <c r="R1240" s="86"/>
      <c r="X1240" s="1" t="str">
        <f t="shared" si="247"/>
        <v>10群馬県</v>
      </c>
    </row>
    <row r="1241" spans="1:24" ht="32.25" thickBot="1" x14ac:dyDescent="0.2">
      <c r="A1241" s="6">
        <f t="shared" si="246"/>
        <v>83</v>
      </c>
      <c r="B1241" s="6"/>
      <c r="D1241" s="16"/>
      <c r="E1241" s="17"/>
      <c r="F1241" s="18" t="s">
        <v>18</v>
      </c>
      <c r="G1241" s="19" t="s">
        <v>19</v>
      </c>
      <c r="H1241" s="20" t="s">
        <v>20</v>
      </c>
      <c r="I1241" s="20" t="s">
        <v>21</v>
      </c>
      <c r="J1241" s="20" t="s">
        <v>22</v>
      </c>
      <c r="K1241" s="20" t="s">
        <v>23</v>
      </c>
      <c r="L1241" s="20" t="s">
        <v>24</v>
      </c>
      <c r="M1241" s="21" t="s">
        <v>25</v>
      </c>
      <c r="N1241" s="22" t="s">
        <v>26</v>
      </c>
      <c r="O1241" s="23" t="s">
        <v>27</v>
      </c>
      <c r="P1241" s="24" t="s">
        <v>28</v>
      </c>
      <c r="Q1241" s="22" t="s">
        <v>29</v>
      </c>
      <c r="R1241" s="25" t="s">
        <v>30</v>
      </c>
      <c r="X1241" s="1" t="str">
        <f t="shared" si="247"/>
        <v>10群馬県</v>
      </c>
    </row>
    <row r="1242" spans="1:24" ht="14.25" thickTop="1" x14ac:dyDescent="0.15">
      <c r="A1242" s="6">
        <f t="shared" si="246"/>
        <v>83</v>
      </c>
      <c r="B1242" s="6">
        <f>B1237</f>
        <v>1010</v>
      </c>
      <c r="D1242" s="26"/>
      <c r="E1242" s="27" t="s">
        <v>31</v>
      </c>
      <c r="F1242" s="28">
        <f>SUM(F1243:F1246)</f>
        <v>3055</v>
      </c>
      <c r="G1242" s="29">
        <f>IFERROR(F1242/Q1242,"-")</f>
        <v>1.1340014847809947</v>
      </c>
      <c r="H1242" s="30">
        <f t="shared" ref="H1242:M1242" si="248">SUM(H1243:H1246)</f>
        <v>3194</v>
      </c>
      <c r="I1242" s="30">
        <f t="shared" si="248"/>
        <v>3081</v>
      </c>
      <c r="J1242" s="30">
        <f t="shared" si="248"/>
        <v>2877</v>
      </c>
      <c r="K1242" s="30">
        <f t="shared" si="248"/>
        <v>2984</v>
      </c>
      <c r="L1242" s="30">
        <f t="shared" si="248"/>
        <v>2980</v>
      </c>
      <c r="M1242" s="31">
        <f t="shared" si="248"/>
        <v>2869</v>
      </c>
      <c r="N1242" s="32">
        <f>IFERROR(M1242/F1242,"-")</f>
        <v>0.93911620294599019</v>
      </c>
      <c r="O1242" s="33">
        <f>M1242-F1242</f>
        <v>-186</v>
      </c>
      <c r="P1242" s="31">
        <f>SUM(P1243:P1246)</f>
        <v>2882</v>
      </c>
      <c r="Q1242" s="34">
        <f>SUM(Q1243:Q1246)</f>
        <v>2694</v>
      </c>
      <c r="R1242" s="35">
        <f>IFERROR(P1242/Q1242,"-")</f>
        <v>1.0697847067557535</v>
      </c>
      <c r="X1242" s="1" t="str">
        <f t="shared" si="247"/>
        <v>10群馬県</v>
      </c>
    </row>
    <row r="1243" spans="1:24" x14ac:dyDescent="0.15">
      <c r="A1243" s="6">
        <f t="shared" si="246"/>
        <v>83</v>
      </c>
      <c r="B1243" s="6">
        <f>B1242</f>
        <v>1010</v>
      </c>
      <c r="D1243" s="36"/>
      <c r="E1243" s="37" t="s">
        <v>32</v>
      </c>
      <c r="F1243" s="38">
        <v>36</v>
      </c>
      <c r="G1243" s="39">
        <f>IFERROR(F1243/Q1243,"-")</f>
        <v>0.15584415584415584</v>
      </c>
      <c r="H1243" s="40">
        <v>36</v>
      </c>
      <c r="I1243" s="40">
        <v>34</v>
      </c>
      <c r="J1243" s="40">
        <v>34</v>
      </c>
      <c r="K1243" s="40">
        <v>34</v>
      </c>
      <c r="L1243" s="40">
        <v>34</v>
      </c>
      <c r="M1243" s="41">
        <v>34</v>
      </c>
      <c r="N1243" s="42">
        <f>IFERROR(M1243/F1243,"-")</f>
        <v>0.94444444444444442</v>
      </c>
      <c r="O1243" s="43">
        <f>M1243-F1243</f>
        <v>-2</v>
      </c>
      <c r="P1243" s="41">
        <v>34</v>
      </c>
      <c r="Q1243" s="44">
        <v>231</v>
      </c>
      <c r="R1243" s="45">
        <f>IFERROR(P1243/Q1243,"-")</f>
        <v>0.1471861471861472</v>
      </c>
      <c r="X1243" s="1" t="str">
        <f t="shared" si="247"/>
        <v>10群馬県</v>
      </c>
    </row>
    <row r="1244" spans="1:24" x14ac:dyDescent="0.15">
      <c r="A1244" s="6">
        <f t="shared" si="246"/>
        <v>83</v>
      </c>
      <c r="B1244" s="6">
        <f t="shared" si="246"/>
        <v>1010</v>
      </c>
      <c r="D1244" s="36"/>
      <c r="E1244" s="46" t="s">
        <v>33</v>
      </c>
      <c r="F1244" s="47">
        <v>2015</v>
      </c>
      <c r="G1244" s="48">
        <f>IFERROR(F1244/Q1244,"-")</f>
        <v>2.3512252042007002</v>
      </c>
      <c r="H1244" s="49">
        <v>2035</v>
      </c>
      <c r="I1244" s="49">
        <v>2051</v>
      </c>
      <c r="J1244" s="49">
        <v>1905</v>
      </c>
      <c r="K1244" s="49">
        <v>2012</v>
      </c>
      <c r="L1244" s="49">
        <v>2002</v>
      </c>
      <c r="M1244" s="50">
        <v>1897</v>
      </c>
      <c r="N1244" s="51">
        <f>IFERROR(M1244/F1244,"-")</f>
        <v>0.94143920595533503</v>
      </c>
      <c r="O1244" s="52">
        <f>M1244-F1244</f>
        <v>-118</v>
      </c>
      <c r="P1244" s="50">
        <v>2007</v>
      </c>
      <c r="Q1244" s="53">
        <v>857</v>
      </c>
      <c r="R1244" s="54">
        <f>IFERROR(P1244/Q1244,"-")</f>
        <v>2.3418903150525088</v>
      </c>
      <c r="X1244" s="1" t="str">
        <f t="shared" si="247"/>
        <v>10群馬県</v>
      </c>
    </row>
    <row r="1245" spans="1:24" x14ac:dyDescent="0.15">
      <c r="A1245" s="6">
        <f t="shared" si="246"/>
        <v>83</v>
      </c>
      <c r="B1245" s="6">
        <f t="shared" si="246"/>
        <v>1010</v>
      </c>
      <c r="D1245" s="36"/>
      <c r="E1245" s="46" t="s">
        <v>34</v>
      </c>
      <c r="F1245" s="47">
        <v>190</v>
      </c>
      <c r="G1245" s="48">
        <f>IFERROR(F1245/Q1245,"-")</f>
        <v>0.20234291799787008</v>
      </c>
      <c r="H1245" s="49">
        <v>349</v>
      </c>
      <c r="I1245" s="49">
        <v>310</v>
      </c>
      <c r="J1245" s="49">
        <v>349</v>
      </c>
      <c r="K1245" s="49">
        <v>304</v>
      </c>
      <c r="L1245" s="49">
        <v>347</v>
      </c>
      <c r="M1245" s="50">
        <v>345</v>
      </c>
      <c r="N1245" s="51">
        <f>IFERROR(M1245/F1245,"-")</f>
        <v>1.8157894736842106</v>
      </c>
      <c r="O1245" s="52">
        <f>M1245-F1245</f>
        <v>155</v>
      </c>
      <c r="P1245" s="50">
        <v>345</v>
      </c>
      <c r="Q1245" s="53">
        <v>939</v>
      </c>
      <c r="R1245" s="54">
        <f>IFERROR(P1245/Q1245,"-")</f>
        <v>0.36741214057507987</v>
      </c>
      <c r="X1245" s="1" t="str">
        <f t="shared" si="247"/>
        <v>10群馬県</v>
      </c>
    </row>
    <row r="1246" spans="1:24" ht="14.25" thickBot="1" x14ac:dyDescent="0.2">
      <c r="A1246" s="6">
        <f t="shared" si="246"/>
        <v>83</v>
      </c>
      <c r="B1246" s="6">
        <f t="shared" si="246"/>
        <v>1010</v>
      </c>
      <c r="D1246" s="55"/>
      <c r="E1246" s="56" t="s">
        <v>35</v>
      </c>
      <c r="F1246" s="57">
        <v>814</v>
      </c>
      <c r="G1246" s="58">
        <f>IFERROR(F1246/Q1246,"-")</f>
        <v>1.2203898050974513</v>
      </c>
      <c r="H1246" s="59">
        <v>774</v>
      </c>
      <c r="I1246" s="59">
        <v>686</v>
      </c>
      <c r="J1246" s="59">
        <v>589</v>
      </c>
      <c r="K1246" s="59">
        <v>634</v>
      </c>
      <c r="L1246" s="59">
        <v>597</v>
      </c>
      <c r="M1246" s="60">
        <v>593</v>
      </c>
      <c r="N1246" s="61">
        <f>IFERROR(M1246/F1246,"-")</f>
        <v>0.72850122850122845</v>
      </c>
      <c r="O1246" s="62">
        <f>M1246-F1246</f>
        <v>-221</v>
      </c>
      <c r="P1246" s="60">
        <v>496</v>
      </c>
      <c r="Q1246" s="63">
        <v>667</v>
      </c>
      <c r="R1246" s="64">
        <f>IFERROR(P1246/Q1246,"-")</f>
        <v>0.74362818590704649</v>
      </c>
      <c r="X1246" s="1" t="str">
        <f t="shared" si="247"/>
        <v>10群馬県</v>
      </c>
    </row>
    <row r="1247" spans="1:24" s="5" customFormat="1" x14ac:dyDescent="0.15">
      <c r="A1247" s="65">
        <f t="shared" si="246"/>
        <v>83</v>
      </c>
      <c r="B1247" s="65">
        <f t="shared" si="246"/>
        <v>1010</v>
      </c>
      <c r="D1247" s="66"/>
      <c r="E1247" s="67" t="s">
        <v>36</v>
      </c>
      <c r="F1247" s="68">
        <v>1</v>
      </c>
      <c r="G1247" s="69"/>
      <c r="H1247" s="68">
        <v>0.96</v>
      </c>
      <c r="I1247" s="68">
        <v>1</v>
      </c>
      <c r="J1247" s="68">
        <v>1</v>
      </c>
      <c r="K1247" s="68">
        <v>1</v>
      </c>
      <c r="L1247" s="68">
        <v>1</v>
      </c>
      <c r="M1247" s="68">
        <v>1</v>
      </c>
      <c r="N1247" s="70"/>
      <c r="O1247" s="70"/>
      <c r="P1247" s="71"/>
      <c r="Q1247" s="71"/>
      <c r="R1247" s="70"/>
      <c r="X1247" s="5" t="str">
        <f t="shared" si="247"/>
        <v>10群馬県</v>
      </c>
    </row>
    <row r="1248" spans="1:24" x14ac:dyDescent="0.15">
      <c r="A1248" s="6">
        <f>(ROW()+12)/15</f>
        <v>84</v>
      </c>
      <c r="B1248" s="6"/>
      <c r="C1248" s="87">
        <f>(ROW()+12)/15</f>
        <v>84</v>
      </c>
      <c r="D1248" s="87"/>
      <c r="S1248" s="1" t="str">
        <f>"（"&amp;H1250&amp;"　"&amp;H1251&amp;"構想区域）"</f>
        <v>（埼玉県　南部構想区域）</v>
      </c>
      <c r="X1248" s="1" t="str">
        <f>TEXT(F1250,"0?")&amp;H1250</f>
        <v>11埼玉県</v>
      </c>
    </row>
    <row r="1249" spans="1:24" ht="14.25" thickBot="1" x14ac:dyDescent="0.2">
      <c r="A1249" s="6">
        <f>A1248</f>
        <v>84</v>
      </c>
      <c r="B1249" s="6"/>
      <c r="C1249" s="1" t="s">
        <v>3</v>
      </c>
      <c r="X1249" s="1" t="str">
        <f>X1248</f>
        <v>11埼玉県</v>
      </c>
    </row>
    <row r="1250" spans="1:24" x14ac:dyDescent="0.15">
      <c r="A1250" s="6">
        <f t="shared" ref="A1250:B1262" si="249">A1249</f>
        <v>84</v>
      </c>
      <c r="B1250" s="6">
        <v>1101</v>
      </c>
      <c r="D1250" s="88" t="s">
        <v>4</v>
      </c>
      <c r="E1250" s="89"/>
      <c r="F1250" s="90">
        <f>QUOTIENT(F1251,100)</f>
        <v>11</v>
      </c>
      <c r="G1250" s="91"/>
      <c r="H1250" s="92" t="s">
        <v>128</v>
      </c>
      <c r="I1250" s="93"/>
      <c r="O1250" s="7"/>
      <c r="X1250" s="1" t="str">
        <f t="shared" ref="X1250:X1262" si="250">X1249</f>
        <v>11埼玉県</v>
      </c>
    </row>
    <row r="1251" spans="1:24" x14ac:dyDescent="0.15">
      <c r="A1251" s="6">
        <f t="shared" si="249"/>
        <v>84</v>
      </c>
      <c r="B1251" s="6">
        <f>B1250</f>
        <v>1101</v>
      </c>
      <c r="D1251" s="94" t="s">
        <v>5</v>
      </c>
      <c r="E1251" s="95"/>
      <c r="F1251" s="96">
        <f>B1251</f>
        <v>1101</v>
      </c>
      <c r="G1251" s="97"/>
      <c r="H1251" s="98" t="s">
        <v>129</v>
      </c>
      <c r="I1251" s="99"/>
      <c r="O1251" s="7"/>
      <c r="X1251" s="1" t="str">
        <f t="shared" si="250"/>
        <v>11埼玉県</v>
      </c>
    </row>
    <row r="1252" spans="1:24" x14ac:dyDescent="0.15">
      <c r="A1252" s="6">
        <f t="shared" si="249"/>
        <v>84</v>
      </c>
      <c r="B1252" s="6">
        <f>B1251</f>
        <v>1101</v>
      </c>
      <c r="D1252" s="72" t="s">
        <v>6</v>
      </c>
      <c r="E1252" s="73"/>
      <c r="F1252" s="74">
        <v>80.945599999999999</v>
      </c>
      <c r="G1252" s="75"/>
      <c r="H1252" s="75"/>
      <c r="I1252" s="76"/>
      <c r="J1252" s="8"/>
      <c r="K1252" s="8"/>
      <c r="L1252" s="8"/>
      <c r="N1252" s="8"/>
      <c r="O1252" s="9"/>
      <c r="P1252" s="10" t="s">
        <v>7</v>
      </c>
      <c r="X1252" s="1" t="str">
        <f t="shared" si="250"/>
        <v>11埼玉県</v>
      </c>
    </row>
    <row r="1253" spans="1:24" ht="14.25" thickBot="1" x14ac:dyDescent="0.2">
      <c r="A1253" s="6">
        <f t="shared" si="249"/>
        <v>84</v>
      </c>
      <c r="B1253" s="6">
        <f>B1252</f>
        <v>1101</v>
      </c>
      <c r="D1253" s="77" t="s">
        <v>8</v>
      </c>
      <c r="E1253" s="78"/>
      <c r="F1253" s="79">
        <v>85.25</v>
      </c>
      <c r="G1253" s="80"/>
      <c r="H1253" s="80"/>
      <c r="I1253" s="81"/>
      <c r="J1253" s="11"/>
      <c r="K1253" s="11"/>
      <c r="L1253" s="11"/>
      <c r="N1253" s="11"/>
      <c r="P1253" s="82">
        <v>-0.12100000000000002</v>
      </c>
      <c r="Q1253" s="82"/>
      <c r="X1253" s="1" t="str">
        <f t="shared" si="250"/>
        <v>11埼玉県</v>
      </c>
    </row>
    <row r="1254" spans="1:24" ht="14.25" thickBot="1" x14ac:dyDescent="0.2">
      <c r="A1254" s="6">
        <f t="shared" si="249"/>
        <v>84</v>
      </c>
      <c r="B1254" s="6"/>
      <c r="C1254" s="1" t="s">
        <v>9</v>
      </c>
      <c r="X1254" s="1" t="str">
        <f t="shared" si="250"/>
        <v>11埼玉県</v>
      </c>
    </row>
    <row r="1255" spans="1:24" ht="13.5" customHeight="1" x14ac:dyDescent="0.15">
      <c r="A1255" s="6">
        <f t="shared" si="249"/>
        <v>84</v>
      </c>
      <c r="B1255" s="6"/>
      <c r="D1255" s="12"/>
      <c r="E1255" s="13"/>
      <c r="F1255" s="83" t="s">
        <v>10</v>
      </c>
      <c r="G1255" s="84"/>
      <c r="H1255" s="14" t="s">
        <v>11</v>
      </c>
      <c r="I1255" s="14" t="s">
        <v>12</v>
      </c>
      <c r="J1255" s="14" t="s">
        <v>13</v>
      </c>
      <c r="K1255" s="14" t="s">
        <v>14</v>
      </c>
      <c r="L1255" s="15" t="s">
        <v>15</v>
      </c>
      <c r="M1255" s="85" t="s">
        <v>16</v>
      </c>
      <c r="N1255" s="84"/>
      <c r="O1255" s="84"/>
      <c r="P1255" s="85" t="s">
        <v>17</v>
      </c>
      <c r="Q1255" s="84"/>
      <c r="R1255" s="86"/>
      <c r="X1255" s="1" t="str">
        <f t="shared" si="250"/>
        <v>11埼玉県</v>
      </c>
    </row>
    <row r="1256" spans="1:24" ht="32.25" thickBot="1" x14ac:dyDescent="0.2">
      <c r="A1256" s="6">
        <f t="shared" si="249"/>
        <v>84</v>
      </c>
      <c r="B1256" s="6"/>
      <c r="D1256" s="16"/>
      <c r="E1256" s="17"/>
      <c r="F1256" s="18" t="s">
        <v>18</v>
      </c>
      <c r="G1256" s="19" t="s">
        <v>19</v>
      </c>
      <c r="H1256" s="20" t="s">
        <v>20</v>
      </c>
      <c r="I1256" s="20" t="s">
        <v>21</v>
      </c>
      <c r="J1256" s="20" t="s">
        <v>22</v>
      </c>
      <c r="K1256" s="20" t="s">
        <v>23</v>
      </c>
      <c r="L1256" s="20" t="s">
        <v>24</v>
      </c>
      <c r="M1256" s="21" t="s">
        <v>25</v>
      </c>
      <c r="N1256" s="22" t="s">
        <v>26</v>
      </c>
      <c r="O1256" s="23" t="s">
        <v>27</v>
      </c>
      <c r="P1256" s="24" t="s">
        <v>28</v>
      </c>
      <c r="Q1256" s="22" t="s">
        <v>29</v>
      </c>
      <c r="R1256" s="25" t="s">
        <v>30</v>
      </c>
      <c r="X1256" s="1" t="str">
        <f t="shared" si="250"/>
        <v>11埼玉県</v>
      </c>
    </row>
    <row r="1257" spans="1:24" ht="14.25" thickTop="1" x14ac:dyDescent="0.15">
      <c r="A1257" s="6">
        <f t="shared" si="249"/>
        <v>84</v>
      </c>
      <c r="B1257" s="6">
        <f>B1252</f>
        <v>1101</v>
      </c>
      <c r="D1257" s="26"/>
      <c r="E1257" s="27" t="s">
        <v>31</v>
      </c>
      <c r="F1257" s="28">
        <f>SUM(F1258:F1261)</f>
        <v>4133</v>
      </c>
      <c r="G1257" s="29">
        <f>IFERROR(F1257/Q1257,"-")</f>
        <v>0.82248756218905472</v>
      </c>
      <c r="H1257" s="30">
        <f t="shared" ref="H1257:M1257" si="251">SUM(H1258:H1261)</f>
        <v>4373</v>
      </c>
      <c r="I1257" s="30">
        <f t="shared" si="251"/>
        <v>4394</v>
      </c>
      <c r="J1257" s="30">
        <f t="shared" si="251"/>
        <v>4378</v>
      </c>
      <c r="K1257" s="30">
        <f t="shared" si="251"/>
        <v>4587</v>
      </c>
      <c r="L1257" s="30">
        <f t="shared" si="251"/>
        <v>4414</v>
      </c>
      <c r="M1257" s="31">
        <f t="shared" si="251"/>
        <v>4484</v>
      </c>
      <c r="N1257" s="32">
        <f>IFERROR(M1257/F1257,"-")</f>
        <v>1.0849262037261069</v>
      </c>
      <c r="O1257" s="33">
        <f>M1257-F1257</f>
        <v>351</v>
      </c>
      <c r="P1257" s="31">
        <f>SUM(P1258:P1261)</f>
        <v>4492</v>
      </c>
      <c r="Q1257" s="34">
        <f>SUM(Q1258:Q1261)</f>
        <v>5025</v>
      </c>
      <c r="R1257" s="35">
        <f>IFERROR(P1257/Q1257,"-")</f>
        <v>0.89393034825870643</v>
      </c>
      <c r="X1257" s="1" t="str">
        <f t="shared" si="250"/>
        <v>11埼玉県</v>
      </c>
    </row>
    <row r="1258" spans="1:24" x14ac:dyDescent="0.15">
      <c r="A1258" s="6">
        <f t="shared" si="249"/>
        <v>84</v>
      </c>
      <c r="B1258" s="6">
        <f>B1257</f>
        <v>1101</v>
      </c>
      <c r="D1258" s="36"/>
      <c r="E1258" s="37" t="s">
        <v>32</v>
      </c>
      <c r="F1258" s="38">
        <v>996</v>
      </c>
      <c r="G1258" s="39">
        <f>IFERROR(F1258/Q1258,"-")</f>
        <v>1.6354679802955665</v>
      </c>
      <c r="H1258" s="40">
        <v>519</v>
      </c>
      <c r="I1258" s="40">
        <v>519</v>
      </c>
      <c r="J1258" s="40">
        <v>335</v>
      </c>
      <c r="K1258" s="40">
        <v>354</v>
      </c>
      <c r="L1258" s="40">
        <v>257</v>
      </c>
      <c r="M1258" s="41">
        <v>219</v>
      </c>
      <c r="N1258" s="42">
        <f>IFERROR(M1258/F1258,"-")</f>
        <v>0.21987951807228914</v>
      </c>
      <c r="O1258" s="43">
        <f>M1258-F1258</f>
        <v>-777</v>
      </c>
      <c r="P1258" s="41">
        <v>209</v>
      </c>
      <c r="Q1258" s="44">
        <v>609</v>
      </c>
      <c r="R1258" s="45">
        <f>IFERROR(P1258/Q1258,"-")</f>
        <v>0.34318555008210183</v>
      </c>
      <c r="X1258" s="1" t="str">
        <f t="shared" si="250"/>
        <v>11埼玉県</v>
      </c>
    </row>
    <row r="1259" spans="1:24" x14ac:dyDescent="0.15">
      <c r="A1259" s="6">
        <f t="shared" si="249"/>
        <v>84</v>
      </c>
      <c r="B1259" s="6">
        <f t="shared" si="249"/>
        <v>1101</v>
      </c>
      <c r="D1259" s="36"/>
      <c r="E1259" s="46" t="s">
        <v>33</v>
      </c>
      <c r="F1259" s="47">
        <v>2112</v>
      </c>
      <c r="G1259" s="48">
        <f>IFERROR(F1259/Q1259,"-")</f>
        <v>1.0988553590010406</v>
      </c>
      <c r="H1259" s="49">
        <v>2682</v>
      </c>
      <c r="I1259" s="49">
        <v>2639</v>
      </c>
      <c r="J1259" s="49">
        <v>2778</v>
      </c>
      <c r="K1259" s="49">
        <v>2887</v>
      </c>
      <c r="L1259" s="49">
        <v>2936</v>
      </c>
      <c r="M1259" s="50">
        <v>2694</v>
      </c>
      <c r="N1259" s="51">
        <f>IFERROR(M1259/F1259,"-")</f>
        <v>1.2755681818181819</v>
      </c>
      <c r="O1259" s="52">
        <f>M1259-F1259</f>
        <v>582</v>
      </c>
      <c r="P1259" s="50">
        <v>2723</v>
      </c>
      <c r="Q1259" s="53">
        <v>1922</v>
      </c>
      <c r="R1259" s="54">
        <f>IFERROR(P1259/Q1259,"-")</f>
        <v>1.4167533818938605</v>
      </c>
      <c r="X1259" s="1" t="str">
        <f t="shared" si="250"/>
        <v>11埼玉県</v>
      </c>
    </row>
    <row r="1260" spans="1:24" x14ac:dyDescent="0.15">
      <c r="A1260" s="6">
        <f t="shared" si="249"/>
        <v>84</v>
      </c>
      <c r="B1260" s="6">
        <f t="shared" si="249"/>
        <v>1101</v>
      </c>
      <c r="D1260" s="36"/>
      <c r="E1260" s="46" t="s">
        <v>34</v>
      </c>
      <c r="F1260" s="47">
        <v>302</v>
      </c>
      <c r="G1260" s="48">
        <f>IFERROR(F1260/Q1260,"-")</f>
        <v>0.18607516943930991</v>
      </c>
      <c r="H1260" s="49">
        <v>340</v>
      </c>
      <c r="I1260" s="49">
        <v>402</v>
      </c>
      <c r="J1260" s="49">
        <v>433</v>
      </c>
      <c r="K1260" s="49">
        <v>511</v>
      </c>
      <c r="L1260" s="49">
        <v>500</v>
      </c>
      <c r="M1260" s="50">
        <v>610</v>
      </c>
      <c r="N1260" s="51">
        <f>IFERROR(M1260/F1260,"-")</f>
        <v>2.0198675496688741</v>
      </c>
      <c r="O1260" s="52">
        <f>M1260-F1260</f>
        <v>308</v>
      </c>
      <c r="P1260" s="50">
        <v>647</v>
      </c>
      <c r="Q1260" s="53">
        <v>1623</v>
      </c>
      <c r="R1260" s="54">
        <f>IFERROR(P1260/Q1260,"-")</f>
        <v>0.3986444855206408</v>
      </c>
      <c r="X1260" s="1" t="str">
        <f t="shared" si="250"/>
        <v>11埼玉県</v>
      </c>
    </row>
    <row r="1261" spans="1:24" ht="14.25" thickBot="1" x14ac:dyDescent="0.2">
      <c r="A1261" s="6">
        <f t="shared" si="249"/>
        <v>84</v>
      </c>
      <c r="B1261" s="6">
        <f t="shared" si="249"/>
        <v>1101</v>
      </c>
      <c r="D1261" s="55"/>
      <c r="E1261" s="56" t="s">
        <v>35</v>
      </c>
      <c r="F1261" s="57">
        <v>723</v>
      </c>
      <c r="G1261" s="58">
        <f>IFERROR(F1261/Q1261,"-")</f>
        <v>0.8300803673938002</v>
      </c>
      <c r="H1261" s="59">
        <v>832</v>
      </c>
      <c r="I1261" s="59">
        <v>834</v>
      </c>
      <c r="J1261" s="59">
        <v>832</v>
      </c>
      <c r="K1261" s="59">
        <v>835</v>
      </c>
      <c r="L1261" s="59">
        <v>721</v>
      </c>
      <c r="M1261" s="60">
        <v>961</v>
      </c>
      <c r="N1261" s="61">
        <f>IFERROR(M1261/F1261,"-")</f>
        <v>1.3291839557399723</v>
      </c>
      <c r="O1261" s="62">
        <f>M1261-F1261</f>
        <v>238</v>
      </c>
      <c r="P1261" s="60">
        <v>913</v>
      </c>
      <c r="Q1261" s="63">
        <v>871</v>
      </c>
      <c r="R1261" s="64">
        <f>IFERROR(P1261/Q1261,"-")</f>
        <v>1.0482204362801377</v>
      </c>
      <c r="X1261" s="1" t="str">
        <f t="shared" si="250"/>
        <v>11埼玉県</v>
      </c>
    </row>
    <row r="1262" spans="1:24" s="5" customFormat="1" x14ac:dyDescent="0.15">
      <c r="A1262" s="65">
        <f t="shared" si="249"/>
        <v>84</v>
      </c>
      <c r="B1262" s="65">
        <f t="shared" si="249"/>
        <v>1101</v>
      </c>
      <c r="D1262" s="66"/>
      <c r="E1262" s="67" t="s">
        <v>36</v>
      </c>
      <c r="F1262" s="68">
        <v>0.84090909090909094</v>
      </c>
      <c r="G1262" s="69"/>
      <c r="H1262" s="68">
        <v>0.93181818181818177</v>
      </c>
      <c r="I1262" s="68">
        <v>0.97619047619047616</v>
      </c>
      <c r="J1262" s="68">
        <v>1</v>
      </c>
      <c r="K1262" s="68">
        <v>0.97560975609756095</v>
      </c>
      <c r="L1262" s="68">
        <v>0.97435897435897434</v>
      </c>
      <c r="M1262" s="68">
        <v>0.97297297297297303</v>
      </c>
      <c r="N1262" s="70"/>
      <c r="O1262" s="70"/>
      <c r="P1262" s="71"/>
      <c r="Q1262" s="71"/>
      <c r="R1262" s="70"/>
      <c r="X1262" s="5" t="str">
        <f t="shared" si="250"/>
        <v>11埼玉県</v>
      </c>
    </row>
    <row r="1263" spans="1:24" x14ac:dyDescent="0.15">
      <c r="A1263" s="6">
        <f>(ROW()+12)/15</f>
        <v>85</v>
      </c>
      <c r="B1263" s="6"/>
      <c r="C1263" s="87">
        <f>(ROW()+12)/15</f>
        <v>85</v>
      </c>
      <c r="D1263" s="87"/>
      <c r="S1263" s="1" t="str">
        <f>"（"&amp;H1265&amp;"　"&amp;H1266&amp;"構想区域）"</f>
        <v>（埼玉県　南西部構想区域）</v>
      </c>
      <c r="X1263" s="1" t="str">
        <f>TEXT(F1265,"0?")&amp;H1265</f>
        <v>11埼玉県</v>
      </c>
    </row>
    <row r="1264" spans="1:24" ht="14.25" thickBot="1" x14ac:dyDescent="0.2">
      <c r="A1264" s="6">
        <f>A1263</f>
        <v>85</v>
      </c>
      <c r="B1264" s="6"/>
      <c r="C1264" s="1" t="s">
        <v>3</v>
      </c>
      <c r="X1264" s="1" t="str">
        <f>X1263</f>
        <v>11埼玉県</v>
      </c>
    </row>
    <row r="1265" spans="1:24" x14ac:dyDescent="0.15">
      <c r="A1265" s="6">
        <f t="shared" ref="A1265:B1277" si="252">A1264</f>
        <v>85</v>
      </c>
      <c r="B1265" s="6">
        <v>1102</v>
      </c>
      <c r="D1265" s="88" t="s">
        <v>4</v>
      </c>
      <c r="E1265" s="89"/>
      <c r="F1265" s="90">
        <f>QUOTIENT(F1266,100)</f>
        <v>11</v>
      </c>
      <c r="G1265" s="91"/>
      <c r="H1265" s="92" t="s">
        <v>128</v>
      </c>
      <c r="I1265" s="93"/>
      <c r="O1265" s="7"/>
      <c r="X1265" s="1" t="str">
        <f t="shared" ref="X1265:X1277" si="253">X1264</f>
        <v>11埼玉県</v>
      </c>
    </row>
    <row r="1266" spans="1:24" x14ac:dyDescent="0.15">
      <c r="A1266" s="6">
        <f t="shared" si="252"/>
        <v>85</v>
      </c>
      <c r="B1266" s="6">
        <f>B1265</f>
        <v>1102</v>
      </c>
      <c r="D1266" s="94" t="s">
        <v>5</v>
      </c>
      <c r="E1266" s="95"/>
      <c r="F1266" s="96">
        <f>B1266</f>
        <v>1102</v>
      </c>
      <c r="G1266" s="97"/>
      <c r="H1266" s="98" t="s">
        <v>130</v>
      </c>
      <c r="I1266" s="99"/>
      <c r="O1266" s="7"/>
      <c r="X1266" s="1" t="str">
        <f t="shared" si="253"/>
        <v>11埼玉県</v>
      </c>
    </row>
    <row r="1267" spans="1:24" x14ac:dyDescent="0.15">
      <c r="A1267" s="6">
        <f t="shared" si="252"/>
        <v>85</v>
      </c>
      <c r="B1267" s="6">
        <f>B1266</f>
        <v>1102</v>
      </c>
      <c r="D1267" s="72" t="s">
        <v>6</v>
      </c>
      <c r="E1267" s="73"/>
      <c r="F1267" s="74">
        <v>73.032499999999999</v>
      </c>
      <c r="G1267" s="75"/>
      <c r="H1267" s="75"/>
      <c r="I1267" s="76"/>
      <c r="J1267" s="8"/>
      <c r="K1267" s="8"/>
      <c r="L1267" s="8"/>
      <c r="N1267" s="8"/>
      <c r="O1267" s="9"/>
      <c r="P1267" s="10" t="s">
        <v>7</v>
      </c>
      <c r="X1267" s="1" t="str">
        <f t="shared" si="253"/>
        <v>11埼玉県</v>
      </c>
    </row>
    <row r="1268" spans="1:24" ht="14.25" thickBot="1" x14ac:dyDescent="0.2">
      <c r="A1268" s="6">
        <f t="shared" si="252"/>
        <v>85</v>
      </c>
      <c r="B1268" s="6">
        <f>B1267</f>
        <v>1102</v>
      </c>
      <c r="D1268" s="77" t="s">
        <v>8</v>
      </c>
      <c r="E1268" s="78"/>
      <c r="F1268" s="79">
        <v>110.95</v>
      </c>
      <c r="G1268" s="80"/>
      <c r="H1268" s="80"/>
      <c r="I1268" s="81"/>
      <c r="J1268" s="11"/>
      <c r="K1268" s="11"/>
      <c r="L1268" s="11"/>
      <c r="N1268" s="11"/>
      <c r="P1268" s="82">
        <v>-8.500000000000002E-2</v>
      </c>
      <c r="Q1268" s="82"/>
      <c r="X1268" s="1" t="str">
        <f t="shared" si="253"/>
        <v>11埼玉県</v>
      </c>
    </row>
    <row r="1269" spans="1:24" ht="14.25" thickBot="1" x14ac:dyDescent="0.2">
      <c r="A1269" s="6">
        <f t="shared" si="252"/>
        <v>85</v>
      </c>
      <c r="B1269" s="6"/>
      <c r="C1269" s="1" t="s">
        <v>9</v>
      </c>
      <c r="X1269" s="1" t="str">
        <f t="shared" si="253"/>
        <v>11埼玉県</v>
      </c>
    </row>
    <row r="1270" spans="1:24" ht="13.5" customHeight="1" x14ac:dyDescent="0.15">
      <c r="A1270" s="6">
        <f t="shared" si="252"/>
        <v>85</v>
      </c>
      <c r="B1270" s="6"/>
      <c r="D1270" s="12"/>
      <c r="E1270" s="13"/>
      <c r="F1270" s="83" t="s">
        <v>10</v>
      </c>
      <c r="G1270" s="84"/>
      <c r="H1270" s="14" t="s">
        <v>11</v>
      </c>
      <c r="I1270" s="14" t="s">
        <v>12</v>
      </c>
      <c r="J1270" s="14" t="s">
        <v>13</v>
      </c>
      <c r="K1270" s="14" t="s">
        <v>14</v>
      </c>
      <c r="L1270" s="15" t="s">
        <v>15</v>
      </c>
      <c r="M1270" s="85" t="s">
        <v>16</v>
      </c>
      <c r="N1270" s="84"/>
      <c r="O1270" s="84"/>
      <c r="P1270" s="85" t="s">
        <v>17</v>
      </c>
      <c r="Q1270" s="84"/>
      <c r="R1270" s="86"/>
      <c r="X1270" s="1" t="str">
        <f t="shared" si="253"/>
        <v>11埼玉県</v>
      </c>
    </row>
    <row r="1271" spans="1:24" ht="32.25" thickBot="1" x14ac:dyDescent="0.2">
      <c r="A1271" s="6">
        <f t="shared" si="252"/>
        <v>85</v>
      </c>
      <c r="B1271" s="6"/>
      <c r="D1271" s="16"/>
      <c r="E1271" s="17"/>
      <c r="F1271" s="18" t="s">
        <v>18</v>
      </c>
      <c r="G1271" s="19" t="s">
        <v>19</v>
      </c>
      <c r="H1271" s="20" t="s">
        <v>20</v>
      </c>
      <c r="I1271" s="20" t="s">
        <v>21</v>
      </c>
      <c r="J1271" s="20" t="s">
        <v>22</v>
      </c>
      <c r="K1271" s="20" t="s">
        <v>23</v>
      </c>
      <c r="L1271" s="20" t="s">
        <v>24</v>
      </c>
      <c r="M1271" s="21" t="s">
        <v>25</v>
      </c>
      <c r="N1271" s="22" t="s">
        <v>26</v>
      </c>
      <c r="O1271" s="23" t="s">
        <v>27</v>
      </c>
      <c r="P1271" s="24" t="s">
        <v>28</v>
      </c>
      <c r="Q1271" s="22" t="s">
        <v>29</v>
      </c>
      <c r="R1271" s="25" t="s">
        <v>30</v>
      </c>
      <c r="X1271" s="1" t="str">
        <f t="shared" si="253"/>
        <v>11埼玉県</v>
      </c>
    </row>
    <row r="1272" spans="1:24" ht="14.25" thickTop="1" x14ac:dyDescent="0.15">
      <c r="A1272" s="6">
        <f t="shared" si="252"/>
        <v>85</v>
      </c>
      <c r="B1272" s="6">
        <f>B1267</f>
        <v>1102</v>
      </c>
      <c r="D1272" s="26"/>
      <c r="E1272" s="27" t="s">
        <v>31</v>
      </c>
      <c r="F1272" s="28">
        <f>SUM(F1273:F1276)</f>
        <v>3726</v>
      </c>
      <c r="G1272" s="29">
        <f>IFERROR(F1272/Q1272,"-")</f>
        <v>0.779987439815784</v>
      </c>
      <c r="H1272" s="30">
        <f t="shared" ref="H1272:M1272" si="254">SUM(H1273:H1276)</f>
        <v>4171</v>
      </c>
      <c r="I1272" s="30">
        <f t="shared" si="254"/>
        <v>4524</v>
      </c>
      <c r="J1272" s="30">
        <f t="shared" si="254"/>
        <v>4618</v>
      </c>
      <c r="K1272" s="30">
        <f t="shared" si="254"/>
        <v>4622</v>
      </c>
      <c r="L1272" s="30">
        <f t="shared" si="254"/>
        <v>4828</v>
      </c>
      <c r="M1272" s="31">
        <f t="shared" si="254"/>
        <v>4676</v>
      </c>
      <c r="N1272" s="32">
        <f>IFERROR(M1272/F1272,"-")</f>
        <v>1.2549651100375738</v>
      </c>
      <c r="O1272" s="33">
        <f>M1272-F1272</f>
        <v>950</v>
      </c>
      <c r="P1272" s="31">
        <f>SUM(P1273:P1276)</f>
        <v>5205</v>
      </c>
      <c r="Q1272" s="34">
        <f>SUM(Q1273:Q1276)</f>
        <v>4777</v>
      </c>
      <c r="R1272" s="35">
        <f>IFERROR(P1272/Q1272,"-")</f>
        <v>1.0895959807410509</v>
      </c>
      <c r="X1272" s="1" t="str">
        <f t="shared" si="253"/>
        <v>11埼玉県</v>
      </c>
    </row>
    <row r="1273" spans="1:24" x14ac:dyDescent="0.15">
      <c r="A1273" s="6">
        <f t="shared" si="252"/>
        <v>85</v>
      </c>
      <c r="B1273" s="6">
        <f>B1272</f>
        <v>1102</v>
      </c>
      <c r="D1273" s="36"/>
      <c r="E1273" s="37" t="s">
        <v>32</v>
      </c>
      <c r="F1273" s="38">
        <v>391</v>
      </c>
      <c r="G1273" s="39">
        <f>IFERROR(F1273/Q1273,"-")</f>
        <v>0.92</v>
      </c>
      <c r="H1273" s="40">
        <v>285</v>
      </c>
      <c r="I1273" s="40">
        <v>278</v>
      </c>
      <c r="J1273" s="40">
        <v>381</v>
      </c>
      <c r="K1273" s="40">
        <v>248</v>
      </c>
      <c r="L1273" s="40">
        <v>264</v>
      </c>
      <c r="M1273" s="41">
        <v>228</v>
      </c>
      <c r="N1273" s="42">
        <f>IFERROR(M1273/F1273,"-")</f>
        <v>0.58312020460358061</v>
      </c>
      <c r="O1273" s="43">
        <f>M1273-F1273</f>
        <v>-163</v>
      </c>
      <c r="P1273" s="41">
        <v>208</v>
      </c>
      <c r="Q1273" s="44">
        <v>425</v>
      </c>
      <c r="R1273" s="45">
        <f>IFERROR(P1273/Q1273,"-")</f>
        <v>0.48941176470588238</v>
      </c>
      <c r="X1273" s="1" t="str">
        <f t="shared" si="253"/>
        <v>11埼玉県</v>
      </c>
    </row>
    <row r="1274" spans="1:24" x14ac:dyDescent="0.15">
      <c r="A1274" s="6">
        <f t="shared" si="252"/>
        <v>85</v>
      </c>
      <c r="B1274" s="6">
        <f t="shared" si="252"/>
        <v>1102</v>
      </c>
      <c r="D1274" s="36"/>
      <c r="E1274" s="46" t="s">
        <v>33</v>
      </c>
      <c r="F1274" s="47">
        <v>2188</v>
      </c>
      <c r="G1274" s="48">
        <f>IFERROR(F1274/Q1274,"-")</f>
        <v>1.2985163204747774</v>
      </c>
      <c r="H1274" s="49">
        <v>2459</v>
      </c>
      <c r="I1274" s="49">
        <v>2700</v>
      </c>
      <c r="J1274" s="49">
        <v>2620</v>
      </c>
      <c r="K1274" s="49">
        <v>2725</v>
      </c>
      <c r="L1274" s="49">
        <v>2788</v>
      </c>
      <c r="M1274" s="50">
        <v>2754</v>
      </c>
      <c r="N1274" s="51">
        <f>IFERROR(M1274/F1274,"-")</f>
        <v>1.2586837294332724</v>
      </c>
      <c r="O1274" s="52">
        <f>M1274-F1274</f>
        <v>566</v>
      </c>
      <c r="P1274" s="50">
        <v>3294</v>
      </c>
      <c r="Q1274" s="53">
        <v>1685</v>
      </c>
      <c r="R1274" s="54">
        <f>IFERROR(P1274/Q1274,"-")</f>
        <v>1.9548961424332345</v>
      </c>
      <c r="X1274" s="1" t="str">
        <f t="shared" si="253"/>
        <v>11埼玉県</v>
      </c>
    </row>
    <row r="1275" spans="1:24" x14ac:dyDescent="0.15">
      <c r="A1275" s="6">
        <f t="shared" si="252"/>
        <v>85</v>
      </c>
      <c r="B1275" s="6">
        <f t="shared" si="252"/>
        <v>1102</v>
      </c>
      <c r="D1275" s="36"/>
      <c r="E1275" s="46" t="s">
        <v>34</v>
      </c>
      <c r="F1275" s="47">
        <v>168</v>
      </c>
      <c r="G1275" s="48">
        <f>IFERROR(F1275/Q1275,"-")</f>
        <v>0.12389380530973451</v>
      </c>
      <c r="H1275" s="49">
        <v>360</v>
      </c>
      <c r="I1275" s="49">
        <v>362</v>
      </c>
      <c r="J1275" s="49">
        <v>394</v>
      </c>
      <c r="K1275" s="49">
        <v>394</v>
      </c>
      <c r="L1275" s="49">
        <v>468</v>
      </c>
      <c r="M1275" s="50">
        <v>499</v>
      </c>
      <c r="N1275" s="51">
        <f>IFERROR(M1275/F1275,"-")</f>
        <v>2.9702380952380953</v>
      </c>
      <c r="O1275" s="52">
        <f>M1275-F1275</f>
        <v>331</v>
      </c>
      <c r="P1275" s="50">
        <v>566</v>
      </c>
      <c r="Q1275" s="53">
        <v>1356</v>
      </c>
      <c r="R1275" s="54">
        <f>IFERROR(P1275/Q1275,"-")</f>
        <v>0.41740412979351033</v>
      </c>
      <c r="X1275" s="1" t="str">
        <f t="shared" si="253"/>
        <v>11埼玉県</v>
      </c>
    </row>
    <row r="1276" spans="1:24" ht="14.25" thickBot="1" x14ac:dyDescent="0.2">
      <c r="A1276" s="6">
        <f t="shared" si="252"/>
        <v>85</v>
      </c>
      <c r="B1276" s="6">
        <f t="shared" si="252"/>
        <v>1102</v>
      </c>
      <c r="D1276" s="55"/>
      <c r="E1276" s="56" t="s">
        <v>35</v>
      </c>
      <c r="F1276" s="57">
        <v>979</v>
      </c>
      <c r="G1276" s="58">
        <f>IFERROR(F1276/Q1276,"-")</f>
        <v>0.74675819984744474</v>
      </c>
      <c r="H1276" s="59">
        <v>1067</v>
      </c>
      <c r="I1276" s="59">
        <v>1184</v>
      </c>
      <c r="J1276" s="59">
        <v>1223</v>
      </c>
      <c r="K1276" s="59">
        <v>1255</v>
      </c>
      <c r="L1276" s="59">
        <v>1308</v>
      </c>
      <c r="M1276" s="60">
        <v>1195</v>
      </c>
      <c r="N1276" s="61">
        <f>IFERROR(M1276/F1276,"-")</f>
        <v>1.2206332992849847</v>
      </c>
      <c r="O1276" s="62">
        <f>M1276-F1276</f>
        <v>216</v>
      </c>
      <c r="P1276" s="60">
        <v>1137</v>
      </c>
      <c r="Q1276" s="63">
        <v>1311</v>
      </c>
      <c r="R1276" s="64">
        <f>IFERROR(P1276/Q1276,"-")</f>
        <v>0.86727688787185353</v>
      </c>
      <c r="X1276" s="1" t="str">
        <f t="shared" si="253"/>
        <v>11埼玉県</v>
      </c>
    </row>
    <row r="1277" spans="1:24" s="5" customFormat="1" x14ac:dyDescent="0.15">
      <c r="A1277" s="65">
        <f t="shared" si="252"/>
        <v>85</v>
      </c>
      <c r="B1277" s="65">
        <f t="shared" si="252"/>
        <v>1102</v>
      </c>
      <c r="D1277" s="66"/>
      <c r="E1277" s="67" t="s">
        <v>36</v>
      </c>
      <c r="F1277" s="68">
        <v>0.90243902439024393</v>
      </c>
      <c r="G1277" s="69"/>
      <c r="H1277" s="68">
        <v>0.9285714285714286</v>
      </c>
      <c r="I1277" s="68">
        <v>0.97297297297297303</v>
      </c>
      <c r="J1277" s="68">
        <v>0.97499999999999998</v>
      </c>
      <c r="K1277" s="68">
        <v>0.95121951219512191</v>
      </c>
      <c r="L1277" s="68">
        <v>0.97560975609756095</v>
      </c>
      <c r="M1277" s="68">
        <v>0.92682926829268297</v>
      </c>
      <c r="N1277" s="70"/>
      <c r="O1277" s="70"/>
      <c r="P1277" s="71"/>
      <c r="Q1277" s="71"/>
      <c r="R1277" s="70"/>
      <c r="X1277" s="5" t="str">
        <f t="shared" si="253"/>
        <v>11埼玉県</v>
      </c>
    </row>
    <row r="1278" spans="1:24" x14ac:dyDescent="0.15">
      <c r="A1278" s="6">
        <f>(ROW()+12)/15</f>
        <v>86</v>
      </c>
      <c r="B1278" s="6"/>
      <c r="C1278" s="87">
        <f>(ROW()+12)/15</f>
        <v>86</v>
      </c>
      <c r="D1278" s="87"/>
      <c r="S1278" s="1" t="str">
        <f>"（"&amp;H1280&amp;"　"&amp;H1281&amp;"構想区域）"</f>
        <v>（埼玉県　東部構想区域）</v>
      </c>
      <c r="X1278" s="1" t="str">
        <f>TEXT(F1280,"0?")&amp;H1280</f>
        <v>11埼玉県</v>
      </c>
    </row>
    <row r="1279" spans="1:24" ht="14.25" thickBot="1" x14ac:dyDescent="0.2">
      <c r="A1279" s="6">
        <f>A1278</f>
        <v>86</v>
      </c>
      <c r="B1279" s="6"/>
      <c r="C1279" s="1" t="s">
        <v>3</v>
      </c>
      <c r="X1279" s="1" t="str">
        <f>X1278</f>
        <v>11埼玉県</v>
      </c>
    </row>
    <row r="1280" spans="1:24" x14ac:dyDescent="0.15">
      <c r="A1280" s="6">
        <f t="shared" ref="A1280:B1292" si="255">A1279</f>
        <v>86</v>
      </c>
      <c r="B1280" s="6">
        <v>1103</v>
      </c>
      <c r="D1280" s="88" t="s">
        <v>4</v>
      </c>
      <c r="E1280" s="89"/>
      <c r="F1280" s="90">
        <f>QUOTIENT(F1281,100)</f>
        <v>11</v>
      </c>
      <c r="G1280" s="91"/>
      <c r="H1280" s="92" t="s">
        <v>128</v>
      </c>
      <c r="I1280" s="93"/>
      <c r="O1280" s="7"/>
      <c r="X1280" s="1" t="str">
        <f t="shared" ref="X1280:X1292" si="256">X1279</f>
        <v>11埼玉県</v>
      </c>
    </row>
    <row r="1281" spans="1:24" x14ac:dyDescent="0.15">
      <c r="A1281" s="6">
        <f t="shared" si="255"/>
        <v>86</v>
      </c>
      <c r="B1281" s="6">
        <f>B1280</f>
        <v>1103</v>
      </c>
      <c r="D1281" s="94" t="s">
        <v>5</v>
      </c>
      <c r="E1281" s="95"/>
      <c r="F1281" s="96">
        <f>B1281</f>
        <v>1103</v>
      </c>
      <c r="G1281" s="97"/>
      <c r="H1281" s="98" t="s">
        <v>131</v>
      </c>
      <c r="I1281" s="99"/>
      <c r="O1281" s="7"/>
      <c r="X1281" s="1" t="str">
        <f t="shared" si="256"/>
        <v>11埼玉県</v>
      </c>
    </row>
    <row r="1282" spans="1:24" x14ac:dyDescent="0.15">
      <c r="A1282" s="6">
        <f t="shared" si="255"/>
        <v>86</v>
      </c>
      <c r="B1282" s="6">
        <f>B1281</f>
        <v>1103</v>
      </c>
      <c r="D1282" s="72" t="s">
        <v>6</v>
      </c>
      <c r="E1282" s="73"/>
      <c r="F1282" s="74">
        <v>115.547</v>
      </c>
      <c r="G1282" s="75"/>
      <c r="H1282" s="75"/>
      <c r="I1282" s="76"/>
      <c r="J1282" s="8"/>
      <c r="K1282" s="8"/>
      <c r="L1282" s="8"/>
      <c r="N1282" s="8"/>
      <c r="O1282" s="9"/>
      <c r="P1282" s="10" t="s">
        <v>7</v>
      </c>
      <c r="X1282" s="1" t="str">
        <f t="shared" si="256"/>
        <v>11埼玉県</v>
      </c>
    </row>
    <row r="1283" spans="1:24" ht="14.25" thickBot="1" x14ac:dyDescent="0.2">
      <c r="A1283" s="6">
        <f t="shared" si="255"/>
        <v>86</v>
      </c>
      <c r="B1283" s="6">
        <f>B1282</f>
        <v>1103</v>
      </c>
      <c r="D1283" s="77" t="s">
        <v>8</v>
      </c>
      <c r="E1283" s="78"/>
      <c r="F1283" s="79">
        <v>249.71</v>
      </c>
      <c r="G1283" s="80"/>
      <c r="H1283" s="80"/>
      <c r="I1283" s="81"/>
      <c r="J1283" s="11"/>
      <c r="K1283" s="11"/>
      <c r="L1283" s="11"/>
      <c r="N1283" s="11"/>
      <c r="P1283" s="82">
        <v>-9.2999999999999999E-2</v>
      </c>
      <c r="Q1283" s="82"/>
      <c r="X1283" s="1" t="str">
        <f t="shared" si="256"/>
        <v>11埼玉県</v>
      </c>
    </row>
    <row r="1284" spans="1:24" ht="14.25" thickBot="1" x14ac:dyDescent="0.2">
      <c r="A1284" s="6">
        <f t="shared" si="255"/>
        <v>86</v>
      </c>
      <c r="B1284" s="6"/>
      <c r="C1284" s="1" t="s">
        <v>9</v>
      </c>
      <c r="X1284" s="1" t="str">
        <f t="shared" si="256"/>
        <v>11埼玉県</v>
      </c>
    </row>
    <row r="1285" spans="1:24" ht="13.5" customHeight="1" x14ac:dyDescent="0.15">
      <c r="A1285" s="6">
        <f t="shared" si="255"/>
        <v>86</v>
      </c>
      <c r="B1285" s="6"/>
      <c r="D1285" s="12"/>
      <c r="E1285" s="13"/>
      <c r="F1285" s="83" t="s">
        <v>10</v>
      </c>
      <c r="G1285" s="84"/>
      <c r="H1285" s="14" t="s">
        <v>11</v>
      </c>
      <c r="I1285" s="14" t="s">
        <v>12</v>
      </c>
      <c r="J1285" s="14" t="s">
        <v>13</v>
      </c>
      <c r="K1285" s="14" t="s">
        <v>14</v>
      </c>
      <c r="L1285" s="15" t="s">
        <v>15</v>
      </c>
      <c r="M1285" s="85" t="s">
        <v>16</v>
      </c>
      <c r="N1285" s="84"/>
      <c r="O1285" s="84"/>
      <c r="P1285" s="85" t="s">
        <v>17</v>
      </c>
      <c r="Q1285" s="84"/>
      <c r="R1285" s="86"/>
      <c r="X1285" s="1" t="str">
        <f t="shared" si="256"/>
        <v>11埼玉県</v>
      </c>
    </row>
    <row r="1286" spans="1:24" ht="32.25" thickBot="1" x14ac:dyDescent="0.2">
      <c r="A1286" s="6">
        <f t="shared" si="255"/>
        <v>86</v>
      </c>
      <c r="B1286" s="6"/>
      <c r="D1286" s="16"/>
      <c r="E1286" s="17"/>
      <c r="F1286" s="18" t="s">
        <v>18</v>
      </c>
      <c r="G1286" s="19" t="s">
        <v>19</v>
      </c>
      <c r="H1286" s="20" t="s">
        <v>20</v>
      </c>
      <c r="I1286" s="20" t="s">
        <v>21</v>
      </c>
      <c r="J1286" s="20" t="s">
        <v>22</v>
      </c>
      <c r="K1286" s="20" t="s">
        <v>23</v>
      </c>
      <c r="L1286" s="20" t="s">
        <v>24</v>
      </c>
      <c r="M1286" s="21" t="s">
        <v>25</v>
      </c>
      <c r="N1286" s="22" t="s">
        <v>26</v>
      </c>
      <c r="O1286" s="23" t="s">
        <v>27</v>
      </c>
      <c r="P1286" s="24" t="s">
        <v>28</v>
      </c>
      <c r="Q1286" s="22" t="s">
        <v>29</v>
      </c>
      <c r="R1286" s="25" t="s">
        <v>30</v>
      </c>
      <c r="X1286" s="1" t="str">
        <f t="shared" si="256"/>
        <v>11埼玉県</v>
      </c>
    </row>
    <row r="1287" spans="1:24" ht="14.25" thickTop="1" x14ac:dyDescent="0.15">
      <c r="A1287" s="6">
        <f t="shared" si="255"/>
        <v>86</v>
      </c>
      <c r="B1287" s="6">
        <f>B1282</f>
        <v>1103</v>
      </c>
      <c r="D1287" s="26"/>
      <c r="E1287" s="27" t="s">
        <v>31</v>
      </c>
      <c r="F1287" s="28">
        <f>SUM(F1288:F1291)</f>
        <v>7067</v>
      </c>
      <c r="G1287" s="29">
        <f>IFERROR(F1287/Q1287,"-")</f>
        <v>0.79093452714045887</v>
      </c>
      <c r="H1287" s="30">
        <f t="shared" ref="H1287:M1287" si="257">SUM(H1288:H1291)</f>
        <v>7362</v>
      </c>
      <c r="I1287" s="30">
        <f t="shared" si="257"/>
        <v>7415</v>
      </c>
      <c r="J1287" s="30">
        <f t="shared" si="257"/>
        <v>7480</v>
      </c>
      <c r="K1287" s="30">
        <f t="shared" si="257"/>
        <v>7469</v>
      </c>
      <c r="L1287" s="30">
        <f t="shared" si="257"/>
        <v>7608</v>
      </c>
      <c r="M1287" s="31">
        <f t="shared" si="257"/>
        <v>7724</v>
      </c>
      <c r="N1287" s="32">
        <f>IFERROR(M1287/F1287,"-")</f>
        <v>1.0929673128626007</v>
      </c>
      <c r="O1287" s="33">
        <f>M1287-F1287</f>
        <v>657</v>
      </c>
      <c r="P1287" s="31">
        <f>SUM(P1288:P1291)</f>
        <v>8125</v>
      </c>
      <c r="Q1287" s="34">
        <f>SUM(Q1288:Q1291)</f>
        <v>8935</v>
      </c>
      <c r="R1287" s="35">
        <f>IFERROR(P1287/Q1287,"-")</f>
        <v>0.90934527140458865</v>
      </c>
      <c r="X1287" s="1" t="str">
        <f t="shared" si="256"/>
        <v>11埼玉県</v>
      </c>
    </row>
    <row r="1288" spans="1:24" x14ac:dyDescent="0.15">
      <c r="A1288" s="6">
        <f t="shared" si="255"/>
        <v>86</v>
      </c>
      <c r="B1288" s="6">
        <f>B1287</f>
        <v>1103</v>
      </c>
      <c r="D1288" s="36"/>
      <c r="E1288" s="37" t="s">
        <v>32</v>
      </c>
      <c r="F1288" s="38">
        <v>142</v>
      </c>
      <c r="G1288" s="39">
        <f>IFERROR(F1288/Q1288,"-")</f>
        <v>0.17087845968712395</v>
      </c>
      <c r="H1288" s="40">
        <v>215</v>
      </c>
      <c r="I1288" s="40">
        <v>205</v>
      </c>
      <c r="J1288" s="40">
        <v>224</v>
      </c>
      <c r="K1288" s="40">
        <v>212</v>
      </c>
      <c r="L1288" s="40">
        <v>218</v>
      </c>
      <c r="M1288" s="41">
        <v>227</v>
      </c>
      <c r="N1288" s="42">
        <f>IFERROR(M1288/F1288,"-")</f>
        <v>1.5985915492957747</v>
      </c>
      <c r="O1288" s="43">
        <f>M1288-F1288</f>
        <v>85</v>
      </c>
      <c r="P1288" s="41">
        <v>266</v>
      </c>
      <c r="Q1288" s="44">
        <v>831</v>
      </c>
      <c r="R1288" s="45">
        <f>IFERROR(P1288/Q1288,"-")</f>
        <v>0.32009626955475329</v>
      </c>
      <c r="X1288" s="1" t="str">
        <f t="shared" si="256"/>
        <v>11埼玉県</v>
      </c>
    </row>
    <row r="1289" spans="1:24" x14ac:dyDescent="0.15">
      <c r="A1289" s="6">
        <f t="shared" si="255"/>
        <v>86</v>
      </c>
      <c r="B1289" s="6">
        <f t="shared" si="255"/>
        <v>1103</v>
      </c>
      <c r="D1289" s="36"/>
      <c r="E1289" s="46" t="s">
        <v>33</v>
      </c>
      <c r="F1289" s="47">
        <v>4298</v>
      </c>
      <c r="G1289" s="48">
        <f>IFERROR(F1289/Q1289,"-")</f>
        <v>1.5443765720445561</v>
      </c>
      <c r="H1289" s="49">
        <v>4355</v>
      </c>
      <c r="I1289" s="49">
        <v>4547</v>
      </c>
      <c r="J1289" s="49">
        <v>4521</v>
      </c>
      <c r="K1289" s="49">
        <v>4530</v>
      </c>
      <c r="L1289" s="49">
        <v>4584</v>
      </c>
      <c r="M1289" s="50">
        <v>4587</v>
      </c>
      <c r="N1289" s="51">
        <f>IFERROR(M1289/F1289,"-")</f>
        <v>1.0672405770125639</v>
      </c>
      <c r="O1289" s="52">
        <f>M1289-F1289</f>
        <v>289</v>
      </c>
      <c r="P1289" s="50">
        <v>4539</v>
      </c>
      <c r="Q1289" s="53">
        <v>2783</v>
      </c>
      <c r="R1289" s="54">
        <f>IFERROR(P1289/Q1289,"-")</f>
        <v>1.6309737693136903</v>
      </c>
      <c r="X1289" s="1" t="str">
        <f t="shared" si="256"/>
        <v>11埼玉県</v>
      </c>
    </row>
    <row r="1290" spans="1:24" x14ac:dyDescent="0.15">
      <c r="A1290" s="6">
        <f t="shared" si="255"/>
        <v>86</v>
      </c>
      <c r="B1290" s="6">
        <f t="shared" si="255"/>
        <v>1103</v>
      </c>
      <c r="D1290" s="36"/>
      <c r="E1290" s="46" t="s">
        <v>34</v>
      </c>
      <c r="F1290" s="47">
        <v>901</v>
      </c>
      <c r="G1290" s="48">
        <f>IFERROR(F1290/Q1290,"-")</f>
        <v>0.32955376737381126</v>
      </c>
      <c r="H1290" s="49">
        <v>980</v>
      </c>
      <c r="I1290" s="49">
        <v>903</v>
      </c>
      <c r="J1290" s="49">
        <v>986</v>
      </c>
      <c r="K1290" s="49">
        <v>1043</v>
      </c>
      <c r="L1290" s="49">
        <v>1089</v>
      </c>
      <c r="M1290" s="50">
        <v>1109</v>
      </c>
      <c r="N1290" s="51">
        <f>IFERROR(M1290/F1290,"-")</f>
        <v>1.2308546059933407</v>
      </c>
      <c r="O1290" s="52">
        <f>M1290-F1290</f>
        <v>208</v>
      </c>
      <c r="P1290" s="50">
        <v>1093</v>
      </c>
      <c r="Q1290" s="53">
        <v>2734</v>
      </c>
      <c r="R1290" s="54">
        <f>IFERROR(P1290/Q1290,"-")</f>
        <v>0.39978054133138258</v>
      </c>
      <c r="X1290" s="1" t="str">
        <f t="shared" si="256"/>
        <v>11埼玉県</v>
      </c>
    </row>
    <row r="1291" spans="1:24" ht="14.25" thickBot="1" x14ac:dyDescent="0.2">
      <c r="A1291" s="6">
        <f t="shared" si="255"/>
        <v>86</v>
      </c>
      <c r="B1291" s="6">
        <f t="shared" si="255"/>
        <v>1103</v>
      </c>
      <c r="D1291" s="55"/>
      <c r="E1291" s="56" t="s">
        <v>35</v>
      </c>
      <c r="F1291" s="57">
        <v>1726</v>
      </c>
      <c r="G1291" s="58">
        <f>IFERROR(F1291/Q1291,"-")</f>
        <v>0.66718206416698878</v>
      </c>
      <c r="H1291" s="59">
        <v>1812</v>
      </c>
      <c r="I1291" s="59">
        <v>1760</v>
      </c>
      <c r="J1291" s="59">
        <v>1749</v>
      </c>
      <c r="K1291" s="59">
        <v>1684</v>
      </c>
      <c r="L1291" s="59">
        <v>1717</v>
      </c>
      <c r="M1291" s="60">
        <v>1801</v>
      </c>
      <c r="N1291" s="61">
        <f>IFERROR(M1291/F1291,"-")</f>
        <v>1.0434530706836616</v>
      </c>
      <c r="O1291" s="62">
        <f>M1291-F1291</f>
        <v>75</v>
      </c>
      <c r="P1291" s="60">
        <v>2227</v>
      </c>
      <c r="Q1291" s="63">
        <v>2587</v>
      </c>
      <c r="R1291" s="64">
        <f>IFERROR(P1291/Q1291,"-")</f>
        <v>0.86084267491302668</v>
      </c>
      <c r="X1291" s="1" t="str">
        <f t="shared" si="256"/>
        <v>11埼玉県</v>
      </c>
    </row>
    <row r="1292" spans="1:24" s="5" customFormat="1" x14ac:dyDescent="0.15">
      <c r="A1292" s="65">
        <f t="shared" si="255"/>
        <v>86</v>
      </c>
      <c r="B1292" s="65">
        <f t="shared" si="255"/>
        <v>1103</v>
      </c>
      <c r="D1292" s="66"/>
      <c r="E1292" s="67" t="s">
        <v>36</v>
      </c>
      <c r="F1292" s="68">
        <v>0.90666666666666662</v>
      </c>
      <c r="G1292" s="69"/>
      <c r="H1292" s="68">
        <v>0.9358974358974359</v>
      </c>
      <c r="I1292" s="68">
        <v>0.97368421052631582</v>
      </c>
      <c r="J1292" s="68">
        <v>0.93506493506493504</v>
      </c>
      <c r="K1292" s="68">
        <v>0.93506493506493504</v>
      </c>
      <c r="L1292" s="68">
        <v>0.96</v>
      </c>
      <c r="M1292" s="68">
        <v>0.92</v>
      </c>
      <c r="N1292" s="70"/>
      <c r="O1292" s="70"/>
      <c r="P1292" s="71"/>
      <c r="Q1292" s="71"/>
      <c r="R1292" s="70"/>
      <c r="X1292" s="5" t="str">
        <f t="shared" si="256"/>
        <v>11埼玉県</v>
      </c>
    </row>
    <row r="1293" spans="1:24" x14ac:dyDescent="0.15">
      <c r="A1293" s="6">
        <f>(ROW()+12)/15</f>
        <v>87</v>
      </c>
      <c r="B1293" s="6"/>
      <c r="C1293" s="87">
        <f>(ROW()+12)/15</f>
        <v>87</v>
      </c>
      <c r="D1293" s="87"/>
      <c r="S1293" s="1" t="str">
        <f>"（"&amp;H1295&amp;"　"&amp;H1296&amp;"構想区域）"</f>
        <v>（埼玉県　さいたま構想区域）</v>
      </c>
      <c r="X1293" s="1" t="str">
        <f>TEXT(F1295,"0?")&amp;H1295</f>
        <v>11埼玉県</v>
      </c>
    </row>
    <row r="1294" spans="1:24" ht="14.25" thickBot="1" x14ac:dyDescent="0.2">
      <c r="A1294" s="6">
        <f>A1293</f>
        <v>87</v>
      </c>
      <c r="B1294" s="6"/>
      <c r="C1294" s="1" t="s">
        <v>3</v>
      </c>
      <c r="X1294" s="1" t="str">
        <f>X1293</f>
        <v>11埼玉県</v>
      </c>
    </row>
    <row r="1295" spans="1:24" x14ac:dyDescent="0.15">
      <c r="A1295" s="6">
        <f t="shared" ref="A1295:B1307" si="258">A1294</f>
        <v>87</v>
      </c>
      <c r="B1295" s="6">
        <v>1104</v>
      </c>
      <c r="D1295" s="88" t="s">
        <v>4</v>
      </c>
      <c r="E1295" s="89"/>
      <c r="F1295" s="90">
        <f>QUOTIENT(F1296,100)</f>
        <v>11</v>
      </c>
      <c r="G1295" s="91"/>
      <c r="H1295" s="92" t="s">
        <v>128</v>
      </c>
      <c r="I1295" s="93"/>
      <c r="O1295" s="7"/>
      <c r="X1295" s="1" t="str">
        <f t="shared" ref="X1295:X1307" si="259">X1294</f>
        <v>11埼玉県</v>
      </c>
    </row>
    <row r="1296" spans="1:24" x14ac:dyDescent="0.15">
      <c r="A1296" s="6">
        <f t="shared" si="258"/>
        <v>87</v>
      </c>
      <c r="B1296" s="6">
        <f>B1295</f>
        <v>1104</v>
      </c>
      <c r="D1296" s="94" t="s">
        <v>5</v>
      </c>
      <c r="E1296" s="95"/>
      <c r="F1296" s="96">
        <f>B1296</f>
        <v>1104</v>
      </c>
      <c r="G1296" s="97"/>
      <c r="H1296" s="98" t="s">
        <v>132</v>
      </c>
      <c r="I1296" s="99"/>
      <c r="O1296" s="7"/>
      <c r="X1296" s="1" t="str">
        <f t="shared" si="259"/>
        <v>11埼玉県</v>
      </c>
    </row>
    <row r="1297" spans="1:24" x14ac:dyDescent="0.15">
      <c r="A1297" s="6">
        <f t="shared" si="258"/>
        <v>87</v>
      </c>
      <c r="B1297" s="6">
        <f>B1296</f>
        <v>1104</v>
      </c>
      <c r="D1297" s="72" t="s">
        <v>6</v>
      </c>
      <c r="E1297" s="73"/>
      <c r="F1297" s="74">
        <v>132.4025</v>
      </c>
      <c r="G1297" s="75"/>
      <c r="H1297" s="75"/>
      <c r="I1297" s="76"/>
      <c r="J1297" s="8"/>
      <c r="K1297" s="8"/>
      <c r="L1297" s="8"/>
      <c r="N1297" s="8"/>
      <c r="O1297" s="9"/>
      <c r="P1297" s="10" t="s">
        <v>7</v>
      </c>
      <c r="X1297" s="1" t="str">
        <f t="shared" si="259"/>
        <v>11埼玉県</v>
      </c>
    </row>
    <row r="1298" spans="1:24" ht="14.25" thickBot="1" x14ac:dyDescent="0.2">
      <c r="A1298" s="6">
        <f t="shared" si="258"/>
        <v>87</v>
      </c>
      <c r="B1298" s="6">
        <f>B1297</f>
        <v>1104</v>
      </c>
      <c r="D1298" s="77" t="s">
        <v>8</v>
      </c>
      <c r="E1298" s="78"/>
      <c r="F1298" s="79">
        <v>217.44</v>
      </c>
      <c r="G1298" s="80"/>
      <c r="H1298" s="80"/>
      <c r="I1298" s="81"/>
      <c r="J1298" s="11"/>
      <c r="K1298" s="11"/>
      <c r="L1298" s="11"/>
      <c r="N1298" s="11"/>
      <c r="P1298" s="82">
        <v>-3.7999999999999978E-2</v>
      </c>
      <c r="Q1298" s="82"/>
      <c r="X1298" s="1" t="str">
        <f t="shared" si="259"/>
        <v>11埼玉県</v>
      </c>
    </row>
    <row r="1299" spans="1:24" ht="14.25" thickBot="1" x14ac:dyDescent="0.2">
      <c r="A1299" s="6">
        <f t="shared" si="258"/>
        <v>87</v>
      </c>
      <c r="B1299" s="6"/>
      <c r="C1299" s="1" t="s">
        <v>9</v>
      </c>
      <c r="X1299" s="1" t="str">
        <f t="shared" si="259"/>
        <v>11埼玉県</v>
      </c>
    </row>
    <row r="1300" spans="1:24" ht="13.5" customHeight="1" x14ac:dyDescent="0.15">
      <c r="A1300" s="6">
        <f t="shared" si="258"/>
        <v>87</v>
      </c>
      <c r="B1300" s="6"/>
      <c r="D1300" s="12"/>
      <c r="E1300" s="13"/>
      <c r="F1300" s="83" t="s">
        <v>10</v>
      </c>
      <c r="G1300" s="84"/>
      <c r="H1300" s="14" t="s">
        <v>11</v>
      </c>
      <c r="I1300" s="14" t="s">
        <v>12</v>
      </c>
      <c r="J1300" s="14" t="s">
        <v>13</v>
      </c>
      <c r="K1300" s="14" t="s">
        <v>14</v>
      </c>
      <c r="L1300" s="15" t="s">
        <v>15</v>
      </c>
      <c r="M1300" s="85" t="s">
        <v>16</v>
      </c>
      <c r="N1300" s="84"/>
      <c r="O1300" s="84"/>
      <c r="P1300" s="85" t="s">
        <v>17</v>
      </c>
      <c r="Q1300" s="84"/>
      <c r="R1300" s="86"/>
      <c r="X1300" s="1" t="str">
        <f t="shared" si="259"/>
        <v>11埼玉県</v>
      </c>
    </row>
    <row r="1301" spans="1:24" ht="32.25" thickBot="1" x14ac:dyDescent="0.2">
      <c r="A1301" s="6">
        <f t="shared" si="258"/>
        <v>87</v>
      </c>
      <c r="B1301" s="6"/>
      <c r="D1301" s="16"/>
      <c r="E1301" s="17"/>
      <c r="F1301" s="18" t="s">
        <v>18</v>
      </c>
      <c r="G1301" s="19" t="s">
        <v>19</v>
      </c>
      <c r="H1301" s="20" t="s">
        <v>20</v>
      </c>
      <c r="I1301" s="20" t="s">
        <v>21</v>
      </c>
      <c r="J1301" s="20" t="s">
        <v>22</v>
      </c>
      <c r="K1301" s="20" t="s">
        <v>23</v>
      </c>
      <c r="L1301" s="20" t="s">
        <v>24</v>
      </c>
      <c r="M1301" s="21" t="s">
        <v>25</v>
      </c>
      <c r="N1301" s="22" t="s">
        <v>26</v>
      </c>
      <c r="O1301" s="23" t="s">
        <v>27</v>
      </c>
      <c r="P1301" s="24" t="s">
        <v>28</v>
      </c>
      <c r="Q1301" s="22" t="s">
        <v>29</v>
      </c>
      <c r="R1301" s="25" t="s">
        <v>30</v>
      </c>
      <c r="X1301" s="1" t="str">
        <f t="shared" si="259"/>
        <v>11埼玉県</v>
      </c>
    </row>
    <row r="1302" spans="1:24" ht="14.25" thickTop="1" x14ac:dyDescent="0.15">
      <c r="A1302" s="6">
        <f t="shared" si="258"/>
        <v>87</v>
      </c>
      <c r="B1302" s="6">
        <f>B1297</f>
        <v>1104</v>
      </c>
      <c r="D1302" s="26"/>
      <c r="E1302" s="27" t="s">
        <v>31</v>
      </c>
      <c r="F1302" s="28">
        <f>SUM(F1303:F1306)</f>
        <v>6887</v>
      </c>
      <c r="G1302" s="29">
        <f>IFERROR(F1302/Q1302,"-")</f>
        <v>0.89861691022964507</v>
      </c>
      <c r="H1302" s="30">
        <f t="shared" ref="H1302:M1302" si="260">SUM(H1303:H1306)</f>
        <v>6980</v>
      </c>
      <c r="I1302" s="30">
        <f t="shared" si="260"/>
        <v>6959</v>
      </c>
      <c r="J1302" s="30">
        <f t="shared" si="260"/>
        <v>7028</v>
      </c>
      <c r="K1302" s="30">
        <f t="shared" si="260"/>
        <v>6770</v>
      </c>
      <c r="L1302" s="30">
        <f t="shared" si="260"/>
        <v>6908</v>
      </c>
      <c r="M1302" s="31">
        <f t="shared" si="260"/>
        <v>6882</v>
      </c>
      <c r="N1302" s="32">
        <f>IFERROR(M1302/F1302,"-")</f>
        <v>0.9992739944823581</v>
      </c>
      <c r="O1302" s="33">
        <f>M1302-F1302</f>
        <v>-5</v>
      </c>
      <c r="P1302" s="31">
        <f>SUM(P1303:P1306)</f>
        <v>6940</v>
      </c>
      <c r="Q1302" s="34">
        <f>SUM(Q1303:Q1306)</f>
        <v>7664</v>
      </c>
      <c r="R1302" s="35">
        <f>IFERROR(P1302/Q1302,"-")</f>
        <v>0.9055323590814196</v>
      </c>
      <c r="X1302" s="1" t="str">
        <f t="shared" si="259"/>
        <v>11埼玉県</v>
      </c>
    </row>
    <row r="1303" spans="1:24" x14ac:dyDescent="0.15">
      <c r="A1303" s="6">
        <f t="shared" si="258"/>
        <v>87</v>
      </c>
      <c r="B1303" s="6">
        <f>B1302</f>
        <v>1104</v>
      </c>
      <c r="D1303" s="36"/>
      <c r="E1303" s="37" t="s">
        <v>32</v>
      </c>
      <c r="F1303" s="38">
        <v>1478</v>
      </c>
      <c r="G1303" s="39">
        <f>IFERROR(F1303/Q1303,"-")</f>
        <v>1.422521655437921</v>
      </c>
      <c r="H1303" s="40">
        <v>1418</v>
      </c>
      <c r="I1303" s="40">
        <v>1568</v>
      </c>
      <c r="J1303" s="40">
        <v>1635</v>
      </c>
      <c r="K1303" s="40">
        <v>1526</v>
      </c>
      <c r="L1303" s="40">
        <v>1593</v>
      </c>
      <c r="M1303" s="41">
        <v>1646</v>
      </c>
      <c r="N1303" s="42">
        <f>IFERROR(M1303/F1303,"-")</f>
        <v>1.1136671177266577</v>
      </c>
      <c r="O1303" s="43">
        <f>M1303-F1303</f>
        <v>168</v>
      </c>
      <c r="P1303" s="41">
        <v>1642</v>
      </c>
      <c r="Q1303" s="44">
        <v>1039</v>
      </c>
      <c r="R1303" s="45">
        <f>IFERROR(P1303/Q1303,"-")</f>
        <v>1.5803657362848893</v>
      </c>
      <c r="X1303" s="1" t="str">
        <f t="shared" si="259"/>
        <v>11埼玉県</v>
      </c>
    </row>
    <row r="1304" spans="1:24" x14ac:dyDescent="0.15">
      <c r="A1304" s="6">
        <f t="shared" si="258"/>
        <v>87</v>
      </c>
      <c r="B1304" s="6">
        <f t="shared" si="258"/>
        <v>1104</v>
      </c>
      <c r="D1304" s="36"/>
      <c r="E1304" s="46" t="s">
        <v>33</v>
      </c>
      <c r="F1304" s="47">
        <v>3554</v>
      </c>
      <c r="G1304" s="48">
        <f>IFERROR(F1304/Q1304,"-")</f>
        <v>1.2830324909747293</v>
      </c>
      <c r="H1304" s="49">
        <v>3504</v>
      </c>
      <c r="I1304" s="49">
        <v>3284</v>
      </c>
      <c r="J1304" s="49">
        <v>3206</v>
      </c>
      <c r="K1304" s="49">
        <v>3303</v>
      </c>
      <c r="L1304" s="49">
        <v>3165</v>
      </c>
      <c r="M1304" s="50">
        <v>3235</v>
      </c>
      <c r="N1304" s="51">
        <f>IFERROR(M1304/F1304,"-")</f>
        <v>0.91024198086662911</v>
      </c>
      <c r="O1304" s="52">
        <f>M1304-F1304</f>
        <v>-319</v>
      </c>
      <c r="P1304" s="50">
        <v>3281</v>
      </c>
      <c r="Q1304" s="53">
        <v>2770</v>
      </c>
      <c r="R1304" s="54">
        <f>IFERROR(P1304/Q1304,"-")</f>
        <v>1.1844765342960288</v>
      </c>
      <c r="X1304" s="1" t="str">
        <f t="shared" si="259"/>
        <v>11埼玉県</v>
      </c>
    </row>
    <row r="1305" spans="1:24" x14ac:dyDescent="0.15">
      <c r="A1305" s="6">
        <f t="shared" si="258"/>
        <v>87</v>
      </c>
      <c r="B1305" s="6">
        <f t="shared" si="258"/>
        <v>1104</v>
      </c>
      <c r="D1305" s="36"/>
      <c r="E1305" s="46" t="s">
        <v>34</v>
      </c>
      <c r="F1305" s="47">
        <v>362</v>
      </c>
      <c r="G1305" s="48">
        <f>IFERROR(F1305/Q1305,"-")</f>
        <v>0.15732290308561495</v>
      </c>
      <c r="H1305" s="49">
        <v>529</v>
      </c>
      <c r="I1305" s="49">
        <v>644</v>
      </c>
      <c r="J1305" s="49">
        <v>718</v>
      </c>
      <c r="K1305" s="49">
        <v>689</v>
      </c>
      <c r="L1305" s="49">
        <v>737</v>
      </c>
      <c r="M1305" s="50">
        <v>700</v>
      </c>
      <c r="N1305" s="51">
        <f>IFERROR(M1305/F1305,"-")</f>
        <v>1.9337016574585635</v>
      </c>
      <c r="O1305" s="52">
        <f>M1305-F1305</f>
        <v>338</v>
      </c>
      <c r="P1305" s="50">
        <v>700</v>
      </c>
      <c r="Q1305" s="53">
        <v>2301</v>
      </c>
      <c r="R1305" s="54">
        <f>IFERROR(P1305/Q1305,"-")</f>
        <v>0.30421555845284659</v>
      </c>
      <c r="X1305" s="1" t="str">
        <f t="shared" si="259"/>
        <v>11埼玉県</v>
      </c>
    </row>
    <row r="1306" spans="1:24" ht="14.25" thickBot="1" x14ac:dyDescent="0.2">
      <c r="A1306" s="6">
        <f t="shared" si="258"/>
        <v>87</v>
      </c>
      <c r="B1306" s="6">
        <f t="shared" si="258"/>
        <v>1104</v>
      </c>
      <c r="D1306" s="55"/>
      <c r="E1306" s="56" t="s">
        <v>35</v>
      </c>
      <c r="F1306" s="57">
        <v>1493</v>
      </c>
      <c r="G1306" s="58">
        <f>IFERROR(F1306/Q1306,"-")</f>
        <v>0.96074646074646075</v>
      </c>
      <c r="H1306" s="59">
        <v>1529</v>
      </c>
      <c r="I1306" s="59">
        <v>1463</v>
      </c>
      <c r="J1306" s="59">
        <v>1469</v>
      </c>
      <c r="K1306" s="59">
        <v>1252</v>
      </c>
      <c r="L1306" s="59">
        <v>1413</v>
      </c>
      <c r="M1306" s="60">
        <v>1301</v>
      </c>
      <c r="N1306" s="61">
        <f>IFERROR(M1306/F1306,"-")</f>
        <v>0.87139986604152708</v>
      </c>
      <c r="O1306" s="62">
        <f>M1306-F1306</f>
        <v>-192</v>
      </c>
      <c r="P1306" s="60">
        <v>1317</v>
      </c>
      <c r="Q1306" s="63">
        <v>1554</v>
      </c>
      <c r="R1306" s="64">
        <f>IFERROR(P1306/Q1306,"-")</f>
        <v>0.84749034749034746</v>
      </c>
      <c r="X1306" s="1" t="str">
        <f t="shared" si="259"/>
        <v>11埼玉県</v>
      </c>
    </row>
    <row r="1307" spans="1:24" s="5" customFormat="1" x14ac:dyDescent="0.15">
      <c r="A1307" s="65">
        <f t="shared" si="258"/>
        <v>87</v>
      </c>
      <c r="B1307" s="65">
        <f t="shared" si="258"/>
        <v>1104</v>
      </c>
      <c r="D1307" s="66"/>
      <c r="E1307" s="67" t="s">
        <v>36</v>
      </c>
      <c r="F1307" s="68">
        <v>0.953125</v>
      </c>
      <c r="G1307" s="69"/>
      <c r="H1307" s="68">
        <v>0.93846153846153846</v>
      </c>
      <c r="I1307" s="68">
        <v>0.9375</v>
      </c>
      <c r="J1307" s="68">
        <v>0.93650793650793651</v>
      </c>
      <c r="K1307" s="68">
        <v>0.88709677419354838</v>
      </c>
      <c r="L1307" s="68">
        <v>0.90163934426229508</v>
      </c>
      <c r="M1307" s="68">
        <v>0.95</v>
      </c>
      <c r="N1307" s="70"/>
      <c r="O1307" s="70"/>
      <c r="P1307" s="71"/>
      <c r="Q1307" s="71"/>
      <c r="R1307" s="70"/>
      <c r="X1307" s="5" t="str">
        <f t="shared" si="259"/>
        <v>11埼玉県</v>
      </c>
    </row>
    <row r="1308" spans="1:24" x14ac:dyDescent="0.15">
      <c r="A1308" s="6">
        <f>(ROW()+12)/15</f>
        <v>88</v>
      </c>
      <c r="B1308" s="6"/>
      <c r="C1308" s="87">
        <f>(ROW()+12)/15</f>
        <v>88</v>
      </c>
      <c r="D1308" s="87"/>
      <c r="S1308" s="1" t="str">
        <f>"（"&amp;H1310&amp;"　"&amp;H1311&amp;"構想区域）"</f>
        <v>（埼玉県　県央構想区域）</v>
      </c>
      <c r="X1308" s="1" t="str">
        <f>TEXT(F1310,"0?")&amp;H1310</f>
        <v>11埼玉県</v>
      </c>
    </row>
    <row r="1309" spans="1:24" ht="14.25" thickBot="1" x14ac:dyDescent="0.2">
      <c r="A1309" s="6">
        <f>A1308</f>
        <v>88</v>
      </c>
      <c r="B1309" s="6"/>
      <c r="C1309" s="1" t="s">
        <v>3</v>
      </c>
      <c r="X1309" s="1" t="str">
        <f>X1308</f>
        <v>11埼玉県</v>
      </c>
    </row>
    <row r="1310" spans="1:24" x14ac:dyDescent="0.15">
      <c r="A1310" s="6">
        <f t="shared" ref="A1310:B1322" si="261">A1309</f>
        <v>88</v>
      </c>
      <c r="B1310" s="6">
        <v>1105</v>
      </c>
      <c r="D1310" s="88" t="s">
        <v>4</v>
      </c>
      <c r="E1310" s="89"/>
      <c r="F1310" s="90">
        <f>QUOTIENT(F1311,100)</f>
        <v>11</v>
      </c>
      <c r="G1310" s="91"/>
      <c r="H1310" s="92" t="s">
        <v>128</v>
      </c>
      <c r="I1310" s="93"/>
      <c r="O1310" s="7"/>
      <c r="X1310" s="1" t="str">
        <f t="shared" ref="X1310:X1322" si="262">X1309</f>
        <v>11埼玉県</v>
      </c>
    </row>
    <row r="1311" spans="1:24" x14ac:dyDescent="0.15">
      <c r="A1311" s="6">
        <f t="shared" si="261"/>
        <v>88</v>
      </c>
      <c r="B1311" s="6">
        <f>B1310</f>
        <v>1105</v>
      </c>
      <c r="D1311" s="94" t="s">
        <v>5</v>
      </c>
      <c r="E1311" s="95"/>
      <c r="F1311" s="96">
        <f>B1311</f>
        <v>1105</v>
      </c>
      <c r="G1311" s="97"/>
      <c r="H1311" s="98" t="s">
        <v>133</v>
      </c>
      <c r="I1311" s="99"/>
      <c r="O1311" s="7"/>
      <c r="X1311" s="1" t="str">
        <f t="shared" si="262"/>
        <v>11埼玉県</v>
      </c>
    </row>
    <row r="1312" spans="1:24" x14ac:dyDescent="0.15">
      <c r="A1312" s="6">
        <f t="shared" si="261"/>
        <v>88</v>
      </c>
      <c r="B1312" s="6">
        <f>B1311</f>
        <v>1105</v>
      </c>
      <c r="D1312" s="72" t="s">
        <v>6</v>
      </c>
      <c r="E1312" s="73"/>
      <c r="F1312" s="74">
        <v>52.855800000000002</v>
      </c>
      <c r="G1312" s="75"/>
      <c r="H1312" s="75"/>
      <c r="I1312" s="76"/>
      <c r="J1312" s="8"/>
      <c r="K1312" s="8"/>
      <c r="L1312" s="8"/>
      <c r="N1312" s="8"/>
      <c r="O1312" s="9"/>
      <c r="P1312" s="10" t="s">
        <v>7</v>
      </c>
      <c r="X1312" s="1" t="str">
        <f t="shared" si="262"/>
        <v>11埼玉県</v>
      </c>
    </row>
    <row r="1313" spans="1:24" ht="14.25" thickBot="1" x14ac:dyDescent="0.2">
      <c r="A1313" s="6">
        <f t="shared" si="261"/>
        <v>88</v>
      </c>
      <c r="B1313" s="6">
        <f>B1312</f>
        <v>1105</v>
      </c>
      <c r="D1313" s="77" t="s">
        <v>8</v>
      </c>
      <c r="E1313" s="78"/>
      <c r="F1313" s="79">
        <v>172.91</v>
      </c>
      <c r="G1313" s="80"/>
      <c r="H1313" s="80"/>
      <c r="I1313" s="81"/>
      <c r="J1313" s="11"/>
      <c r="K1313" s="11"/>
      <c r="L1313" s="11"/>
      <c r="N1313" s="11"/>
      <c r="P1313" s="82">
        <v>-5.8999999999999997E-2</v>
      </c>
      <c r="Q1313" s="82"/>
      <c r="X1313" s="1" t="str">
        <f t="shared" si="262"/>
        <v>11埼玉県</v>
      </c>
    </row>
    <row r="1314" spans="1:24" ht="14.25" thickBot="1" x14ac:dyDescent="0.2">
      <c r="A1314" s="6">
        <f t="shared" si="261"/>
        <v>88</v>
      </c>
      <c r="B1314" s="6"/>
      <c r="C1314" s="1" t="s">
        <v>9</v>
      </c>
      <c r="X1314" s="1" t="str">
        <f t="shared" si="262"/>
        <v>11埼玉県</v>
      </c>
    </row>
    <row r="1315" spans="1:24" ht="13.5" customHeight="1" x14ac:dyDescent="0.15">
      <c r="A1315" s="6">
        <f t="shared" si="261"/>
        <v>88</v>
      </c>
      <c r="B1315" s="6"/>
      <c r="D1315" s="12"/>
      <c r="E1315" s="13"/>
      <c r="F1315" s="83" t="s">
        <v>10</v>
      </c>
      <c r="G1315" s="84"/>
      <c r="H1315" s="14" t="s">
        <v>11</v>
      </c>
      <c r="I1315" s="14" t="s">
        <v>12</v>
      </c>
      <c r="J1315" s="14" t="s">
        <v>13</v>
      </c>
      <c r="K1315" s="14" t="s">
        <v>14</v>
      </c>
      <c r="L1315" s="15" t="s">
        <v>15</v>
      </c>
      <c r="M1315" s="85" t="s">
        <v>16</v>
      </c>
      <c r="N1315" s="84"/>
      <c r="O1315" s="84"/>
      <c r="P1315" s="85" t="s">
        <v>17</v>
      </c>
      <c r="Q1315" s="84"/>
      <c r="R1315" s="86"/>
      <c r="X1315" s="1" t="str">
        <f t="shared" si="262"/>
        <v>11埼玉県</v>
      </c>
    </row>
    <row r="1316" spans="1:24" ht="32.25" thickBot="1" x14ac:dyDescent="0.2">
      <c r="A1316" s="6">
        <f t="shared" si="261"/>
        <v>88</v>
      </c>
      <c r="B1316" s="6"/>
      <c r="D1316" s="16"/>
      <c r="E1316" s="17"/>
      <c r="F1316" s="18" t="s">
        <v>18</v>
      </c>
      <c r="G1316" s="19" t="s">
        <v>19</v>
      </c>
      <c r="H1316" s="20" t="s">
        <v>20</v>
      </c>
      <c r="I1316" s="20" t="s">
        <v>21</v>
      </c>
      <c r="J1316" s="20" t="s">
        <v>22</v>
      </c>
      <c r="K1316" s="20" t="s">
        <v>23</v>
      </c>
      <c r="L1316" s="20" t="s">
        <v>24</v>
      </c>
      <c r="M1316" s="21" t="s">
        <v>25</v>
      </c>
      <c r="N1316" s="22" t="s">
        <v>26</v>
      </c>
      <c r="O1316" s="23" t="s">
        <v>27</v>
      </c>
      <c r="P1316" s="24" t="s">
        <v>28</v>
      </c>
      <c r="Q1316" s="22" t="s">
        <v>29</v>
      </c>
      <c r="R1316" s="25" t="s">
        <v>30</v>
      </c>
      <c r="X1316" s="1" t="str">
        <f t="shared" si="262"/>
        <v>11埼玉県</v>
      </c>
    </row>
    <row r="1317" spans="1:24" ht="14.25" thickTop="1" x14ac:dyDescent="0.15">
      <c r="A1317" s="6">
        <f t="shared" si="261"/>
        <v>88</v>
      </c>
      <c r="B1317" s="6">
        <f>B1312</f>
        <v>1105</v>
      </c>
      <c r="D1317" s="26"/>
      <c r="E1317" s="27" t="s">
        <v>31</v>
      </c>
      <c r="F1317" s="28">
        <f>SUM(F1318:F1321)</f>
        <v>3165</v>
      </c>
      <c r="G1317" s="29">
        <f>IFERROR(F1317/Q1317,"-")</f>
        <v>0.89558573853989809</v>
      </c>
      <c r="H1317" s="30">
        <f t="shared" ref="H1317:M1317" si="263">SUM(H1318:H1321)</f>
        <v>3252</v>
      </c>
      <c r="I1317" s="30">
        <f t="shared" si="263"/>
        <v>3242</v>
      </c>
      <c r="J1317" s="30">
        <f t="shared" si="263"/>
        <v>3343</v>
      </c>
      <c r="K1317" s="30">
        <f t="shared" si="263"/>
        <v>3303</v>
      </c>
      <c r="L1317" s="30">
        <f t="shared" si="263"/>
        <v>3352</v>
      </c>
      <c r="M1317" s="31">
        <f t="shared" si="263"/>
        <v>3379</v>
      </c>
      <c r="N1317" s="32">
        <f>IFERROR(M1317/F1317,"-")</f>
        <v>1.067614533965245</v>
      </c>
      <c r="O1317" s="33">
        <f>M1317-F1317</f>
        <v>214</v>
      </c>
      <c r="P1317" s="31">
        <f>SUM(P1318:P1321)</f>
        <v>3326</v>
      </c>
      <c r="Q1317" s="34">
        <f>SUM(Q1318:Q1321)</f>
        <v>3534</v>
      </c>
      <c r="R1317" s="35">
        <f>IFERROR(P1317/Q1317,"-")</f>
        <v>0.9411431805319751</v>
      </c>
      <c r="X1317" s="1" t="str">
        <f t="shared" si="262"/>
        <v>11埼玉県</v>
      </c>
    </row>
    <row r="1318" spans="1:24" x14ac:dyDescent="0.15">
      <c r="A1318" s="6">
        <f t="shared" si="261"/>
        <v>88</v>
      </c>
      <c r="B1318" s="6">
        <f>B1317</f>
        <v>1105</v>
      </c>
      <c r="D1318" s="36"/>
      <c r="E1318" s="37" t="s">
        <v>32</v>
      </c>
      <c r="F1318" s="38">
        <v>391</v>
      </c>
      <c r="G1318" s="39">
        <f>IFERROR(F1318/Q1318,"-")</f>
        <v>1.1366279069767442</v>
      </c>
      <c r="H1318" s="40">
        <v>544</v>
      </c>
      <c r="I1318" s="40">
        <v>544</v>
      </c>
      <c r="J1318" s="40">
        <v>587</v>
      </c>
      <c r="K1318" s="40">
        <v>587</v>
      </c>
      <c r="L1318" s="40">
        <v>587</v>
      </c>
      <c r="M1318" s="41">
        <v>587</v>
      </c>
      <c r="N1318" s="42">
        <f>IFERROR(M1318/F1318,"-")</f>
        <v>1.5012787723785166</v>
      </c>
      <c r="O1318" s="43">
        <f>M1318-F1318</f>
        <v>196</v>
      </c>
      <c r="P1318" s="41">
        <v>587</v>
      </c>
      <c r="Q1318" s="44">
        <v>344</v>
      </c>
      <c r="R1318" s="45">
        <f>IFERROR(P1318/Q1318,"-")</f>
        <v>1.7063953488372092</v>
      </c>
      <c r="X1318" s="1" t="str">
        <f t="shared" si="262"/>
        <v>11埼玉県</v>
      </c>
    </row>
    <row r="1319" spans="1:24" x14ac:dyDescent="0.15">
      <c r="A1319" s="6">
        <f t="shared" si="261"/>
        <v>88</v>
      </c>
      <c r="B1319" s="6">
        <f t="shared" si="261"/>
        <v>1105</v>
      </c>
      <c r="D1319" s="36"/>
      <c r="E1319" s="46" t="s">
        <v>33</v>
      </c>
      <c r="F1319" s="47">
        <v>1665</v>
      </c>
      <c r="G1319" s="48">
        <f>IFERROR(F1319/Q1319,"-")</f>
        <v>1.3079340141398272</v>
      </c>
      <c r="H1319" s="49">
        <v>1565</v>
      </c>
      <c r="I1319" s="49">
        <v>1621</v>
      </c>
      <c r="J1319" s="49">
        <v>1639</v>
      </c>
      <c r="K1319" s="49">
        <v>1558</v>
      </c>
      <c r="L1319" s="49">
        <v>1599</v>
      </c>
      <c r="M1319" s="50">
        <v>1567</v>
      </c>
      <c r="N1319" s="51">
        <f>IFERROR(M1319/F1319,"-")</f>
        <v>0.94114114114114111</v>
      </c>
      <c r="O1319" s="52">
        <f>M1319-F1319</f>
        <v>-98</v>
      </c>
      <c r="P1319" s="50">
        <v>1535</v>
      </c>
      <c r="Q1319" s="53">
        <v>1273</v>
      </c>
      <c r="R1319" s="54">
        <f>IFERROR(P1319/Q1319,"-")</f>
        <v>1.2058130400628437</v>
      </c>
      <c r="X1319" s="1" t="str">
        <f t="shared" si="262"/>
        <v>11埼玉県</v>
      </c>
    </row>
    <row r="1320" spans="1:24" x14ac:dyDescent="0.15">
      <c r="A1320" s="6">
        <f t="shared" si="261"/>
        <v>88</v>
      </c>
      <c r="B1320" s="6">
        <f t="shared" si="261"/>
        <v>1105</v>
      </c>
      <c r="D1320" s="36"/>
      <c r="E1320" s="46" t="s">
        <v>34</v>
      </c>
      <c r="F1320" s="47">
        <v>232</v>
      </c>
      <c r="G1320" s="48">
        <f>IFERROR(F1320/Q1320,"-")</f>
        <v>0.20714285714285716</v>
      </c>
      <c r="H1320" s="49">
        <v>277</v>
      </c>
      <c r="I1320" s="49">
        <v>286</v>
      </c>
      <c r="J1320" s="49">
        <v>305</v>
      </c>
      <c r="K1320" s="49">
        <v>346</v>
      </c>
      <c r="L1320" s="49">
        <v>335</v>
      </c>
      <c r="M1320" s="50">
        <v>350</v>
      </c>
      <c r="N1320" s="51">
        <f>IFERROR(M1320/F1320,"-")</f>
        <v>1.5086206896551724</v>
      </c>
      <c r="O1320" s="52">
        <f>M1320-F1320</f>
        <v>118</v>
      </c>
      <c r="P1320" s="50">
        <v>359</v>
      </c>
      <c r="Q1320" s="53">
        <v>1120</v>
      </c>
      <c r="R1320" s="54">
        <f>IFERROR(P1320/Q1320,"-")</f>
        <v>0.32053571428571431</v>
      </c>
      <c r="X1320" s="1" t="str">
        <f t="shared" si="262"/>
        <v>11埼玉県</v>
      </c>
    </row>
    <row r="1321" spans="1:24" ht="14.25" thickBot="1" x14ac:dyDescent="0.2">
      <c r="A1321" s="6">
        <f t="shared" si="261"/>
        <v>88</v>
      </c>
      <c r="B1321" s="6">
        <f t="shared" si="261"/>
        <v>1105</v>
      </c>
      <c r="D1321" s="55"/>
      <c r="E1321" s="56" t="s">
        <v>35</v>
      </c>
      <c r="F1321" s="57">
        <v>877</v>
      </c>
      <c r="G1321" s="58">
        <f>IFERROR(F1321/Q1321,"-")</f>
        <v>1.1003764115432872</v>
      </c>
      <c r="H1321" s="59">
        <v>866</v>
      </c>
      <c r="I1321" s="59">
        <v>791</v>
      </c>
      <c r="J1321" s="59">
        <v>812</v>
      </c>
      <c r="K1321" s="59">
        <v>812</v>
      </c>
      <c r="L1321" s="59">
        <v>831</v>
      </c>
      <c r="M1321" s="60">
        <v>875</v>
      </c>
      <c r="N1321" s="61">
        <f>IFERROR(M1321/F1321,"-")</f>
        <v>0.9977194982896237</v>
      </c>
      <c r="O1321" s="62">
        <f>M1321-F1321</f>
        <v>-2</v>
      </c>
      <c r="P1321" s="60">
        <v>845</v>
      </c>
      <c r="Q1321" s="63">
        <v>797</v>
      </c>
      <c r="R1321" s="64">
        <f>IFERROR(P1321/Q1321,"-")</f>
        <v>1.0602258469259724</v>
      </c>
      <c r="X1321" s="1" t="str">
        <f t="shared" si="262"/>
        <v>11埼玉県</v>
      </c>
    </row>
    <row r="1322" spans="1:24" s="5" customFormat="1" x14ac:dyDescent="0.15">
      <c r="A1322" s="65">
        <f t="shared" si="261"/>
        <v>88</v>
      </c>
      <c r="B1322" s="65">
        <f t="shared" si="261"/>
        <v>1105</v>
      </c>
      <c r="D1322" s="66"/>
      <c r="E1322" s="67" t="s">
        <v>36</v>
      </c>
      <c r="F1322" s="68">
        <v>0.84848484848484851</v>
      </c>
      <c r="G1322" s="69"/>
      <c r="H1322" s="68">
        <v>0.93939393939393945</v>
      </c>
      <c r="I1322" s="68">
        <v>0.93939393939393945</v>
      </c>
      <c r="J1322" s="68">
        <v>0.93939393939393945</v>
      </c>
      <c r="K1322" s="68">
        <v>0.84848484848484851</v>
      </c>
      <c r="L1322" s="68">
        <v>0.87096774193548387</v>
      </c>
      <c r="M1322" s="68">
        <v>0.90625</v>
      </c>
      <c r="N1322" s="70"/>
      <c r="O1322" s="70"/>
      <c r="P1322" s="71"/>
      <c r="Q1322" s="71"/>
      <c r="R1322" s="70"/>
      <c r="X1322" s="5" t="str">
        <f t="shared" si="262"/>
        <v>11埼玉県</v>
      </c>
    </row>
    <row r="1323" spans="1:24" x14ac:dyDescent="0.15">
      <c r="A1323" s="6">
        <f>(ROW()+12)/15</f>
        <v>89</v>
      </c>
      <c r="B1323" s="6"/>
      <c r="C1323" s="87">
        <f>(ROW()+12)/15</f>
        <v>89</v>
      </c>
      <c r="D1323" s="87"/>
      <c r="S1323" s="1" t="str">
        <f>"（"&amp;H1325&amp;"　"&amp;H1326&amp;"構想区域）"</f>
        <v>（埼玉県　川越比企構想区域）</v>
      </c>
      <c r="X1323" s="1" t="str">
        <f>TEXT(F1325,"0?")&amp;H1325</f>
        <v>11埼玉県</v>
      </c>
    </row>
    <row r="1324" spans="1:24" ht="14.25" thickBot="1" x14ac:dyDescent="0.2">
      <c r="A1324" s="6">
        <f>A1323</f>
        <v>89</v>
      </c>
      <c r="B1324" s="6"/>
      <c r="C1324" s="1" t="s">
        <v>3</v>
      </c>
      <c r="X1324" s="1" t="str">
        <f>X1323</f>
        <v>11埼玉県</v>
      </c>
    </row>
    <row r="1325" spans="1:24" x14ac:dyDescent="0.15">
      <c r="A1325" s="6">
        <f t="shared" ref="A1325:B1337" si="264">A1324</f>
        <v>89</v>
      </c>
      <c r="B1325" s="6">
        <v>1106</v>
      </c>
      <c r="D1325" s="88" t="s">
        <v>4</v>
      </c>
      <c r="E1325" s="89"/>
      <c r="F1325" s="90">
        <f>QUOTIENT(F1326,100)</f>
        <v>11</v>
      </c>
      <c r="G1325" s="91"/>
      <c r="H1325" s="92" t="s">
        <v>128</v>
      </c>
      <c r="I1325" s="93"/>
      <c r="O1325" s="7"/>
      <c r="X1325" s="1" t="str">
        <f t="shared" ref="X1325:X1337" si="265">X1324</f>
        <v>11埼玉県</v>
      </c>
    </row>
    <row r="1326" spans="1:24" x14ac:dyDescent="0.15">
      <c r="A1326" s="6">
        <f t="shared" si="264"/>
        <v>89</v>
      </c>
      <c r="B1326" s="6">
        <f>B1325</f>
        <v>1106</v>
      </c>
      <c r="D1326" s="94" t="s">
        <v>5</v>
      </c>
      <c r="E1326" s="95"/>
      <c r="F1326" s="96">
        <f>B1326</f>
        <v>1106</v>
      </c>
      <c r="G1326" s="97"/>
      <c r="H1326" s="98" t="s">
        <v>134</v>
      </c>
      <c r="I1326" s="99"/>
      <c r="O1326" s="7"/>
      <c r="X1326" s="1" t="str">
        <f t="shared" si="265"/>
        <v>11埼玉県</v>
      </c>
    </row>
    <row r="1327" spans="1:24" x14ac:dyDescent="0.15">
      <c r="A1327" s="6">
        <f t="shared" si="264"/>
        <v>89</v>
      </c>
      <c r="B1327" s="6">
        <f>B1326</f>
        <v>1106</v>
      </c>
      <c r="D1327" s="72" t="s">
        <v>6</v>
      </c>
      <c r="E1327" s="73"/>
      <c r="F1327" s="74">
        <v>79.3673</v>
      </c>
      <c r="G1327" s="75"/>
      <c r="H1327" s="75"/>
      <c r="I1327" s="76"/>
      <c r="J1327" s="8"/>
      <c r="K1327" s="8"/>
      <c r="L1327" s="8"/>
      <c r="N1327" s="8"/>
      <c r="O1327" s="9"/>
      <c r="P1327" s="10" t="s">
        <v>7</v>
      </c>
      <c r="X1327" s="1" t="str">
        <f t="shared" si="265"/>
        <v>11埼玉県</v>
      </c>
    </row>
    <row r="1328" spans="1:24" ht="14.25" thickBot="1" x14ac:dyDescent="0.2">
      <c r="A1328" s="6">
        <f t="shared" si="264"/>
        <v>89</v>
      </c>
      <c r="B1328" s="6">
        <f>B1327</f>
        <v>1106</v>
      </c>
      <c r="D1328" s="77" t="s">
        <v>8</v>
      </c>
      <c r="E1328" s="78"/>
      <c r="F1328" s="79">
        <v>626.53</v>
      </c>
      <c r="G1328" s="80"/>
      <c r="H1328" s="80"/>
      <c r="I1328" s="81"/>
      <c r="J1328" s="11"/>
      <c r="K1328" s="11"/>
      <c r="L1328" s="11"/>
      <c r="N1328" s="11"/>
      <c r="P1328" s="82">
        <v>6.9999999999999951E-2</v>
      </c>
      <c r="Q1328" s="82"/>
      <c r="X1328" s="1" t="str">
        <f t="shared" si="265"/>
        <v>11埼玉県</v>
      </c>
    </row>
    <row r="1329" spans="1:24" ht="14.25" thickBot="1" x14ac:dyDescent="0.2">
      <c r="A1329" s="6">
        <f t="shared" si="264"/>
        <v>89</v>
      </c>
      <c r="B1329" s="6"/>
      <c r="C1329" s="1" t="s">
        <v>9</v>
      </c>
      <c r="X1329" s="1" t="str">
        <f t="shared" si="265"/>
        <v>11埼玉県</v>
      </c>
    </row>
    <row r="1330" spans="1:24" ht="13.5" customHeight="1" x14ac:dyDescent="0.15">
      <c r="A1330" s="6">
        <f t="shared" si="264"/>
        <v>89</v>
      </c>
      <c r="B1330" s="6"/>
      <c r="D1330" s="12"/>
      <c r="E1330" s="13"/>
      <c r="F1330" s="83" t="s">
        <v>10</v>
      </c>
      <c r="G1330" s="84"/>
      <c r="H1330" s="14" t="s">
        <v>11</v>
      </c>
      <c r="I1330" s="14" t="s">
        <v>12</v>
      </c>
      <c r="J1330" s="14" t="s">
        <v>13</v>
      </c>
      <c r="K1330" s="14" t="s">
        <v>14</v>
      </c>
      <c r="L1330" s="15" t="s">
        <v>15</v>
      </c>
      <c r="M1330" s="85" t="s">
        <v>16</v>
      </c>
      <c r="N1330" s="84"/>
      <c r="O1330" s="84"/>
      <c r="P1330" s="85" t="s">
        <v>17</v>
      </c>
      <c r="Q1330" s="84"/>
      <c r="R1330" s="86"/>
      <c r="X1330" s="1" t="str">
        <f t="shared" si="265"/>
        <v>11埼玉県</v>
      </c>
    </row>
    <row r="1331" spans="1:24" ht="32.25" thickBot="1" x14ac:dyDescent="0.2">
      <c r="A1331" s="6">
        <f t="shared" si="264"/>
        <v>89</v>
      </c>
      <c r="B1331" s="6"/>
      <c r="D1331" s="16"/>
      <c r="E1331" s="17"/>
      <c r="F1331" s="18" t="s">
        <v>18</v>
      </c>
      <c r="G1331" s="19" t="s">
        <v>19</v>
      </c>
      <c r="H1331" s="20" t="s">
        <v>20</v>
      </c>
      <c r="I1331" s="20" t="s">
        <v>21</v>
      </c>
      <c r="J1331" s="20" t="s">
        <v>22</v>
      </c>
      <c r="K1331" s="20" t="s">
        <v>23</v>
      </c>
      <c r="L1331" s="20" t="s">
        <v>24</v>
      </c>
      <c r="M1331" s="21" t="s">
        <v>25</v>
      </c>
      <c r="N1331" s="22" t="s">
        <v>26</v>
      </c>
      <c r="O1331" s="23" t="s">
        <v>27</v>
      </c>
      <c r="P1331" s="24" t="s">
        <v>28</v>
      </c>
      <c r="Q1331" s="22" t="s">
        <v>29</v>
      </c>
      <c r="R1331" s="25" t="s">
        <v>30</v>
      </c>
      <c r="X1331" s="1" t="str">
        <f t="shared" si="265"/>
        <v>11埼玉県</v>
      </c>
    </row>
    <row r="1332" spans="1:24" ht="14.25" thickTop="1" x14ac:dyDescent="0.15">
      <c r="A1332" s="6">
        <f t="shared" si="264"/>
        <v>89</v>
      </c>
      <c r="B1332" s="6">
        <f>B1327</f>
        <v>1106</v>
      </c>
      <c r="D1332" s="26"/>
      <c r="E1332" s="27" t="s">
        <v>31</v>
      </c>
      <c r="F1332" s="28">
        <f>SUM(F1333:F1336)</f>
        <v>6733</v>
      </c>
      <c r="G1332" s="29">
        <f>IFERROR(F1332/Q1332,"-")</f>
        <v>0.87990067956089912</v>
      </c>
      <c r="H1332" s="30">
        <f t="shared" ref="H1332:M1332" si="266">SUM(H1333:H1336)</f>
        <v>6942</v>
      </c>
      <c r="I1332" s="30">
        <f t="shared" si="266"/>
        <v>7298</v>
      </c>
      <c r="J1332" s="30">
        <f t="shared" si="266"/>
        <v>6944</v>
      </c>
      <c r="K1332" s="30">
        <f t="shared" si="266"/>
        <v>6876</v>
      </c>
      <c r="L1332" s="30">
        <f t="shared" si="266"/>
        <v>7120</v>
      </c>
      <c r="M1332" s="31">
        <f t="shared" si="266"/>
        <v>6893</v>
      </c>
      <c r="N1332" s="32">
        <f>IFERROR(M1332/F1332,"-")</f>
        <v>1.0237635526511213</v>
      </c>
      <c r="O1332" s="33">
        <f>M1332-F1332</f>
        <v>160</v>
      </c>
      <c r="P1332" s="31">
        <f>SUM(P1333:P1336)</f>
        <v>6989</v>
      </c>
      <c r="Q1332" s="34">
        <f>SUM(Q1333:Q1336)</f>
        <v>7652</v>
      </c>
      <c r="R1332" s="35">
        <f>IFERROR(P1332/Q1332,"-")</f>
        <v>0.91335598536330376</v>
      </c>
      <c r="X1332" s="1" t="str">
        <f t="shared" si="265"/>
        <v>11埼玉県</v>
      </c>
    </row>
    <row r="1333" spans="1:24" x14ac:dyDescent="0.15">
      <c r="A1333" s="6">
        <f t="shared" si="264"/>
        <v>89</v>
      </c>
      <c r="B1333" s="6">
        <f>B1332</f>
        <v>1106</v>
      </c>
      <c r="D1333" s="36"/>
      <c r="E1333" s="37" t="s">
        <v>32</v>
      </c>
      <c r="F1333" s="38">
        <v>1763</v>
      </c>
      <c r="G1333" s="39">
        <f>IFERROR(F1333/Q1333,"-")</f>
        <v>2.1982543640897756</v>
      </c>
      <c r="H1333" s="40">
        <v>1726</v>
      </c>
      <c r="I1333" s="40">
        <v>1790</v>
      </c>
      <c r="J1333" s="40">
        <v>1740</v>
      </c>
      <c r="K1333" s="40">
        <v>1726</v>
      </c>
      <c r="L1333" s="40">
        <v>1798</v>
      </c>
      <c r="M1333" s="41">
        <v>1790</v>
      </c>
      <c r="N1333" s="42">
        <f>IFERROR(M1333/F1333,"-")</f>
        <v>1.0153148043108338</v>
      </c>
      <c r="O1333" s="43">
        <f>M1333-F1333</f>
        <v>27</v>
      </c>
      <c r="P1333" s="41">
        <v>1925</v>
      </c>
      <c r="Q1333" s="44">
        <v>802</v>
      </c>
      <c r="R1333" s="45">
        <f>IFERROR(P1333/Q1333,"-")</f>
        <v>2.4002493765586035</v>
      </c>
      <c r="X1333" s="1" t="str">
        <f t="shared" si="265"/>
        <v>11埼玉県</v>
      </c>
    </row>
    <row r="1334" spans="1:24" x14ac:dyDescent="0.15">
      <c r="A1334" s="6">
        <f t="shared" si="264"/>
        <v>89</v>
      </c>
      <c r="B1334" s="6">
        <f t="shared" si="264"/>
        <v>1106</v>
      </c>
      <c r="D1334" s="36"/>
      <c r="E1334" s="46" t="s">
        <v>33</v>
      </c>
      <c r="F1334" s="47">
        <v>2483</v>
      </c>
      <c r="G1334" s="48">
        <f>IFERROR(F1334/Q1334,"-")</f>
        <v>1.0986725663716814</v>
      </c>
      <c r="H1334" s="49">
        <v>2342</v>
      </c>
      <c r="I1334" s="49">
        <v>2161</v>
      </c>
      <c r="J1334" s="49">
        <v>2171</v>
      </c>
      <c r="K1334" s="49">
        <v>2045</v>
      </c>
      <c r="L1334" s="49">
        <v>2151</v>
      </c>
      <c r="M1334" s="50">
        <v>1996</v>
      </c>
      <c r="N1334" s="51">
        <f>IFERROR(M1334/F1334,"-")</f>
        <v>0.80386629077728555</v>
      </c>
      <c r="O1334" s="52">
        <f>M1334-F1334</f>
        <v>-487</v>
      </c>
      <c r="P1334" s="50">
        <v>2018</v>
      </c>
      <c r="Q1334" s="53">
        <v>2260</v>
      </c>
      <c r="R1334" s="54">
        <f>IFERROR(P1334/Q1334,"-")</f>
        <v>0.89292035398230085</v>
      </c>
      <c r="X1334" s="1" t="str">
        <f t="shared" si="265"/>
        <v>11埼玉県</v>
      </c>
    </row>
    <row r="1335" spans="1:24" x14ac:dyDescent="0.15">
      <c r="A1335" s="6">
        <f t="shared" si="264"/>
        <v>89</v>
      </c>
      <c r="B1335" s="6">
        <f t="shared" si="264"/>
        <v>1106</v>
      </c>
      <c r="D1335" s="36"/>
      <c r="E1335" s="46" t="s">
        <v>34</v>
      </c>
      <c r="F1335" s="47">
        <v>703</v>
      </c>
      <c r="G1335" s="48">
        <f>IFERROR(F1335/Q1335,"-")</f>
        <v>0.27918983320095314</v>
      </c>
      <c r="H1335" s="49">
        <v>1024</v>
      </c>
      <c r="I1335" s="49">
        <v>1092</v>
      </c>
      <c r="J1335" s="49">
        <v>1213</v>
      </c>
      <c r="K1335" s="49">
        <v>1074</v>
      </c>
      <c r="L1335" s="49">
        <v>1073</v>
      </c>
      <c r="M1335" s="50">
        <v>1011</v>
      </c>
      <c r="N1335" s="51">
        <f>IFERROR(M1335/F1335,"-")</f>
        <v>1.438122332859175</v>
      </c>
      <c r="O1335" s="52">
        <f>M1335-F1335</f>
        <v>308</v>
      </c>
      <c r="P1335" s="50">
        <v>1011</v>
      </c>
      <c r="Q1335" s="53">
        <v>2518</v>
      </c>
      <c r="R1335" s="54">
        <f>IFERROR(P1335/Q1335,"-")</f>
        <v>0.40150913423351864</v>
      </c>
      <c r="X1335" s="1" t="str">
        <f t="shared" si="265"/>
        <v>11埼玉県</v>
      </c>
    </row>
    <row r="1336" spans="1:24" ht="14.25" thickBot="1" x14ac:dyDescent="0.2">
      <c r="A1336" s="6">
        <f t="shared" si="264"/>
        <v>89</v>
      </c>
      <c r="B1336" s="6">
        <f t="shared" si="264"/>
        <v>1106</v>
      </c>
      <c r="D1336" s="55"/>
      <c r="E1336" s="56" t="s">
        <v>35</v>
      </c>
      <c r="F1336" s="57">
        <v>1784</v>
      </c>
      <c r="G1336" s="58">
        <f>IFERROR(F1336/Q1336,"-")</f>
        <v>0.86100386100386095</v>
      </c>
      <c r="H1336" s="59">
        <v>1850</v>
      </c>
      <c r="I1336" s="59">
        <v>2255</v>
      </c>
      <c r="J1336" s="59">
        <v>1820</v>
      </c>
      <c r="K1336" s="59">
        <v>2031</v>
      </c>
      <c r="L1336" s="59">
        <v>2098</v>
      </c>
      <c r="M1336" s="60">
        <v>2096</v>
      </c>
      <c r="N1336" s="61">
        <f>IFERROR(M1336/F1336,"-")</f>
        <v>1.1748878923766817</v>
      </c>
      <c r="O1336" s="62">
        <f>M1336-F1336</f>
        <v>312</v>
      </c>
      <c r="P1336" s="60">
        <v>2035</v>
      </c>
      <c r="Q1336" s="63">
        <v>2072</v>
      </c>
      <c r="R1336" s="64">
        <f>IFERROR(P1336/Q1336,"-")</f>
        <v>0.9821428571428571</v>
      </c>
      <c r="X1336" s="1" t="str">
        <f t="shared" si="265"/>
        <v>11埼玉県</v>
      </c>
    </row>
    <row r="1337" spans="1:24" s="5" customFormat="1" x14ac:dyDescent="0.15">
      <c r="A1337" s="65">
        <f t="shared" si="264"/>
        <v>89</v>
      </c>
      <c r="B1337" s="65">
        <f t="shared" si="264"/>
        <v>1106</v>
      </c>
      <c r="D1337" s="66"/>
      <c r="E1337" s="67" t="s">
        <v>36</v>
      </c>
      <c r="F1337" s="68">
        <v>0.890625</v>
      </c>
      <c r="G1337" s="69"/>
      <c r="H1337" s="68">
        <v>0.9375</v>
      </c>
      <c r="I1337" s="68">
        <v>0.967741935483871</v>
      </c>
      <c r="J1337" s="68">
        <v>0.95161290322580649</v>
      </c>
      <c r="K1337" s="68">
        <v>0.95238095238095233</v>
      </c>
      <c r="L1337" s="68">
        <v>0.98360655737704916</v>
      </c>
      <c r="M1337" s="68">
        <v>0.98333333333333328</v>
      </c>
      <c r="N1337" s="70"/>
      <c r="O1337" s="70"/>
      <c r="P1337" s="71"/>
      <c r="Q1337" s="71"/>
      <c r="R1337" s="70"/>
      <c r="X1337" s="5" t="str">
        <f t="shared" si="265"/>
        <v>11埼玉県</v>
      </c>
    </row>
    <row r="1338" spans="1:24" x14ac:dyDescent="0.15">
      <c r="A1338" s="6">
        <f>(ROW()+12)/15</f>
        <v>90</v>
      </c>
      <c r="B1338" s="6"/>
      <c r="C1338" s="87">
        <f>(ROW()+12)/15</f>
        <v>90</v>
      </c>
      <c r="D1338" s="87"/>
      <c r="S1338" s="1" t="str">
        <f>"（"&amp;H1340&amp;"　"&amp;H1341&amp;"構想区域）"</f>
        <v>（埼玉県　西部構想区域）</v>
      </c>
      <c r="X1338" s="1" t="str">
        <f>TEXT(F1340,"0?")&amp;H1340</f>
        <v>11埼玉県</v>
      </c>
    </row>
    <row r="1339" spans="1:24" ht="14.25" thickBot="1" x14ac:dyDescent="0.2">
      <c r="A1339" s="6">
        <f>A1338</f>
        <v>90</v>
      </c>
      <c r="B1339" s="6"/>
      <c r="C1339" s="1" t="s">
        <v>3</v>
      </c>
      <c r="X1339" s="1" t="str">
        <f>X1338</f>
        <v>11埼玉県</v>
      </c>
    </row>
    <row r="1340" spans="1:24" x14ac:dyDescent="0.15">
      <c r="A1340" s="6">
        <f t="shared" ref="A1340:B1352" si="267">A1339</f>
        <v>90</v>
      </c>
      <c r="B1340" s="6">
        <v>1107</v>
      </c>
      <c r="D1340" s="88" t="s">
        <v>4</v>
      </c>
      <c r="E1340" s="89"/>
      <c r="F1340" s="90">
        <f>QUOTIENT(F1341,100)</f>
        <v>11</v>
      </c>
      <c r="G1340" s="91"/>
      <c r="H1340" s="92" t="s">
        <v>128</v>
      </c>
      <c r="I1340" s="93"/>
      <c r="O1340" s="7"/>
      <c r="X1340" s="1" t="str">
        <f t="shared" ref="X1340:X1352" si="268">X1339</f>
        <v>11埼玉県</v>
      </c>
    </row>
    <row r="1341" spans="1:24" x14ac:dyDescent="0.15">
      <c r="A1341" s="6">
        <f t="shared" si="267"/>
        <v>90</v>
      </c>
      <c r="B1341" s="6">
        <f>B1340</f>
        <v>1107</v>
      </c>
      <c r="D1341" s="94" t="s">
        <v>5</v>
      </c>
      <c r="E1341" s="95"/>
      <c r="F1341" s="96">
        <f>B1341</f>
        <v>1107</v>
      </c>
      <c r="G1341" s="97"/>
      <c r="H1341" s="98" t="s">
        <v>135</v>
      </c>
      <c r="I1341" s="99"/>
      <c r="O1341" s="7"/>
      <c r="X1341" s="1" t="str">
        <f t="shared" si="268"/>
        <v>11埼玉県</v>
      </c>
    </row>
    <row r="1342" spans="1:24" x14ac:dyDescent="0.15">
      <c r="A1342" s="6">
        <f t="shared" si="267"/>
        <v>90</v>
      </c>
      <c r="B1342" s="6">
        <f>B1341</f>
        <v>1107</v>
      </c>
      <c r="D1342" s="72" t="s">
        <v>6</v>
      </c>
      <c r="E1342" s="73"/>
      <c r="F1342" s="74">
        <v>77.174599999999998</v>
      </c>
      <c r="G1342" s="75"/>
      <c r="H1342" s="75"/>
      <c r="I1342" s="76"/>
      <c r="J1342" s="8"/>
      <c r="K1342" s="8"/>
      <c r="L1342" s="8"/>
      <c r="N1342" s="8"/>
      <c r="O1342" s="9"/>
      <c r="P1342" s="10" t="s">
        <v>7</v>
      </c>
      <c r="X1342" s="1" t="str">
        <f t="shared" si="268"/>
        <v>11埼玉県</v>
      </c>
    </row>
    <row r="1343" spans="1:24" ht="14.25" thickBot="1" x14ac:dyDescent="0.2">
      <c r="A1343" s="6">
        <f t="shared" si="267"/>
        <v>90</v>
      </c>
      <c r="B1343" s="6">
        <f>B1342</f>
        <v>1107</v>
      </c>
      <c r="D1343" s="77" t="s">
        <v>8</v>
      </c>
      <c r="E1343" s="78"/>
      <c r="F1343" s="79">
        <v>406.32</v>
      </c>
      <c r="G1343" s="80"/>
      <c r="H1343" s="80"/>
      <c r="I1343" s="81"/>
      <c r="J1343" s="11"/>
      <c r="K1343" s="11"/>
      <c r="L1343" s="11"/>
      <c r="N1343" s="11"/>
      <c r="P1343" s="82">
        <v>5.4999999999999993E-2</v>
      </c>
      <c r="Q1343" s="82"/>
      <c r="X1343" s="1" t="str">
        <f t="shared" si="268"/>
        <v>11埼玉県</v>
      </c>
    </row>
    <row r="1344" spans="1:24" ht="14.25" thickBot="1" x14ac:dyDescent="0.2">
      <c r="A1344" s="6">
        <f t="shared" si="267"/>
        <v>90</v>
      </c>
      <c r="B1344" s="6"/>
      <c r="C1344" s="1" t="s">
        <v>9</v>
      </c>
      <c r="X1344" s="1" t="str">
        <f t="shared" si="268"/>
        <v>11埼玉県</v>
      </c>
    </row>
    <row r="1345" spans="1:24" ht="13.5" customHeight="1" x14ac:dyDescent="0.15">
      <c r="A1345" s="6">
        <f t="shared" si="267"/>
        <v>90</v>
      </c>
      <c r="B1345" s="6"/>
      <c r="D1345" s="12"/>
      <c r="E1345" s="13"/>
      <c r="F1345" s="83" t="s">
        <v>10</v>
      </c>
      <c r="G1345" s="84"/>
      <c r="H1345" s="14" t="s">
        <v>11</v>
      </c>
      <c r="I1345" s="14" t="s">
        <v>12</v>
      </c>
      <c r="J1345" s="14" t="s">
        <v>13</v>
      </c>
      <c r="K1345" s="14" t="s">
        <v>14</v>
      </c>
      <c r="L1345" s="15" t="s">
        <v>15</v>
      </c>
      <c r="M1345" s="85" t="s">
        <v>16</v>
      </c>
      <c r="N1345" s="84"/>
      <c r="O1345" s="84"/>
      <c r="P1345" s="85" t="s">
        <v>17</v>
      </c>
      <c r="Q1345" s="84"/>
      <c r="R1345" s="86"/>
      <c r="X1345" s="1" t="str">
        <f t="shared" si="268"/>
        <v>11埼玉県</v>
      </c>
    </row>
    <row r="1346" spans="1:24" ht="32.25" thickBot="1" x14ac:dyDescent="0.2">
      <c r="A1346" s="6">
        <f t="shared" si="267"/>
        <v>90</v>
      </c>
      <c r="B1346" s="6"/>
      <c r="D1346" s="16"/>
      <c r="E1346" s="17"/>
      <c r="F1346" s="18" t="s">
        <v>18</v>
      </c>
      <c r="G1346" s="19" t="s">
        <v>19</v>
      </c>
      <c r="H1346" s="20" t="s">
        <v>20</v>
      </c>
      <c r="I1346" s="20" t="s">
        <v>21</v>
      </c>
      <c r="J1346" s="20" t="s">
        <v>22</v>
      </c>
      <c r="K1346" s="20" t="s">
        <v>23</v>
      </c>
      <c r="L1346" s="20" t="s">
        <v>24</v>
      </c>
      <c r="M1346" s="21" t="s">
        <v>25</v>
      </c>
      <c r="N1346" s="22" t="s">
        <v>26</v>
      </c>
      <c r="O1346" s="23" t="s">
        <v>27</v>
      </c>
      <c r="P1346" s="24" t="s">
        <v>28</v>
      </c>
      <c r="Q1346" s="22" t="s">
        <v>29</v>
      </c>
      <c r="R1346" s="25" t="s">
        <v>30</v>
      </c>
      <c r="X1346" s="1" t="str">
        <f t="shared" si="268"/>
        <v>11埼玉県</v>
      </c>
    </row>
    <row r="1347" spans="1:24" ht="14.25" thickTop="1" x14ac:dyDescent="0.15">
      <c r="A1347" s="6">
        <f t="shared" si="267"/>
        <v>90</v>
      </c>
      <c r="B1347" s="6">
        <f>B1342</f>
        <v>1107</v>
      </c>
      <c r="D1347" s="26"/>
      <c r="E1347" s="27" t="s">
        <v>31</v>
      </c>
      <c r="F1347" s="28">
        <f>SUM(F1348:F1351)</f>
        <v>6811</v>
      </c>
      <c r="G1347" s="29">
        <f>IFERROR(F1347/Q1347,"-")</f>
        <v>0.85662180857753745</v>
      </c>
      <c r="H1347" s="30">
        <f t="shared" ref="H1347:M1347" si="269">SUM(H1348:H1351)</f>
        <v>7153</v>
      </c>
      <c r="I1347" s="30">
        <f t="shared" si="269"/>
        <v>6514</v>
      </c>
      <c r="J1347" s="30">
        <f t="shared" si="269"/>
        <v>7065</v>
      </c>
      <c r="K1347" s="30">
        <f t="shared" si="269"/>
        <v>6876</v>
      </c>
      <c r="L1347" s="30">
        <f t="shared" si="269"/>
        <v>7037</v>
      </c>
      <c r="M1347" s="31">
        <f t="shared" si="269"/>
        <v>6655</v>
      </c>
      <c r="N1347" s="32">
        <f>IFERROR(M1347/F1347,"-")</f>
        <v>0.97709587432095135</v>
      </c>
      <c r="O1347" s="33">
        <f>M1347-F1347</f>
        <v>-156</v>
      </c>
      <c r="P1347" s="31">
        <f>SUM(P1348:P1351)</f>
        <v>6977</v>
      </c>
      <c r="Q1347" s="34">
        <f>SUM(Q1348:Q1351)</f>
        <v>7951</v>
      </c>
      <c r="R1347" s="35">
        <f>IFERROR(P1347/Q1347,"-")</f>
        <v>0.8774996855741416</v>
      </c>
      <c r="X1347" s="1" t="str">
        <f t="shared" si="268"/>
        <v>11埼玉県</v>
      </c>
    </row>
    <row r="1348" spans="1:24" x14ac:dyDescent="0.15">
      <c r="A1348" s="6">
        <f t="shared" si="267"/>
        <v>90</v>
      </c>
      <c r="B1348" s="6">
        <f>B1347</f>
        <v>1107</v>
      </c>
      <c r="D1348" s="36"/>
      <c r="E1348" s="37" t="s">
        <v>32</v>
      </c>
      <c r="F1348" s="38">
        <v>780</v>
      </c>
      <c r="G1348" s="39">
        <f>IFERROR(F1348/Q1348,"-")</f>
        <v>1.1239193083573487</v>
      </c>
      <c r="H1348" s="40">
        <v>815</v>
      </c>
      <c r="I1348" s="40">
        <v>794</v>
      </c>
      <c r="J1348" s="40">
        <v>796</v>
      </c>
      <c r="K1348" s="40">
        <v>837</v>
      </c>
      <c r="L1348" s="40">
        <v>844</v>
      </c>
      <c r="M1348" s="41">
        <v>844</v>
      </c>
      <c r="N1348" s="42">
        <f>IFERROR(M1348/F1348,"-")</f>
        <v>1.082051282051282</v>
      </c>
      <c r="O1348" s="43">
        <f>M1348-F1348</f>
        <v>64</v>
      </c>
      <c r="P1348" s="41">
        <v>853</v>
      </c>
      <c r="Q1348" s="44">
        <v>694</v>
      </c>
      <c r="R1348" s="45">
        <f>IFERROR(P1348/Q1348,"-")</f>
        <v>1.2291066282420748</v>
      </c>
      <c r="X1348" s="1" t="str">
        <f t="shared" si="268"/>
        <v>11埼玉県</v>
      </c>
    </row>
    <row r="1349" spans="1:24" x14ac:dyDescent="0.15">
      <c r="A1349" s="6">
        <f t="shared" si="267"/>
        <v>90</v>
      </c>
      <c r="B1349" s="6">
        <f t="shared" si="267"/>
        <v>1107</v>
      </c>
      <c r="D1349" s="36"/>
      <c r="E1349" s="46" t="s">
        <v>33</v>
      </c>
      <c r="F1349" s="47">
        <v>2905</v>
      </c>
      <c r="G1349" s="48">
        <f>IFERROR(F1349/Q1349,"-")</f>
        <v>1.2916851934192974</v>
      </c>
      <c r="H1349" s="49">
        <v>3081</v>
      </c>
      <c r="I1349" s="49">
        <v>2496</v>
      </c>
      <c r="J1349" s="49">
        <v>3161</v>
      </c>
      <c r="K1349" s="49">
        <v>2955</v>
      </c>
      <c r="L1349" s="49">
        <v>3235</v>
      </c>
      <c r="M1349" s="50">
        <v>2943</v>
      </c>
      <c r="N1349" s="51">
        <f>IFERROR(M1349/F1349,"-")</f>
        <v>1.0130808950086059</v>
      </c>
      <c r="O1349" s="52">
        <f>M1349-F1349</f>
        <v>38</v>
      </c>
      <c r="P1349" s="50">
        <v>3213</v>
      </c>
      <c r="Q1349" s="53">
        <v>2249</v>
      </c>
      <c r="R1349" s="54">
        <f>IFERROR(P1349/Q1349,"-")</f>
        <v>1.4286349488661627</v>
      </c>
      <c r="X1349" s="1" t="str">
        <f t="shared" si="268"/>
        <v>11埼玉県</v>
      </c>
    </row>
    <row r="1350" spans="1:24" x14ac:dyDescent="0.15">
      <c r="A1350" s="6">
        <f t="shared" si="267"/>
        <v>90</v>
      </c>
      <c r="B1350" s="6">
        <f t="shared" si="267"/>
        <v>1107</v>
      </c>
      <c r="D1350" s="36"/>
      <c r="E1350" s="46" t="s">
        <v>34</v>
      </c>
      <c r="F1350" s="47">
        <v>663</v>
      </c>
      <c r="G1350" s="48">
        <f>IFERROR(F1350/Q1350,"-")</f>
        <v>0.27974683544303797</v>
      </c>
      <c r="H1350" s="49">
        <v>787</v>
      </c>
      <c r="I1350" s="49">
        <v>787</v>
      </c>
      <c r="J1350" s="49">
        <v>816</v>
      </c>
      <c r="K1350" s="49">
        <v>871</v>
      </c>
      <c r="L1350" s="49">
        <v>836</v>
      </c>
      <c r="M1350" s="50">
        <v>932</v>
      </c>
      <c r="N1350" s="51">
        <f>IFERROR(M1350/F1350,"-")</f>
        <v>1.4057315233785821</v>
      </c>
      <c r="O1350" s="52">
        <f>M1350-F1350</f>
        <v>269</v>
      </c>
      <c r="P1350" s="50">
        <v>871</v>
      </c>
      <c r="Q1350" s="53">
        <v>2370</v>
      </c>
      <c r="R1350" s="54">
        <f>IFERROR(P1350/Q1350,"-")</f>
        <v>0.36751054852320675</v>
      </c>
      <c r="X1350" s="1" t="str">
        <f t="shared" si="268"/>
        <v>11埼玉県</v>
      </c>
    </row>
    <row r="1351" spans="1:24" ht="14.25" thickBot="1" x14ac:dyDescent="0.2">
      <c r="A1351" s="6">
        <f t="shared" si="267"/>
        <v>90</v>
      </c>
      <c r="B1351" s="6">
        <f t="shared" si="267"/>
        <v>1107</v>
      </c>
      <c r="D1351" s="55"/>
      <c r="E1351" s="56" t="s">
        <v>35</v>
      </c>
      <c r="F1351" s="57">
        <v>2463</v>
      </c>
      <c r="G1351" s="58">
        <f>IFERROR(F1351/Q1351,"-")</f>
        <v>0.93366186504927973</v>
      </c>
      <c r="H1351" s="59">
        <v>2470</v>
      </c>
      <c r="I1351" s="59">
        <v>2437</v>
      </c>
      <c r="J1351" s="59">
        <v>2292</v>
      </c>
      <c r="K1351" s="59">
        <v>2213</v>
      </c>
      <c r="L1351" s="59">
        <v>2122</v>
      </c>
      <c r="M1351" s="60">
        <v>1936</v>
      </c>
      <c r="N1351" s="61">
        <f>IFERROR(M1351/F1351,"-")</f>
        <v>0.78603329273244016</v>
      </c>
      <c r="O1351" s="62">
        <f>M1351-F1351</f>
        <v>-527</v>
      </c>
      <c r="P1351" s="60">
        <v>2040</v>
      </c>
      <c r="Q1351" s="63">
        <v>2638</v>
      </c>
      <c r="R1351" s="64">
        <f>IFERROR(P1351/Q1351,"-")</f>
        <v>0.77331311599696739</v>
      </c>
      <c r="X1351" s="1" t="str">
        <f t="shared" si="268"/>
        <v>11埼玉県</v>
      </c>
    </row>
    <row r="1352" spans="1:24" s="5" customFormat="1" x14ac:dyDescent="0.15">
      <c r="A1352" s="65">
        <f t="shared" si="267"/>
        <v>90</v>
      </c>
      <c r="B1352" s="65">
        <f t="shared" si="267"/>
        <v>1107</v>
      </c>
      <c r="D1352" s="66"/>
      <c r="E1352" s="67" t="s">
        <v>36</v>
      </c>
      <c r="F1352" s="68">
        <v>0.95652173913043481</v>
      </c>
      <c r="G1352" s="69"/>
      <c r="H1352" s="68">
        <v>0.94202898550724634</v>
      </c>
      <c r="I1352" s="68">
        <v>0.93846153846153846</v>
      </c>
      <c r="J1352" s="68">
        <v>0.984375</v>
      </c>
      <c r="K1352" s="68">
        <v>0.953125</v>
      </c>
      <c r="L1352" s="68">
        <v>0.96875</v>
      </c>
      <c r="M1352" s="68">
        <v>0.9375</v>
      </c>
      <c r="N1352" s="70"/>
      <c r="O1352" s="70"/>
      <c r="P1352" s="71"/>
      <c r="Q1352" s="71"/>
      <c r="R1352" s="70"/>
      <c r="X1352" s="5" t="str">
        <f t="shared" si="268"/>
        <v>11埼玉県</v>
      </c>
    </row>
    <row r="1353" spans="1:24" x14ac:dyDescent="0.15">
      <c r="A1353" s="6">
        <f>(ROW()+12)/15</f>
        <v>91</v>
      </c>
      <c r="B1353" s="6"/>
      <c r="C1353" s="87">
        <f>(ROW()+12)/15</f>
        <v>91</v>
      </c>
      <c r="D1353" s="87"/>
      <c r="S1353" s="1" t="str">
        <f>"（"&amp;H1355&amp;"　"&amp;H1356&amp;"構想区域）"</f>
        <v>（埼玉県　利根構想区域）</v>
      </c>
      <c r="X1353" s="1" t="str">
        <f>TEXT(F1355,"0?")&amp;H1355</f>
        <v>11埼玉県</v>
      </c>
    </row>
    <row r="1354" spans="1:24" ht="14.25" thickBot="1" x14ac:dyDescent="0.2">
      <c r="A1354" s="6">
        <f>A1353</f>
        <v>91</v>
      </c>
      <c r="B1354" s="6"/>
      <c r="C1354" s="1" t="s">
        <v>3</v>
      </c>
      <c r="X1354" s="1" t="str">
        <f>X1353</f>
        <v>11埼玉県</v>
      </c>
    </row>
    <row r="1355" spans="1:24" x14ac:dyDescent="0.15">
      <c r="A1355" s="6">
        <f t="shared" ref="A1355:B1367" si="270">A1354</f>
        <v>91</v>
      </c>
      <c r="B1355" s="6">
        <v>1108</v>
      </c>
      <c r="D1355" s="88" t="s">
        <v>4</v>
      </c>
      <c r="E1355" s="89"/>
      <c r="F1355" s="90">
        <f>QUOTIENT(F1356,100)</f>
        <v>11</v>
      </c>
      <c r="G1355" s="91"/>
      <c r="H1355" s="92" t="s">
        <v>128</v>
      </c>
      <c r="I1355" s="93"/>
      <c r="O1355" s="7"/>
      <c r="X1355" s="1" t="str">
        <f t="shared" ref="X1355:X1367" si="271">X1354</f>
        <v>11埼玉県</v>
      </c>
    </row>
    <row r="1356" spans="1:24" x14ac:dyDescent="0.15">
      <c r="A1356" s="6">
        <f t="shared" si="270"/>
        <v>91</v>
      </c>
      <c r="B1356" s="6">
        <f>B1355</f>
        <v>1108</v>
      </c>
      <c r="D1356" s="94" t="s">
        <v>5</v>
      </c>
      <c r="E1356" s="95"/>
      <c r="F1356" s="96">
        <f>B1356</f>
        <v>1108</v>
      </c>
      <c r="G1356" s="97"/>
      <c r="H1356" s="98" t="s">
        <v>136</v>
      </c>
      <c r="I1356" s="99"/>
      <c r="O1356" s="7"/>
      <c r="X1356" s="1" t="str">
        <f t="shared" si="271"/>
        <v>11埼玉県</v>
      </c>
    </row>
    <row r="1357" spans="1:24" x14ac:dyDescent="0.15">
      <c r="A1357" s="6">
        <f t="shared" si="270"/>
        <v>91</v>
      </c>
      <c r="B1357" s="6">
        <f>B1356</f>
        <v>1108</v>
      </c>
      <c r="D1357" s="72" t="s">
        <v>6</v>
      </c>
      <c r="E1357" s="73"/>
      <c r="F1357" s="74">
        <v>63.545499999999997</v>
      </c>
      <c r="G1357" s="75"/>
      <c r="H1357" s="75"/>
      <c r="I1357" s="76"/>
      <c r="J1357" s="8"/>
      <c r="K1357" s="8"/>
      <c r="L1357" s="8"/>
      <c r="N1357" s="8"/>
      <c r="O1357" s="9"/>
      <c r="P1357" s="10" t="s">
        <v>7</v>
      </c>
      <c r="X1357" s="1" t="str">
        <f t="shared" si="271"/>
        <v>11埼玉県</v>
      </c>
    </row>
    <row r="1358" spans="1:24" ht="14.25" thickBot="1" x14ac:dyDescent="0.2">
      <c r="A1358" s="6">
        <f t="shared" si="270"/>
        <v>91</v>
      </c>
      <c r="B1358" s="6">
        <f>B1357</f>
        <v>1108</v>
      </c>
      <c r="D1358" s="77" t="s">
        <v>8</v>
      </c>
      <c r="E1358" s="78"/>
      <c r="F1358" s="79">
        <v>473.95</v>
      </c>
      <c r="G1358" s="80"/>
      <c r="H1358" s="80"/>
      <c r="I1358" s="81"/>
      <c r="J1358" s="11"/>
      <c r="K1358" s="11"/>
      <c r="L1358" s="11"/>
      <c r="N1358" s="11"/>
      <c r="P1358" s="82">
        <v>-7.5000000000000011E-2</v>
      </c>
      <c r="Q1358" s="82"/>
      <c r="X1358" s="1" t="str">
        <f t="shared" si="271"/>
        <v>11埼玉県</v>
      </c>
    </row>
    <row r="1359" spans="1:24" ht="14.25" thickBot="1" x14ac:dyDescent="0.2">
      <c r="A1359" s="6">
        <f t="shared" si="270"/>
        <v>91</v>
      </c>
      <c r="B1359" s="6"/>
      <c r="C1359" s="1" t="s">
        <v>9</v>
      </c>
      <c r="X1359" s="1" t="str">
        <f t="shared" si="271"/>
        <v>11埼玉県</v>
      </c>
    </row>
    <row r="1360" spans="1:24" ht="13.5" customHeight="1" x14ac:dyDescent="0.15">
      <c r="A1360" s="6">
        <f t="shared" si="270"/>
        <v>91</v>
      </c>
      <c r="B1360" s="6"/>
      <c r="D1360" s="12"/>
      <c r="E1360" s="13"/>
      <c r="F1360" s="83" t="s">
        <v>10</v>
      </c>
      <c r="G1360" s="84"/>
      <c r="H1360" s="14" t="s">
        <v>11</v>
      </c>
      <c r="I1360" s="14" t="s">
        <v>12</v>
      </c>
      <c r="J1360" s="14" t="s">
        <v>13</v>
      </c>
      <c r="K1360" s="14" t="s">
        <v>14</v>
      </c>
      <c r="L1360" s="15" t="s">
        <v>15</v>
      </c>
      <c r="M1360" s="85" t="s">
        <v>16</v>
      </c>
      <c r="N1360" s="84"/>
      <c r="O1360" s="84"/>
      <c r="P1360" s="85" t="s">
        <v>17</v>
      </c>
      <c r="Q1360" s="84"/>
      <c r="R1360" s="86"/>
      <c r="X1360" s="1" t="str">
        <f t="shared" si="271"/>
        <v>11埼玉県</v>
      </c>
    </row>
    <row r="1361" spans="1:24" ht="32.25" thickBot="1" x14ac:dyDescent="0.2">
      <c r="A1361" s="6">
        <f t="shared" si="270"/>
        <v>91</v>
      </c>
      <c r="B1361" s="6"/>
      <c r="D1361" s="16"/>
      <c r="E1361" s="17"/>
      <c r="F1361" s="18" t="s">
        <v>18</v>
      </c>
      <c r="G1361" s="19" t="s">
        <v>19</v>
      </c>
      <c r="H1361" s="20" t="s">
        <v>20</v>
      </c>
      <c r="I1361" s="20" t="s">
        <v>21</v>
      </c>
      <c r="J1361" s="20" t="s">
        <v>22</v>
      </c>
      <c r="K1361" s="20" t="s">
        <v>23</v>
      </c>
      <c r="L1361" s="20" t="s">
        <v>24</v>
      </c>
      <c r="M1361" s="21" t="s">
        <v>25</v>
      </c>
      <c r="N1361" s="22" t="s">
        <v>26</v>
      </c>
      <c r="O1361" s="23" t="s">
        <v>27</v>
      </c>
      <c r="P1361" s="24" t="s">
        <v>28</v>
      </c>
      <c r="Q1361" s="22" t="s">
        <v>29</v>
      </c>
      <c r="R1361" s="25" t="s">
        <v>30</v>
      </c>
      <c r="X1361" s="1" t="str">
        <f t="shared" si="271"/>
        <v>11埼玉県</v>
      </c>
    </row>
    <row r="1362" spans="1:24" ht="14.25" thickTop="1" x14ac:dyDescent="0.15">
      <c r="A1362" s="6">
        <f t="shared" si="270"/>
        <v>91</v>
      </c>
      <c r="B1362" s="6">
        <f>B1357</f>
        <v>1108</v>
      </c>
      <c r="D1362" s="26"/>
      <c r="E1362" s="27" t="s">
        <v>31</v>
      </c>
      <c r="F1362" s="28">
        <f>SUM(F1363:F1366)</f>
        <v>4220</v>
      </c>
      <c r="G1362" s="29">
        <f>IFERROR(F1362/Q1362,"-")</f>
        <v>0.91144708423326137</v>
      </c>
      <c r="H1362" s="30">
        <f t="shared" ref="H1362:M1362" si="272">SUM(H1363:H1366)</f>
        <v>4599</v>
      </c>
      <c r="I1362" s="30">
        <f t="shared" si="272"/>
        <v>4459</v>
      </c>
      <c r="J1362" s="30">
        <f t="shared" si="272"/>
        <v>4265</v>
      </c>
      <c r="K1362" s="30">
        <f t="shared" si="272"/>
        <v>4407</v>
      </c>
      <c r="L1362" s="30">
        <f t="shared" si="272"/>
        <v>4480</v>
      </c>
      <c r="M1362" s="31">
        <f t="shared" si="272"/>
        <v>4420</v>
      </c>
      <c r="N1362" s="32">
        <f>IFERROR(M1362/F1362,"-")</f>
        <v>1.04739336492891</v>
      </c>
      <c r="O1362" s="33">
        <f>M1362-F1362</f>
        <v>200</v>
      </c>
      <c r="P1362" s="31">
        <f>SUM(P1363:P1366)</f>
        <v>4423</v>
      </c>
      <c r="Q1362" s="34">
        <f>SUM(Q1363:Q1366)</f>
        <v>4630</v>
      </c>
      <c r="R1362" s="35">
        <f>IFERROR(P1362/Q1362,"-")</f>
        <v>0.95529157667386611</v>
      </c>
      <c r="X1362" s="1" t="str">
        <f t="shared" si="271"/>
        <v>11埼玉県</v>
      </c>
    </row>
    <row r="1363" spans="1:24" x14ac:dyDescent="0.15">
      <c r="A1363" s="6">
        <f t="shared" si="270"/>
        <v>91</v>
      </c>
      <c r="B1363" s="6">
        <f>B1362</f>
        <v>1108</v>
      </c>
      <c r="D1363" s="36"/>
      <c r="E1363" s="37" t="s">
        <v>32</v>
      </c>
      <c r="F1363" s="38">
        <v>38</v>
      </c>
      <c r="G1363" s="39">
        <f>IFERROR(F1363/Q1363,"-")</f>
        <v>8.9201877934272297E-2</v>
      </c>
      <c r="H1363" s="40">
        <v>232</v>
      </c>
      <c r="I1363" s="40">
        <v>261</v>
      </c>
      <c r="J1363" s="40">
        <v>299</v>
      </c>
      <c r="K1363" s="40">
        <v>347</v>
      </c>
      <c r="L1363" s="40">
        <v>391</v>
      </c>
      <c r="M1363" s="41">
        <v>423</v>
      </c>
      <c r="N1363" s="42">
        <f>IFERROR(M1363/F1363,"-")</f>
        <v>11.131578947368421</v>
      </c>
      <c r="O1363" s="43">
        <f>M1363-F1363</f>
        <v>385</v>
      </c>
      <c r="P1363" s="41">
        <v>388</v>
      </c>
      <c r="Q1363" s="44">
        <v>426</v>
      </c>
      <c r="R1363" s="45">
        <f>IFERROR(P1363/Q1363,"-")</f>
        <v>0.91079812206572774</v>
      </c>
      <c r="X1363" s="1" t="str">
        <f t="shared" si="271"/>
        <v>11埼玉県</v>
      </c>
    </row>
    <row r="1364" spans="1:24" x14ac:dyDescent="0.15">
      <c r="A1364" s="6">
        <f t="shared" si="270"/>
        <v>91</v>
      </c>
      <c r="B1364" s="6">
        <f t="shared" si="270"/>
        <v>1108</v>
      </c>
      <c r="D1364" s="36"/>
      <c r="E1364" s="46" t="s">
        <v>33</v>
      </c>
      <c r="F1364" s="47">
        <v>2707</v>
      </c>
      <c r="G1364" s="48">
        <f>IFERROR(F1364/Q1364,"-")</f>
        <v>1.7132911392405064</v>
      </c>
      <c r="H1364" s="49">
        <v>2526</v>
      </c>
      <c r="I1364" s="49">
        <v>2424</v>
      </c>
      <c r="J1364" s="49">
        <v>2316</v>
      </c>
      <c r="K1364" s="49">
        <v>2386</v>
      </c>
      <c r="L1364" s="49">
        <v>2229</v>
      </c>
      <c r="M1364" s="50">
        <v>2231</v>
      </c>
      <c r="N1364" s="51">
        <f>IFERROR(M1364/F1364,"-")</f>
        <v>0.82415958625785002</v>
      </c>
      <c r="O1364" s="52">
        <f>M1364-F1364</f>
        <v>-476</v>
      </c>
      <c r="P1364" s="50">
        <v>2294</v>
      </c>
      <c r="Q1364" s="53">
        <v>1580</v>
      </c>
      <c r="R1364" s="54">
        <f>IFERROR(P1364/Q1364,"-")</f>
        <v>1.4518987341772152</v>
      </c>
      <c r="X1364" s="1" t="str">
        <f t="shared" si="271"/>
        <v>11埼玉県</v>
      </c>
    </row>
    <row r="1365" spans="1:24" x14ac:dyDescent="0.15">
      <c r="A1365" s="6">
        <f t="shared" si="270"/>
        <v>91</v>
      </c>
      <c r="B1365" s="6">
        <f t="shared" si="270"/>
        <v>1108</v>
      </c>
      <c r="D1365" s="36"/>
      <c r="E1365" s="46" t="s">
        <v>34</v>
      </c>
      <c r="F1365" s="47">
        <v>383</v>
      </c>
      <c r="G1365" s="48">
        <f>IFERROR(F1365/Q1365,"-")</f>
        <v>0.26450276243093923</v>
      </c>
      <c r="H1365" s="49">
        <v>747</v>
      </c>
      <c r="I1365" s="49">
        <v>625</v>
      </c>
      <c r="J1365" s="49">
        <v>673</v>
      </c>
      <c r="K1365" s="49">
        <v>705</v>
      </c>
      <c r="L1365" s="49">
        <v>765</v>
      </c>
      <c r="M1365" s="50">
        <v>720</v>
      </c>
      <c r="N1365" s="51">
        <f>IFERROR(M1365/F1365,"-")</f>
        <v>1.8798955613577024</v>
      </c>
      <c r="O1365" s="52">
        <f>M1365-F1365</f>
        <v>337</v>
      </c>
      <c r="P1365" s="50">
        <v>690</v>
      </c>
      <c r="Q1365" s="53">
        <v>1448</v>
      </c>
      <c r="R1365" s="54">
        <f>IFERROR(P1365/Q1365,"-")</f>
        <v>0.47651933701657456</v>
      </c>
      <c r="X1365" s="1" t="str">
        <f t="shared" si="271"/>
        <v>11埼玉県</v>
      </c>
    </row>
    <row r="1366" spans="1:24" ht="14.25" thickBot="1" x14ac:dyDescent="0.2">
      <c r="A1366" s="6">
        <f t="shared" si="270"/>
        <v>91</v>
      </c>
      <c r="B1366" s="6">
        <f t="shared" si="270"/>
        <v>1108</v>
      </c>
      <c r="D1366" s="55"/>
      <c r="E1366" s="56" t="s">
        <v>35</v>
      </c>
      <c r="F1366" s="57">
        <v>1092</v>
      </c>
      <c r="G1366" s="58">
        <f>IFERROR(F1366/Q1366,"-")</f>
        <v>0.9285714285714286</v>
      </c>
      <c r="H1366" s="59">
        <v>1094</v>
      </c>
      <c r="I1366" s="59">
        <v>1149</v>
      </c>
      <c r="J1366" s="59">
        <v>977</v>
      </c>
      <c r="K1366" s="59">
        <v>969</v>
      </c>
      <c r="L1366" s="59">
        <v>1095</v>
      </c>
      <c r="M1366" s="60">
        <v>1046</v>
      </c>
      <c r="N1366" s="61">
        <f>IFERROR(M1366/F1366,"-")</f>
        <v>0.95787545787545791</v>
      </c>
      <c r="O1366" s="62">
        <f>M1366-F1366</f>
        <v>-46</v>
      </c>
      <c r="P1366" s="60">
        <v>1051</v>
      </c>
      <c r="Q1366" s="63">
        <v>1176</v>
      </c>
      <c r="R1366" s="64">
        <f>IFERROR(P1366/Q1366,"-")</f>
        <v>0.89370748299319724</v>
      </c>
      <c r="X1366" s="1" t="str">
        <f t="shared" si="271"/>
        <v>11埼玉県</v>
      </c>
    </row>
    <row r="1367" spans="1:24" s="5" customFormat="1" x14ac:dyDescent="0.15">
      <c r="A1367" s="65">
        <f t="shared" si="270"/>
        <v>91</v>
      </c>
      <c r="B1367" s="65">
        <f t="shared" si="270"/>
        <v>1108</v>
      </c>
      <c r="D1367" s="66"/>
      <c r="E1367" s="67" t="s">
        <v>36</v>
      </c>
      <c r="F1367" s="68">
        <v>0.9555555555555556</v>
      </c>
      <c r="G1367" s="69"/>
      <c r="H1367" s="68">
        <v>0.97916666666666663</v>
      </c>
      <c r="I1367" s="68">
        <v>0.97872340425531912</v>
      </c>
      <c r="J1367" s="68">
        <v>0.8936170212765957</v>
      </c>
      <c r="K1367" s="68">
        <v>0.9555555555555556</v>
      </c>
      <c r="L1367" s="68">
        <v>0.95454545454545459</v>
      </c>
      <c r="M1367" s="68">
        <v>0.97727272727272729</v>
      </c>
      <c r="N1367" s="70"/>
      <c r="O1367" s="70"/>
      <c r="P1367" s="71"/>
      <c r="Q1367" s="71"/>
      <c r="R1367" s="70"/>
      <c r="X1367" s="5" t="str">
        <f t="shared" si="271"/>
        <v>11埼玉県</v>
      </c>
    </row>
    <row r="1368" spans="1:24" x14ac:dyDescent="0.15">
      <c r="A1368" s="6">
        <f>(ROW()+12)/15</f>
        <v>92</v>
      </c>
      <c r="B1368" s="6"/>
      <c r="C1368" s="87">
        <f>(ROW()+12)/15</f>
        <v>92</v>
      </c>
      <c r="D1368" s="87"/>
      <c r="S1368" s="1" t="str">
        <f>"（"&amp;H1370&amp;"　"&amp;H1371&amp;"構想区域）"</f>
        <v>（埼玉県　北部構想区域）</v>
      </c>
      <c r="X1368" s="1" t="str">
        <f>TEXT(F1370,"0?")&amp;H1370</f>
        <v>11埼玉県</v>
      </c>
    </row>
    <row r="1369" spans="1:24" ht="14.25" thickBot="1" x14ac:dyDescent="0.2">
      <c r="A1369" s="6">
        <f>A1368</f>
        <v>92</v>
      </c>
      <c r="B1369" s="6"/>
      <c r="C1369" s="1" t="s">
        <v>3</v>
      </c>
      <c r="X1369" s="1" t="str">
        <f>X1368</f>
        <v>11埼玉県</v>
      </c>
    </row>
    <row r="1370" spans="1:24" x14ac:dyDescent="0.15">
      <c r="A1370" s="6">
        <f t="shared" ref="A1370:B1382" si="273">A1369</f>
        <v>92</v>
      </c>
      <c r="B1370" s="6">
        <v>1109</v>
      </c>
      <c r="D1370" s="88" t="s">
        <v>4</v>
      </c>
      <c r="E1370" s="89"/>
      <c r="F1370" s="90">
        <f>QUOTIENT(F1371,100)</f>
        <v>11</v>
      </c>
      <c r="G1370" s="91"/>
      <c r="H1370" s="92" t="s">
        <v>128</v>
      </c>
      <c r="I1370" s="93"/>
      <c r="O1370" s="7"/>
      <c r="X1370" s="1" t="str">
        <f t="shared" ref="X1370:X1382" si="274">X1369</f>
        <v>11埼玉県</v>
      </c>
    </row>
    <row r="1371" spans="1:24" x14ac:dyDescent="0.15">
      <c r="A1371" s="6">
        <f t="shared" si="273"/>
        <v>92</v>
      </c>
      <c r="B1371" s="6">
        <f>B1370</f>
        <v>1109</v>
      </c>
      <c r="D1371" s="94" t="s">
        <v>5</v>
      </c>
      <c r="E1371" s="95"/>
      <c r="F1371" s="96">
        <f>B1371</f>
        <v>1109</v>
      </c>
      <c r="G1371" s="97"/>
      <c r="H1371" s="98" t="s">
        <v>137</v>
      </c>
      <c r="I1371" s="99"/>
      <c r="O1371" s="7"/>
      <c r="X1371" s="1" t="str">
        <f t="shared" si="274"/>
        <v>11埼玉県</v>
      </c>
    </row>
    <row r="1372" spans="1:24" x14ac:dyDescent="0.15">
      <c r="A1372" s="6">
        <f t="shared" si="273"/>
        <v>92</v>
      </c>
      <c r="B1372" s="6">
        <f>B1371</f>
        <v>1109</v>
      </c>
      <c r="D1372" s="72" t="s">
        <v>6</v>
      </c>
      <c r="E1372" s="73"/>
      <c r="F1372" s="74">
        <v>50.136699999999998</v>
      </c>
      <c r="G1372" s="75"/>
      <c r="H1372" s="75"/>
      <c r="I1372" s="76"/>
      <c r="J1372" s="8"/>
      <c r="K1372" s="8"/>
      <c r="L1372" s="8"/>
      <c r="N1372" s="8"/>
      <c r="O1372" s="9"/>
      <c r="P1372" s="10" t="s">
        <v>7</v>
      </c>
      <c r="X1372" s="1" t="str">
        <f t="shared" si="274"/>
        <v>11埼玉県</v>
      </c>
    </row>
    <row r="1373" spans="1:24" ht="14.25" thickBot="1" x14ac:dyDescent="0.2">
      <c r="A1373" s="6">
        <f t="shared" si="273"/>
        <v>92</v>
      </c>
      <c r="B1373" s="6">
        <f>B1372</f>
        <v>1109</v>
      </c>
      <c r="D1373" s="77" t="s">
        <v>8</v>
      </c>
      <c r="E1373" s="78"/>
      <c r="F1373" s="79">
        <v>562.12</v>
      </c>
      <c r="G1373" s="80"/>
      <c r="H1373" s="80"/>
      <c r="I1373" s="81"/>
      <c r="J1373" s="11"/>
      <c r="K1373" s="11"/>
      <c r="L1373" s="11"/>
      <c r="N1373" s="11"/>
      <c r="P1373" s="82">
        <v>-0.17300000000000001</v>
      </c>
      <c r="Q1373" s="82"/>
      <c r="X1373" s="1" t="str">
        <f t="shared" si="274"/>
        <v>11埼玉県</v>
      </c>
    </row>
    <row r="1374" spans="1:24" ht="14.25" thickBot="1" x14ac:dyDescent="0.2">
      <c r="A1374" s="6">
        <f t="shared" si="273"/>
        <v>92</v>
      </c>
      <c r="B1374" s="6"/>
      <c r="C1374" s="1" t="s">
        <v>9</v>
      </c>
      <c r="X1374" s="1" t="str">
        <f t="shared" si="274"/>
        <v>11埼玉県</v>
      </c>
    </row>
    <row r="1375" spans="1:24" ht="13.5" customHeight="1" x14ac:dyDescent="0.15">
      <c r="A1375" s="6">
        <f t="shared" si="273"/>
        <v>92</v>
      </c>
      <c r="B1375" s="6"/>
      <c r="D1375" s="12"/>
      <c r="E1375" s="13"/>
      <c r="F1375" s="83" t="s">
        <v>10</v>
      </c>
      <c r="G1375" s="84"/>
      <c r="H1375" s="14" t="s">
        <v>11</v>
      </c>
      <c r="I1375" s="14" t="s">
        <v>12</v>
      </c>
      <c r="J1375" s="14" t="s">
        <v>13</v>
      </c>
      <c r="K1375" s="14" t="s">
        <v>14</v>
      </c>
      <c r="L1375" s="15" t="s">
        <v>15</v>
      </c>
      <c r="M1375" s="85" t="s">
        <v>16</v>
      </c>
      <c r="N1375" s="84"/>
      <c r="O1375" s="84"/>
      <c r="P1375" s="85" t="s">
        <v>17</v>
      </c>
      <c r="Q1375" s="84"/>
      <c r="R1375" s="86"/>
      <c r="X1375" s="1" t="str">
        <f t="shared" si="274"/>
        <v>11埼玉県</v>
      </c>
    </row>
    <row r="1376" spans="1:24" ht="32.25" thickBot="1" x14ac:dyDescent="0.2">
      <c r="A1376" s="6">
        <f t="shared" si="273"/>
        <v>92</v>
      </c>
      <c r="B1376" s="6"/>
      <c r="D1376" s="16"/>
      <c r="E1376" s="17"/>
      <c r="F1376" s="18" t="s">
        <v>18</v>
      </c>
      <c r="G1376" s="19" t="s">
        <v>19</v>
      </c>
      <c r="H1376" s="20" t="s">
        <v>20</v>
      </c>
      <c r="I1376" s="20" t="s">
        <v>21</v>
      </c>
      <c r="J1376" s="20" t="s">
        <v>22</v>
      </c>
      <c r="K1376" s="20" t="s">
        <v>23</v>
      </c>
      <c r="L1376" s="20" t="s">
        <v>24</v>
      </c>
      <c r="M1376" s="21" t="s">
        <v>25</v>
      </c>
      <c r="N1376" s="22" t="s">
        <v>26</v>
      </c>
      <c r="O1376" s="23" t="s">
        <v>27</v>
      </c>
      <c r="P1376" s="24" t="s">
        <v>28</v>
      </c>
      <c r="Q1376" s="22" t="s">
        <v>29</v>
      </c>
      <c r="R1376" s="25" t="s">
        <v>30</v>
      </c>
      <c r="X1376" s="1" t="str">
        <f t="shared" si="274"/>
        <v>11埼玉県</v>
      </c>
    </row>
    <row r="1377" spans="1:24" ht="14.25" thickTop="1" x14ac:dyDescent="0.15">
      <c r="A1377" s="6">
        <f t="shared" si="273"/>
        <v>92</v>
      </c>
      <c r="B1377" s="6">
        <f>B1372</f>
        <v>1109</v>
      </c>
      <c r="D1377" s="26"/>
      <c r="E1377" s="27" t="s">
        <v>31</v>
      </c>
      <c r="F1377" s="28">
        <f>SUM(F1378:F1381)</f>
        <v>3773</v>
      </c>
      <c r="G1377" s="29">
        <f>IFERROR(F1377/Q1377,"-")</f>
        <v>1.0961650203370135</v>
      </c>
      <c r="H1377" s="30">
        <f t="shared" ref="H1377:M1377" si="275">SUM(H1378:H1381)</f>
        <v>3871</v>
      </c>
      <c r="I1377" s="30">
        <f t="shared" si="275"/>
        <v>3858</v>
      </c>
      <c r="J1377" s="30">
        <f t="shared" si="275"/>
        <v>3855</v>
      </c>
      <c r="K1377" s="30">
        <f t="shared" si="275"/>
        <v>3668</v>
      </c>
      <c r="L1377" s="30">
        <f t="shared" si="275"/>
        <v>3781</v>
      </c>
      <c r="M1377" s="31">
        <f t="shared" si="275"/>
        <v>3853</v>
      </c>
      <c r="N1377" s="32">
        <f>IFERROR(M1377/F1377,"-")</f>
        <v>1.0212032865094089</v>
      </c>
      <c r="O1377" s="33">
        <f>M1377-F1377</f>
        <v>80</v>
      </c>
      <c r="P1377" s="31">
        <f>SUM(P1378:P1381)</f>
        <v>3992</v>
      </c>
      <c r="Q1377" s="34">
        <f>SUM(Q1378:Q1381)</f>
        <v>3442</v>
      </c>
      <c r="R1377" s="35">
        <f>IFERROR(P1377/Q1377,"-")</f>
        <v>1.1597908192911097</v>
      </c>
      <c r="X1377" s="1" t="str">
        <f t="shared" si="274"/>
        <v>11埼玉県</v>
      </c>
    </row>
    <row r="1378" spans="1:24" x14ac:dyDescent="0.15">
      <c r="A1378" s="6">
        <f t="shared" si="273"/>
        <v>92</v>
      </c>
      <c r="B1378" s="6">
        <f>B1377</f>
        <v>1109</v>
      </c>
      <c r="D1378" s="36"/>
      <c r="E1378" s="37" t="s">
        <v>32</v>
      </c>
      <c r="F1378" s="38">
        <v>410</v>
      </c>
      <c r="G1378" s="39">
        <f>IFERROR(F1378/Q1378,"-")</f>
        <v>1.2538226299694191</v>
      </c>
      <c r="H1378" s="40">
        <v>260</v>
      </c>
      <c r="I1378" s="40">
        <v>260</v>
      </c>
      <c r="J1378" s="40">
        <v>426</v>
      </c>
      <c r="K1378" s="40">
        <v>420</v>
      </c>
      <c r="L1378" s="40">
        <v>429</v>
      </c>
      <c r="M1378" s="41">
        <v>420</v>
      </c>
      <c r="N1378" s="42">
        <f>IFERROR(M1378/F1378,"-")</f>
        <v>1.024390243902439</v>
      </c>
      <c r="O1378" s="43">
        <f>M1378-F1378</f>
        <v>10</v>
      </c>
      <c r="P1378" s="41">
        <v>420</v>
      </c>
      <c r="Q1378" s="44">
        <v>327</v>
      </c>
      <c r="R1378" s="45">
        <f>IFERROR(P1378/Q1378,"-")</f>
        <v>1.2844036697247707</v>
      </c>
      <c r="X1378" s="1" t="str">
        <f t="shared" si="274"/>
        <v>11埼玉県</v>
      </c>
    </row>
    <row r="1379" spans="1:24" x14ac:dyDescent="0.15">
      <c r="A1379" s="6">
        <f t="shared" si="273"/>
        <v>92</v>
      </c>
      <c r="B1379" s="6">
        <f t="shared" si="273"/>
        <v>1109</v>
      </c>
      <c r="D1379" s="36"/>
      <c r="E1379" s="46" t="s">
        <v>33</v>
      </c>
      <c r="F1379" s="47">
        <v>2140</v>
      </c>
      <c r="G1379" s="48">
        <f>IFERROR(F1379/Q1379,"-")</f>
        <v>1.7011128775834659</v>
      </c>
      <c r="H1379" s="49">
        <v>2213</v>
      </c>
      <c r="I1379" s="49">
        <v>2054</v>
      </c>
      <c r="J1379" s="49">
        <v>1919</v>
      </c>
      <c r="K1379" s="49">
        <v>1854</v>
      </c>
      <c r="L1379" s="49">
        <v>1873</v>
      </c>
      <c r="M1379" s="50">
        <v>1885</v>
      </c>
      <c r="N1379" s="51">
        <f>IFERROR(M1379/F1379,"-")</f>
        <v>0.88084112149532712</v>
      </c>
      <c r="O1379" s="52">
        <f>M1379-F1379</f>
        <v>-255</v>
      </c>
      <c r="P1379" s="50">
        <v>1994</v>
      </c>
      <c r="Q1379" s="53">
        <v>1258</v>
      </c>
      <c r="R1379" s="54">
        <f>IFERROR(P1379/Q1379,"-")</f>
        <v>1.5850556438791732</v>
      </c>
      <c r="X1379" s="1" t="str">
        <f t="shared" si="274"/>
        <v>11埼玉県</v>
      </c>
    </row>
    <row r="1380" spans="1:24" x14ac:dyDescent="0.15">
      <c r="A1380" s="6">
        <f t="shared" si="273"/>
        <v>92</v>
      </c>
      <c r="B1380" s="6">
        <f t="shared" si="273"/>
        <v>1109</v>
      </c>
      <c r="D1380" s="36"/>
      <c r="E1380" s="46" t="s">
        <v>34</v>
      </c>
      <c r="F1380" s="47">
        <v>238</v>
      </c>
      <c r="G1380" s="48">
        <f>IFERROR(F1380/Q1380,"-")</f>
        <v>0.22326454033771106</v>
      </c>
      <c r="H1380" s="49">
        <v>332</v>
      </c>
      <c r="I1380" s="49">
        <v>455</v>
      </c>
      <c r="J1380" s="49">
        <v>432</v>
      </c>
      <c r="K1380" s="49">
        <v>393</v>
      </c>
      <c r="L1380" s="49">
        <v>445</v>
      </c>
      <c r="M1380" s="50">
        <v>411</v>
      </c>
      <c r="N1380" s="51">
        <f>IFERROR(M1380/F1380,"-")</f>
        <v>1.7268907563025211</v>
      </c>
      <c r="O1380" s="52">
        <f>M1380-F1380</f>
        <v>173</v>
      </c>
      <c r="P1380" s="50">
        <v>411</v>
      </c>
      <c r="Q1380" s="53">
        <v>1066</v>
      </c>
      <c r="R1380" s="54">
        <f>IFERROR(P1380/Q1380,"-")</f>
        <v>0.38555347091932457</v>
      </c>
      <c r="X1380" s="1" t="str">
        <f t="shared" si="274"/>
        <v>11埼玉県</v>
      </c>
    </row>
    <row r="1381" spans="1:24" ht="14.25" thickBot="1" x14ac:dyDescent="0.2">
      <c r="A1381" s="6">
        <f t="shared" si="273"/>
        <v>92</v>
      </c>
      <c r="B1381" s="6">
        <f t="shared" si="273"/>
        <v>1109</v>
      </c>
      <c r="D1381" s="55"/>
      <c r="E1381" s="56" t="s">
        <v>35</v>
      </c>
      <c r="F1381" s="57">
        <v>985</v>
      </c>
      <c r="G1381" s="58">
        <f>IFERROR(F1381/Q1381,"-")</f>
        <v>1.245259165613148</v>
      </c>
      <c r="H1381" s="59">
        <v>1066</v>
      </c>
      <c r="I1381" s="59">
        <v>1089</v>
      </c>
      <c r="J1381" s="59">
        <v>1078</v>
      </c>
      <c r="K1381" s="59">
        <v>1001</v>
      </c>
      <c r="L1381" s="59">
        <v>1034</v>
      </c>
      <c r="M1381" s="60">
        <v>1137</v>
      </c>
      <c r="N1381" s="61">
        <f>IFERROR(M1381/F1381,"-")</f>
        <v>1.1543147208121827</v>
      </c>
      <c r="O1381" s="62">
        <f>M1381-F1381</f>
        <v>152</v>
      </c>
      <c r="P1381" s="60">
        <v>1167</v>
      </c>
      <c r="Q1381" s="63">
        <v>791</v>
      </c>
      <c r="R1381" s="64">
        <f>IFERROR(P1381/Q1381,"-")</f>
        <v>1.4753476611883691</v>
      </c>
      <c r="X1381" s="1" t="str">
        <f t="shared" si="274"/>
        <v>11埼玉県</v>
      </c>
    </row>
    <row r="1382" spans="1:24" s="5" customFormat="1" x14ac:dyDescent="0.15">
      <c r="A1382" s="65">
        <f t="shared" si="273"/>
        <v>92</v>
      </c>
      <c r="B1382" s="65">
        <f t="shared" si="273"/>
        <v>1109</v>
      </c>
      <c r="D1382" s="66"/>
      <c r="E1382" s="67" t="s">
        <v>36</v>
      </c>
      <c r="F1382" s="68">
        <v>0.88</v>
      </c>
      <c r="G1382" s="69"/>
      <c r="H1382" s="68">
        <v>0.95918367346938771</v>
      </c>
      <c r="I1382" s="68">
        <v>0.97872340425531912</v>
      </c>
      <c r="J1382" s="68">
        <v>0.97872340425531912</v>
      </c>
      <c r="K1382" s="68">
        <v>0.95833333333333337</v>
      </c>
      <c r="L1382" s="68">
        <v>0.95833333333333337</v>
      </c>
      <c r="M1382" s="68">
        <v>1</v>
      </c>
      <c r="N1382" s="70"/>
      <c r="O1382" s="70"/>
      <c r="P1382" s="71"/>
      <c r="Q1382" s="71"/>
      <c r="R1382" s="70"/>
      <c r="X1382" s="5" t="str">
        <f t="shared" si="274"/>
        <v>11埼玉県</v>
      </c>
    </row>
    <row r="1383" spans="1:24" x14ac:dyDescent="0.15">
      <c r="A1383" s="6">
        <f>(ROW()+12)/15</f>
        <v>93</v>
      </c>
      <c r="B1383" s="6"/>
      <c r="C1383" s="87">
        <f>(ROW()+12)/15</f>
        <v>93</v>
      </c>
      <c r="D1383" s="87"/>
      <c r="S1383" s="1" t="str">
        <f>"（"&amp;H1385&amp;"　"&amp;H1386&amp;"構想区域）"</f>
        <v>（埼玉県　秩父構想区域）</v>
      </c>
      <c r="X1383" s="1" t="str">
        <f>TEXT(F1385,"0?")&amp;H1385</f>
        <v>11埼玉県</v>
      </c>
    </row>
    <row r="1384" spans="1:24" ht="14.25" thickBot="1" x14ac:dyDescent="0.2">
      <c r="A1384" s="6">
        <f>A1383</f>
        <v>93</v>
      </c>
      <c r="B1384" s="6"/>
      <c r="C1384" s="1" t="s">
        <v>3</v>
      </c>
      <c r="X1384" s="1" t="str">
        <f>X1383</f>
        <v>11埼玉県</v>
      </c>
    </row>
    <row r="1385" spans="1:24" x14ac:dyDescent="0.15">
      <c r="A1385" s="6">
        <f t="shared" ref="A1385:B1397" si="276">A1384</f>
        <v>93</v>
      </c>
      <c r="B1385" s="6">
        <v>1110</v>
      </c>
      <c r="D1385" s="88" t="s">
        <v>4</v>
      </c>
      <c r="E1385" s="89"/>
      <c r="F1385" s="90">
        <f>QUOTIENT(F1386,100)</f>
        <v>11</v>
      </c>
      <c r="G1385" s="91"/>
      <c r="H1385" s="92" t="s">
        <v>128</v>
      </c>
      <c r="I1385" s="93"/>
      <c r="O1385" s="7"/>
      <c r="X1385" s="1" t="str">
        <f t="shared" ref="X1385:X1397" si="277">X1384</f>
        <v>11埼玉県</v>
      </c>
    </row>
    <row r="1386" spans="1:24" x14ac:dyDescent="0.15">
      <c r="A1386" s="6">
        <f t="shared" si="276"/>
        <v>93</v>
      </c>
      <c r="B1386" s="6">
        <f>B1385</f>
        <v>1110</v>
      </c>
      <c r="D1386" s="94" t="s">
        <v>5</v>
      </c>
      <c r="E1386" s="95"/>
      <c r="F1386" s="96">
        <f>B1386</f>
        <v>1110</v>
      </c>
      <c r="G1386" s="97"/>
      <c r="H1386" s="98" t="s">
        <v>138</v>
      </c>
      <c r="I1386" s="99"/>
      <c r="O1386" s="7"/>
      <c r="X1386" s="1" t="str">
        <f t="shared" si="277"/>
        <v>11埼玉県</v>
      </c>
    </row>
    <row r="1387" spans="1:24" x14ac:dyDescent="0.15">
      <c r="A1387" s="6">
        <f t="shared" si="276"/>
        <v>93</v>
      </c>
      <c r="B1387" s="6">
        <f>B1386</f>
        <v>1110</v>
      </c>
      <c r="D1387" s="72" t="s">
        <v>6</v>
      </c>
      <c r="E1387" s="73"/>
      <c r="F1387" s="74">
        <v>9.4689999999999994</v>
      </c>
      <c r="G1387" s="75"/>
      <c r="H1387" s="75"/>
      <c r="I1387" s="76"/>
      <c r="J1387" s="8"/>
      <c r="K1387" s="8"/>
      <c r="L1387" s="8"/>
      <c r="N1387" s="8"/>
      <c r="O1387" s="9"/>
      <c r="P1387" s="10" t="s">
        <v>7</v>
      </c>
      <c r="X1387" s="1" t="str">
        <f t="shared" si="277"/>
        <v>11埼玉県</v>
      </c>
    </row>
    <row r="1388" spans="1:24" ht="14.25" thickBot="1" x14ac:dyDescent="0.2">
      <c r="A1388" s="6">
        <f t="shared" si="276"/>
        <v>93</v>
      </c>
      <c r="B1388" s="6">
        <f>B1387</f>
        <v>1110</v>
      </c>
      <c r="D1388" s="77" t="s">
        <v>8</v>
      </c>
      <c r="E1388" s="78"/>
      <c r="F1388" s="79">
        <v>892.62</v>
      </c>
      <c r="G1388" s="80"/>
      <c r="H1388" s="80"/>
      <c r="I1388" s="81"/>
      <c r="J1388" s="11"/>
      <c r="K1388" s="11"/>
      <c r="L1388" s="11"/>
      <c r="N1388" s="11"/>
      <c r="P1388" s="82">
        <v>-0.32599999999999996</v>
      </c>
      <c r="Q1388" s="82"/>
      <c r="X1388" s="1" t="str">
        <f t="shared" si="277"/>
        <v>11埼玉県</v>
      </c>
    </row>
    <row r="1389" spans="1:24" ht="14.25" thickBot="1" x14ac:dyDescent="0.2">
      <c r="A1389" s="6">
        <f t="shared" si="276"/>
        <v>93</v>
      </c>
      <c r="B1389" s="6"/>
      <c r="C1389" s="1" t="s">
        <v>9</v>
      </c>
      <c r="X1389" s="1" t="str">
        <f t="shared" si="277"/>
        <v>11埼玉県</v>
      </c>
    </row>
    <row r="1390" spans="1:24" ht="13.5" customHeight="1" x14ac:dyDescent="0.15">
      <c r="A1390" s="6">
        <f t="shared" si="276"/>
        <v>93</v>
      </c>
      <c r="B1390" s="6"/>
      <c r="D1390" s="12"/>
      <c r="E1390" s="13"/>
      <c r="F1390" s="83" t="s">
        <v>10</v>
      </c>
      <c r="G1390" s="84"/>
      <c r="H1390" s="14" t="s">
        <v>11</v>
      </c>
      <c r="I1390" s="14" t="s">
        <v>12</v>
      </c>
      <c r="J1390" s="14" t="s">
        <v>13</v>
      </c>
      <c r="K1390" s="14" t="s">
        <v>14</v>
      </c>
      <c r="L1390" s="15" t="s">
        <v>15</v>
      </c>
      <c r="M1390" s="85" t="s">
        <v>16</v>
      </c>
      <c r="N1390" s="84"/>
      <c r="O1390" s="84"/>
      <c r="P1390" s="85" t="s">
        <v>17</v>
      </c>
      <c r="Q1390" s="84"/>
      <c r="R1390" s="86"/>
      <c r="X1390" s="1" t="str">
        <f t="shared" si="277"/>
        <v>11埼玉県</v>
      </c>
    </row>
    <row r="1391" spans="1:24" ht="32.25" thickBot="1" x14ac:dyDescent="0.2">
      <c r="A1391" s="6">
        <f t="shared" si="276"/>
        <v>93</v>
      </c>
      <c r="B1391" s="6"/>
      <c r="D1391" s="16"/>
      <c r="E1391" s="17"/>
      <c r="F1391" s="18" t="s">
        <v>18</v>
      </c>
      <c r="G1391" s="19" t="s">
        <v>19</v>
      </c>
      <c r="H1391" s="20" t="s">
        <v>20</v>
      </c>
      <c r="I1391" s="20" t="s">
        <v>21</v>
      </c>
      <c r="J1391" s="20" t="s">
        <v>22</v>
      </c>
      <c r="K1391" s="20" t="s">
        <v>23</v>
      </c>
      <c r="L1391" s="20" t="s">
        <v>24</v>
      </c>
      <c r="M1391" s="21" t="s">
        <v>25</v>
      </c>
      <c r="N1391" s="22" t="s">
        <v>26</v>
      </c>
      <c r="O1391" s="23" t="s">
        <v>27</v>
      </c>
      <c r="P1391" s="24" t="s">
        <v>28</v>
      </c>
      <c r="Q1391" s="22" t="s">
        <v>29</v>
      </c>
      <c r="R1391" s="25" t="s">
        <v>30</v>
      </c>
      <c r="X1391" s="1" t="str">
        <f t="shared" si="277"/>
        <v>11埼玉県</v>
      </c>
    </row>
    <row r="1392" spans="1:24" ht="14.25" thickTop="1" x14ac:dyDescent="0.15">
      <c r="A1392" s="6">
        <f t="shared" si="276"/>
        <v>93</v>
      </c>
      <c r="B1392" s="6">
        <f>B1387</f>
        <v>1110</v>
      </c>
      <c r="D1392" s="26"/>
      <c r="E1392" s="27" t="s">
        <v>31</v>
      </c>
      <c r="F1392" s="28">
        <f>SUM(F1393:F1396)</f>
        <v>746</v>
      </c>
      <c r="G1392" s="29">
        <f>IFERROR(F1392/Q1392,"-")</f>
        <v>1.2433333333333334</v>
      </c>
      <c r="H1392" s="30">
        <f t="shared" ref="H1392:M1392" si="278">SUM(H1393:H1396)</f>
        <v>769</v>
      </c>
      <c r="I1392" s="30">
        <f t="shared" si="278"/>
        <v>769</v>
      </c>
      <c r="J1392" s="30">
        <f t="shared" si="278"/>
        <v>735</v>
      </c>
      <c r="K1392" s="30">
        <f t="shared" si="278"/>
        <v>716</v>
      </c>
      <c r="L1392" s="30">
        <f t="shared" si="278"/>
        <v>788</v>
      </c>
      <c r="M1392" s="31">
        <f t="shared" si="278"/>
        <v>713</v>
      </c>
      <c r="N1392" s="32">
        <f>IFERROR(M1392/F1392,"-")</f>
        <v>0.9557640750670241</v>
      </c>
      <c r="O1392" s="33">
        <f>M1392-F1392</f>
        <v>-33</v>
      </c>
      <c r="P1392" s="31">
        <f>SUM(P1393:P1396)</f>
        <v>683</v>
      </c>
      <c r="Q1392" s="34">
        <f>SUM(Q1393:Q1396)</f>
        <v>600</v>
      </c>
      <c r="R1392" s="35">
        <f>IFERROR(P1392/Q1392,"-")</f>
        <v>1.1383333333333334</v>
      </c>
      <c r="X1392" s="1" t="str">
        <f t="shared" si="277"/>
        <v>11埼玉県</v>
      </c>
    </row>
    <row r="1393" spans="1:24" x14ac:dyDescent="0.15">
      <c r="A1393" s="6">
        <f t="shared" si="276"/>
        <v>93</v>
      </c>
      <c r="B1393" s="6">
        <f>B1392</f>
        <v>1110</v>
      </c>
      <c r="D1393" s="36"/>
      <c r="E1393" s="37" t="s">
        <v>32</v>
      </c>
      <c r="F1393" s="38">
        <v>0</v>
      </c>
      <c r="G1393" s="39">
        <f>IFERROR(F1393/Q1393,"-")</f>
        <v>0</v>
      </c>
      <c r="H1393" s="40">
        <v>0</v>
      </c>
      <c r="I1393" s="40">
        <v>0</v>
      </c>
      <c r="J1393" s="40">
        <v>0</v>
      </c>
      <c r="K1393" s="40">
        <v>0</v>
      </c>
      <c r="L1393" s="40">
        <v>0</v>
      </c>
      <c r="M1393" s="41">
        <v>0</v>
      </c>
      <c r="N1393" s="42" t="str">
        <f>IFERROR(M1393/F1393,"-")</f>
        <v>-</v>
      </c>
      <c r="O1393" s="43">
        <f>M1393-F1393</f>
        <v>0</v>
      </c>
      <c r="P1393" s="41">
        <v>0</v>
      </c>
      <c r="Q1393" s="44">
        <v>31</v>
      </c>
      <c r="R1393" s="45">
        <f>IFERROR(P1393/Q1393,"-")</f>
        <v>0</v>
      </c>
      <c r="X1393" s="1" t="str">
        <f t="shared" si="277"/>
        <v>11埼玉県</v>
      </c>
    </row>
    <row r="1394" spans="1:24" x14ac:dyDescent="0.15">
      <c r="A1394" s="6">
        <f t="shared" si="276"/>
        <v>93</v>
      </c>
      <c r="B1394" s="6">
        <f t="shared" si="276"/>
        <v>1110</v>
      </c>
      <c r="D1394" s="36"/>
      <c r="E1394" s="46" t="s">
        <v>33</v>
      </c>
      <c r="F1394" s="47">
        <v>359</v>
      </c>
      <c r="G1394" s="48">
        <f>IFERROR(F1394/Q1394,"-")</f>
        <v>2.0632183908045976</v>
      </c>
      <c r="H1394" s="49">
        <v>352</v>
      </c>
      <c r="I1394" s="49">
        <v>352</v>
      </c>
      <c r="J1394" s="49">
        <v>353</v>
      </c>
      <c r="K1394" s="49">
        <v>353</v>
      </c>
      <c r="L1394" s="49">
        <v>353</v>
      </c>
      <c r="M1394" s="50">
        <v>302</v>
      </c>
      <c r="N1394" s="51">
        <f>IFERROR(M1394/F1394,"-")</f>
        <v>0.84122562674094703</v>
      </c>
      <c r="O1394" s="52">
        <f>M1394-F1394</f>
        <v>-57</v>
      </c>
      <c r="P1394" s="50">
        <v>302</v>
      </c>
      <c r="Q1394" s="53">
        <v>174</v>
      </c>
      <c r="R1394" s="54">
        <f>IFERROR(P1394/Q1394,"-")</f>
        <v>1.735632183908046</v>
      </c>
      <c r="X1394" s="1" t="str">
        <f t="shared" si="277"/>
        <v>11埼玉県</v>
      </c>
    </row>
    <row r="1395" spans="1:24" x14ac:dyDescent="0.15">
      <c r="A1395" s="6">
        <f t="shared" si="276"/>
        <v>93</v>
      </c>
      <c r="B1395" s="6">
        <f t="shared" si="276"/>
        <v>1110</v>
      </c>
      <c r="D1395" s="36"/>
      <c r="E1395" s="46" t="s">
        <v>34</v>
      </c>
      <c r="F1395" s="47">
        <v>71</v>
      </c>
      <c r="G1395" s="48">
        <f>IFERROR(F1395/Q1395,"-")</f>
        <v>0.39226519337016574</v>
      </c>
      <c r="H1395" s="49">
        <v>95</v>
      </c>
      <c r="I1395" s="49">
        <v>145</v>
      </c>
      <c r="J1395" s="49">
        <v>145</v>
      </c>
      <c r="K1395" s="49">
        <v>126</v>
      </c>
      <c r="L1395" s="49">
        <v>126</v>
      </c>
      <c r="M1395" s="50">
        <v>126</v>
      </c>
      <c r="N1395" s="51">
        <f>IFERROR(M1395/F1395,"-")</f>
        <v>1.7746478873239437</v>
      </c>
      <c r="O1395" s="52">
        <f>M1395-F1395</f>
        <v>55</v>
      </c>
      <c r="P1395" s="50">
        <v>126</v>
      </c>
      <c r="Q1395" s="53">
        <v>181</v>
      </c>
      <c r="R1395" s="54">
        <f>IFERROR(P1395/Q1395,"-")</f>
        <v>0.69613259668508287</v>
      </c>
      <c r="X1395" s="1" t="str">
        <f t="shared" si="277"/>
        <v>11埼玉県</v>
      </c>
    </row>
    <row r="1396" spans="1:24" ht="14.25" thickBot="1" x14ac:dyDescent="0.2">
      <c r="A1396" s="6">
        <f t="shared" si="276"/>
        <v>93</v>
      </c>
      <c r="B1396" s="6">
        <f t="shared" si="276"/>
        <v>1110</v>
      </c>
      <c r="D1396" s="55"/>
      <c r="E1396" s="56" t="s">
        <v>35</v>
      </c>
      <c r="F1396" s="57">
        <v>316</v>
      </c>
      <c r="G1396" s="58">
        <f>IFERROR(F1396/Q1396,"-")</f>
        <v>1.4766355140186915</v>
      </c>
      <c r="H1396" s="59">
        <v>322</v>
      </c>
      <c r="I1396" s="59">
        <v>272</v>
      </c>
      <c r="J1396" s="59">
        <v>237</v>
      </c>
      <c r="K1396" s="59">
        <v>237</v>
      </c>
      <c r="L1396" s="59">
        <v>309</v>
      </c>
      <c r="M1396" s="60">
        <v>285</v>
      </c>
      <c r="N1396" s="61">
        <f>IFERROR(M1396/F1396,"-")</f>
        <v>0.90189873417721522</v>
      </c>
      <c r="O1396" s="62">
        <f>M1396-F1396</f>
        <v>-31</v>
      </c>
      <c r="P1396" s="60">
        <v>255</v>
      </c>
      <c r="Q1396" s="63">
        <v>214</v>
      </c>
      <c r="R1396" s="64">
        <f>IFERROR(P1396/Q1396,"-")</f>
        <v>1.191588785046729</v>
      </c>
      <c r="X1396" s="1" t="str">
        <f t="shared" si="277"/>
        <v>11埼玉県</v>
      </c>
    </row>
    <row r="1397" spans="1:24" s="5" customFormat="1" x14ac:dyDescent="0.15">
      <c r="A1397" s="65">
        <f t="shared" si="276"/>
        <v>93</v>
      </c>
      <c r="B1397" s="65">
        <f t="shared" si="276"/>
        <v>1110</v>
      </c>
      <c r="D1397" s="66"/>
      <c r="E1397" s="67" t="s">
        <v>36</v>
      </c>
      <c r="F1397" s="68">
        <v>0.8571428571428571</v>
      </c>
      <c r="G1397" s="69"/>
      <c r="H1397" s="68">
        <v>0.84615384615384615</v>
      </c>
      <c r="I1397" s="68">
        <v>0.91666666666666663</v>
      </c>
      <c r="J1397" s="68">
        <v>0.83333333333333337</v>
      </c>
      <c r="K1397" s="68">
        <v>0.81818181818181823</v>
      </c>
      <c r="L1397" s="68">
        <v>0.90909090909090906</v>
      </c>
      <c r="M1397" s="68">
        <v>0.90909090909090906</v>
      </c>
      <c r="N1397" s="70"/>
      <c r="O1397" s="70"/>
      <c r="P1397" s="71"/>
      <c r="Q1397" s="71"/>
      <c r="R1397" s="70"/>
      <c r="X1397" s="5" t="str">
        <f t="shared" si="277"/>
        <v>11埼玉県</v>
      </c>
    </row>
    <row r="1398" spans="1:24" x14ac:dyDescent="0.15">
      <c r="A1398" s="6">
        <f>(ROW()+12)/15</f>
        <v>94</v>
      </c>
      <c r="B1398" s="6"/>
      <c r="C1398" s="87">
        <f>(ROW()+12)/15</f>
        <v>94</v>
      </c>
      <c r="D1398" s="87"/>
      <c r="S1398" s="1" t="str">
        <f>"（"&amp;H1400&amp;"　"&amp;H1401&amp;"構想区域）"</f>
        <v>（千葉県　千葉構想区域）</v>
      </c>
      <c r="X1398" s="1" t="str">
        <f>TEXT(F1400,"0?")&amp;H1400</f>
        <v>12千葉県</v>
      </c>
    </row>
    <row r="1399" spans="1:24" ht="14.25" thickBot="1" x14ac:dyDescent="0.2">
      <c r="A1399" s="6">
        <f>A1398</f>
        <v>94</v>
      </c>
      <c r="B1399" s="6"/>
      <c r="C1399" s="1" t="s">
        <v>3</v>
      </c>
      <c r="X1399" s="1" t="str">
        <f>X1398</f>
        <v>12千葉県</v>
      </c>
    </row>
    <row r="1400" spans="1:24" x14ac:dyDescent="0.15">
      <c r="A1400" s="6">
        <f t="shared" ref="A1400:B1412" si="279">A1399</f>
        <v>94</v>
      </c>
      <c r="B1400" s="6">
        <v>1201</v>
      </c>
      <c r="D1400" s="88" t="s">
        <v>4</v>
      </c>
      <c r="E1400" s="89"/>
      <c r="F1400" s="90">
        <f>QUOTIENT(F1401,100)</f>
        <v>12</v>
      </c>
      <c r="G1400" s="91"/>
      <c r="H1400" s="92" t="s">
        <v>139</v>
      </c>
      <c r="I1400" s="93"/>
      <c r="O1400" s="7"/>
      <c r="X1400" s="1" t="str">
        <f t="shared" ref="X1400:X1412" si="280">X1399</f>
        <v>12千葉県</v>
      </c>
    </row>
    <row r="1401" spans="1:24" x14ac:dyDescent="0.15">
      <c r="A1401" s="6">
        <f t="shared" si="279"/>
        <v>94</v>
      </c>
      <c r="B1401" s="6">
        <f>B1400</f>
        <v>1201</v>
      </c>
      <c r="D1401" s="94" t="s">
        <v>5</v>
      </c>
      <c r="E1401" s="95"/>
      <c r="F1401" s="96">
        <f>B1401</f>
        <v>1201</v>
      </c>
      <c r="G1401" s="97"/>
      <c r="H1401" s="98" t="s">
        <v>140</v>
      </c>
      <c r="I1401" s="99"/>
      <c r="O1401" s="7"/>
      <c r="X1401" s="1" t="str">
        <f t="shared" si="280"/>
        <v>12千葉県</v>
      </c>
    </row>
    <row r="1402" spans="1:24" x14ac:dyDescent="0.15">
      <c r="A1402" s="6">
        <f t="shared" si="279"/>
        <v>94</v>
      </c>
      <c r="B1402" s="6">
        <f>B1401</f>
        <v>1201</v>
      </c>
      <c r="D1402" s="72" t="s">
        <v>6</v>
      </c>
      <c r="E1402" s="73"/>
      <c r="F1402" s="74">
        <v>97.495099999999994</v>
      </c>
      <c r="G1402" s="75"/>
      <c r="H1402" s="75"/>
      <c r="I1402" s="76"/>
      <c r="J1402" s="8"/>
      <c r="K1402" s="8"/>
      <c r="L1402" s="8"/>
      <c r="N1402" s="8"/>
      <c r="O1402" s="9"/>
      <c r="P1402" s="10" t="s">
        <v>7</v>
      </c>
      <c r="X1402" s="1" t="str">
        <f t="shared" si="280"/>
        <v>12千葉県</v>
      </c>
    </row>
    <row r="1403" spans="1:24" ht="14.25" thickBot="1" x14ac:dyDescent="0.2">
      <c r="A1403" s="6">
        <f t="shared" si="279"/>
        <v>94</v>
      </c>
      <c r="B1403" s="6">
        <f>B1402</f>
        <v>1201</v>
      </c>
      <c r="D1403" s="77" t="s">
        <v>8</v>
      </c>
      <c r="E1403" s="78"/>
      <c r="F1403" s="79">
        <v>271.77</v>
      </c>
      <c r="G1403" s="80"/>
      <c r="H1403" s="80"/>
      <c r="I1403" s="81"/>
      <c r="J1403" s="11"/>
      <c r="K1403" s="11"/>
      <c r="L1403" s="11"/>
      <c r="N1403" s="11"/>
      <c r="P1403" s="82">
        <v>0.13999999999999999</v>
      </c>
      <c r="Q1403" s="82"/>
      <c r="X1403" s="1" t="str">
        <f t="shared" si="280"/>
        <v>12千葉県</v>
      </c>
    </row>
    <row r="1404" spans="1:24" ht="14.25" thickBot="1" x14ac:dyDescent="0.2">
      <c r="A1404" s="6">
        <f t="shared" si="279"/>
        <v>94</v>
      </c>
      <c r="B1404" s="6"/>
      <c r="C1404" s="1" t="s">
        <v>9</v>
      </c>
      <c r="X1404" s="1" t="str">
        <f t="shared" si="280"/>
        <v>12千葉県</v>
      </c>
    </row>
    <row r="1405" spans="1:24" ht="13.5" customHeight="1" x14ac:dyDescent="0.15">
      <c r="A1405" s="6">
        <f t="shared" si="279"/>
        <v>94</v>
      </c>
      <c r="B1405" s="6"/>
      <c r="D1405" s="12"/>
      <c r="E1405" s="13"/>
      <c r="F1405" s="83" t="s">
        <v>10</v>
      </c>
      <c r="G1405" s="84"/>
      <c r="H1405" s="14" t="s">
        <v>11</v>
      </c>
      <c r="I1405" s="14" t="s">
        <v>12</v>
      </c>
      <c r="J1405" s="14" t="s">
        <v>13</v>
      </c>
      <c r="K1405" s="14" t="s">
        <v>14</v>
      </c>
      <c r="L1405" s="15" t="s">
        <v>15</v>
      </c>
      <c r="M1405" s="85" t="s">
        <v>16</v>
      </c>
      <c r="N1405" s="84"/>
      <c r="O1405" s="84"/>
      <c r="P1405" s="85" t="s">
        <v>17</v>
      </c>
      <c r="Q1405" s="84"/>
      <c r="R1405" s="86"/>
      <c r="X1405" s="1" t="str">
        <f t="shared" si="280"/>
        <v>12千葉県</v>
      </c>
    </row>
    <row r="1406" spans="1:24" ht="32.25" thickBot="1" x14ac:dyDescent="0.2">
      <c r="A1406" s="6">
        <f t="shared" si="279"/>
        <v>94</v>
      </c>
      <c r="B1406" s="6"/>
      <c r="D1406" s="16"/>
      <c r="E1406" s="17"/>
      <c r="F1406" s="18" t="s">
        <v>18</v>
      </c>
      <c r="G1406" s="19" t="s">
        <v>19</v>
      </c>
      <c r="H1406" s="20" t="s">
        <v>20</v>
      </c>
      <c r="I1406" s="20" t="s">
        <v>21</v>
      </c>
      <c r="J1406" s="20" t="s">
        <v>22</v>
      </c>
      <c r="K1406" s="20" t="s">
        <v>23</v>
      </c>
      <c r="L1406" s="20" t="s">
        <v>24</v>
      </c>
      <c r="M1406" s="21" t="s">
        <v>25</v>
      </c>
      <c r="N1406" s="22" t="s">
        <v>26</v>
      </c>
      <c r="O1406" s="23" t="s">
        <v>27</v>
      </c>
      <c r="P1406" s="24" t="s">
        <v>28</v>
      </c>
      <c r="Q1406" s="22" t="s">
        <v>29</v>
      </c>
      <c r="R1406" s="25" t="s">
        <v>30</v>
      </c>
      <c r="X1406" s="1" t="str">
        <f t="shared" si="280"/>
        <v>12千葉県</v>
      </c>
    </row>
    <row r="1407" spans="1:24" ht="14.25" thickTop="1" x14ac:dyDescent="0.15">
      <c r="A1407" s="6">
        <f t="shared" si="279"/>
        <v>94</v>
      </c>
      <c r="B1407" s="6">
        <f>B1402</f>
        <v>1201</v>
      </c>
      <c r="D1407" s="26"/>
      <c r="E1407" s="27" t="s">
        <v>31</v>
      </c>
      <c r="F1407" s="28">
        <f>SUM(F1408:F1411)</f>
        <v>7900</v>
      </c>
      <c r="G1407" s="29">
        <f>IFERROR(F1407/Q1407,"-")</f>
        <v>0.93116454502593116</v>
      </c>
      <c r="H1407" s="30">
        <f t="shared" ref="H1407:M1407" si="281">SUM(H1408:H1411)</f>
        <v>8067</v>
      </c>
      <c r="I1407" s="30">
        <f t="shared" si="281"/>
        <v>7960</v>
      </c>
      <c r="J1407" s="30">
        <f t="shared" si="281"/>
        <v>7553</v>
      </c>
      <c r="K1407" s="30">
        <f t="shared" si="281"/>
        <v>7976</v>
      </c>
      <c r="L1407" s="30">
        <f t="shared" si="281"/>
        <v>7924</v>
      </c>
      <c r="M1407" s="31">
        <f t="shared" si="281"/>
        <v>7992</v>
      </c>
      <c r="N1407" s="32">
        <f>IFERROR(M1407/F1407,"-")</f>
        <v>1.0116455696202531</v>
      </c>
      <c r="O1407" s="33">
        <f>M1407-F1407</f>
        <v>92</v>
      </c>
      <c r="P1407" s="31">
        <f>SUM(P1408:P1411)</f>
        <v>8170</v>
      </c>
      <c r="Q1407" s="34">
        <f>SUM(Q1408:Q1411)</f>
        <v>8484</v>
      </c>
      <c r="R1407" s="35">
        <f>IFERROR(P1407/Q1407,"-")</f>
        <v>0.96298915605846303</v>
      </c>
      <c r="X1407" s="1" t="str">
        <f t="shared" si="280"/>
        <v>12千葉県</v>
      </c>
    </row>
    <row r="1408" spans="1:24" x14ac:dyDescent="0.15">
      <c r="A1408" s="6">
        <f t="shared" si="279"/>
        <v>94</v>
      </c>
      <c r="B1408" s="6">
        <f>B1407</f>
        <v>1201</v>
      </c>
      <c r="D1408" s="36"/>
      <c r="E1408" s="37" t="s">
        <v>32</v>
      </c>
      <c r="F1408" s="38">
        <v>1028</v>
      </c>
      <c r="G1408" s="39">
        <f>IFERROR(F1408/Q1408,"-")</f>
        <v>0.95450324976787371</v>
      </c>
      <c r="H1408" s="40">
        <v>1113</v>
      </c>
      <c r="I1408" s="40">
        <v>1107</v>
      </c>
      <c r="J1408" s="40">
        <v>974</v>
      </c>
      <c r="K1408" s="40">
        <v>1019</v>
      </c>
      <c r="L1408" s="40">
        <v>1010</v>
      </c>
      <c r="M1408" s="41">
        <v>944</v>
      </c>
      <c r="N1408" s="42">
        <f>IFERROR(M1408/F1408,"-")</f>
        <v>0.91828793774319062</v>
      </c>
      <c r="O1408" s="43">
        <f>M1408-F1408</f>
        <v>-84</v>
      </c>
      <c r="P1408" s="41">
        <v>1000</v>
      </c>
      <c r="Q1408" s="44">
        <v>1077</v>
      </c>
      <c r="R1408" s="45">
        <f>IFERROR(P1408/Q1408,"-")</f>
        <v>0.92850510677808729</v>
      </c>
      <c r="X1408" s="1" t="str">
        <f t="shared" si="280"/>
        <v>12千葉県</v>
      </c>
    </row>
    <row r="1409" spans="1:24" x14ac:dyDescent="0.15">
      <c r="A1409" s="6">
        <f t="shared" si="279"/>
        <v>94</v>
      </c>
      <c r="B1409" s="6">
        <f t="shared" si="279"/>
        <v>1201</v>
      </c>
      <c r="D1409" s="36"/>
      <c r="E1409" s="46" t="s">
        <v>33</v>
      </c>
      <c r="F1409" s="47">
        <v>4400</v>
      </c>
      <c r="G1409" s="48">
        <f>IFERROR(F1409/Q1409,"-")</f>
        <v>1.4531043593130779</v>
      </c>
      <c r="H1409" s="49">
        <v>4202</v>
      </c>
      <c r="I1409" s="49">
        <v>4151</v>
      </c>
      <c r="J1409" s="49">
        <v>3939</v>
      </c>
      <c r="K1409" s="49">
        <v>4042</v>
      </c>
      <c r="L1409" s="49">
        <v>4018</v>
      </c>
      <c r="M1409" s="50">
        <v>4030</v>
      </c>
      <c r="N1409" s="51">
        <f>IFERROR(M1409/F1409,"-")</f>
        <v>0.91590909090909089</v>
      </c>
      <c r="O1409" s="52">
        <f>M1409-F1409</f>
        <v>-370</v>
      </c>
      <c r="P1409" s="50">
        <v>4100</v>
      </c>
      <c r="Q1409" s="53">
        <v>3028</v>
      </c>
      <c r="R1409" s="54">
        <f>IFERROR(P1409/Q1409,"-")</f>
        <v>1.3540290620871862</v>
      </c>
      <c r="X1409" s="1" t="str">
        <f t="shared" si="280"/>
        <v>12千葉県</v>
      </c>
    </row>
    <row r="1410" spans="1:24" x14ac:dyDescent="0.15">
      <c r="A1410" s="6">
        <f t="shared" si="279"/>
        <v>94</v>
      </c>
      <c r="B1410" s="6">
        <f t="shared" si="279"/>
        <v>1201</v>
      </c>
      <c r="D1410" s="36"/>
      <c r="E1410" s="46" t="s">
        <v>34</v>
      </c>
      <c r="F1410" s="47">
        <v>884</v>
      </c>
      <c r="G1410" s="48">
        <f>IFERROR(F1410/Q1410,"-")</f>
        <v>0.35079365079365077</v>
      </c>
      <c r="H1410" s="49">
        <v>1029</v>
      </c>
      <c r="I1410" s="49">
        <v>1051</v>
      </c>
      <c r="J1410" s="49">
        <v>1005</v>
      </c>
      <c r="K1410" s="49">
        <v>1186</v>
      </c>
      <c r="L1410" s="49">
        <v>1204</v>
      </c>
      <c r="M1410" s="50">
        <v>1178</v>
      </c>
      <c r="N1410" s="51">
        <f>IFERROR(M1410/F1410,"-")</f>
        <v>1.3325791855203619</v>
      </c>
      <c r="O1410" s="52">
        <f>M1410-F1410</f>
        <v>294</v>
      </c>
      <c r="P1410" s="50">
        <v>1178</v>
      </c>
      <c r="Q1410" s="53">
        <v>2520</v>
      </c>
      <c r="R1410" s="54">
        <f>IFERROR(P1410/Q1410,"-")</f>
        <v>0.46746031746031746</v>
      </c>
      <c r="X1410" s="1" t="str">
        <f t="shared" si="280"/>
        <v>12千葉県</v>
      </c>
    </row>
    <row r="1411" spans="1:24" ht="14.25" thickBot="1" x14ac:dyDescent="0.2">
      <c r="A1411" s="6">
        <f t="shared" si="279"/>
        <v>94</v>
      </c>
      <c r="B1411" s="6">
        <f t="shared" si="279"/>
        <v>1201</v>
      </c>
      <c r="D1411" s="55"/>
      <c r="E1411" s="56" t="s">
        <v>35</v>
      </c>
      <c r="F1411" s="57">
        <v>1588</v>
      </c>
      <c r="G1411" s="58">
        <f>IFERROR(F1411/Q1411,"-")</f>
        <v>0.85422270037654657</v>
      </c>
      <c r="H1411" s="59">
        <v>1723</v>
      </c>
      <c r="I1411" s="59">
        <v>1651</v>
      </c>
      <c r="J1411" s="59">
        <v>1635</v>
      </c>
      <c r="K1411" s="59">
        <v>1729</v>
      </c>
      <c r="L1411" s="59">
        <v>1692</v>
      </c>
      <c r="M1411" s="60">
        <v>1840</v>
      </c>
      <c r="N1411" s="61">
        <f>IFERROR(M1411/F1411,"-")</f>
        <v>1.1586901763224182</v>
      </c>
      <c r="O1411" s="62">
        <f>M1411-F1411</f>
        <v>252</v>
      </c>
      <c r="P1411" s="60">
        <v>1892</v>
      </c>
      <c r="Q1411" s="63">
        <v>1859</v>
      </c>
      <c r="R1411" s="64">
        <f>IFERROR(P1411/Q1411,"-")</f>
        <v>1.0177514792899409</v>
      </c>
      <c r="X1411" s="1" t="str">
        <f t="shared" si="280"/>
        <v>12千葉県</v>
      </c>
    </row>
    <row r="1412" spans="1:24" s="5" customFormat="1" x14ac:dyDescent="0.15">
      <c r="A1412" s="65">
        <f t="shared" si="279"/>
        <v>94</v>
      </c>
      <c r="B1412" s="65">
        <f t="shared" si="279"/>
        <v>1201</v>
      </c>
      <c r="D1412" s="66"/>
      <c r="E1412" s="67" t="s">
        <v>36</v>
      </c>
      <c r="F1412" s="68">
        <v>0.95945945945945943</v>
      </c>
      <c r="G1412" s="69"/>
      <c r="H1412" s="68">
        <v>0.94666666666666666</v>
      </c>
      <c r="I1412" s="68">
        <v>0.90666666666666662</v>
      </c>
      <c r="J1412" s="68">
        <v>0.94202898550724634</v>
      </c>
      <c r="K1412" s="68">
        <v>0.92647058823529416</v>
      </c>
      <c r="L1412" s="68">
        <v>0.90909090909090906</v>
      </c>
      <c r="M1412" s="68">
        <v>0.96875</v>
      </c>
      <c r="N1412" s="70"/>
      <c r="O1412" s="70"/>
      <c r="P1412" s="71"/>
      <c r="Q1412" s="71"/>
      <c r="R1412" s="70"/>
      <c r="X1412" s="5" t="str">
        <f t="shared" si="280"/>
        <v>12千葉県</v>
      </c>
    </row>
    <row r="1413" spans="1:24" x14ac:dyDescent="0.15">
      <c r="A1413" s="6">
        <f>(ROW()+12)/15</f>
        <v>95</v>
      </c>
      <c r="B1413" s="6"/>
      <c r="C1413" s="87">
        <f>(ROW()+12)/15</f>
        <v>95</v>
      </c>
      <c r="D1413" s="87"/>
      <c r="S1413" s="1" t="str">
        <f>"（"&amp;H1415&amp;"　"&amp;H1416&amp;"構想区域）"</f>
        <v>（千葉県　東葛南部構想区域）</v>
      </c>
      <c r="X1413" s="1" t="str">
        <f>TEXT(F1415,"0?")&amp;H1415</f>
        <v>12千葉県</v>
      </c>
    </row>
    <row r="1414" spans="1:24" ht="14.25" thickBot="1" x14ac:dyDescent="0.2">
      <c r="A1414" s="6">
        <f>A1413</f>
        <v>95</v>
      </c>
      <c r="B1414" s="6"/>
      <c r="C1414" s="1" t="s">
        <v>3</v>
      </c>
      <c r="X1414" s="1" t="str">
        <f>X1413</f>
        <v>12千葉県</v>
      </c>
    </row>
    <row r="1415" spans="1:24" x14ac:dyDescent="0.15">
      <c r="A1415" s="6">
        <f t="shared" ref="A1415:B1427" si="282">A1414</f>
        <v>95</v>
      </c>
      <c r="B1415" s="6">
        <v>1202</v>
      </c>
      <c r="D1415" s="88" t="s">
        <v>4</v>
      </c>
      <c r="E1415" s="89"/>
      <c r="F1415" s="90">
        <f>QUOTIENT(F1416,100)</f>
        <v>12</v>
      </c>
      <c r="G1415" s="91"/>
      <c r="H1415" s="92" t="s">
        <v>139</v>
      </c>
      <c r="I1415" s="93"/>
      <c r="O1415" s="7"/>
      <c r="X1415" s="1" t="str">
        <f t="shared" ref="X1415:X1427" si="283">X1414</f>
        <v>12千葉県</v>
      </c>
    </row>
    <row r="1416" spans="1:24" x14ac:dyDescent="0.15">
      <c r="A1416" s="6">
        <f t="shared" si="282"/>
        <v>95</v>
      </c>
      <c r="B1416" s="6">
        <f>B1415</f>
        <v>1202</v>
      </c>
      <c r="D1416" s="94" t="s">
        <v>5</v>
      </c>
      <c r="E1416" s="95"/>
      <c r="F1416" s="96">
        <f>B1416</f>
        <v>1202</v>
      </c>
      <c r="G1416" s="97"/>
      <c r="H1416" s="98" t="s">
        <v>141</v>
      </c>
      <c r="I1416" s="99"/>
      <c r="O1416" s="7"/>
      <c r="X1416" s="1" t="str">
        <f t="shared" si="283"/>
        <v>12千葉県</v>
      </c>
    </row>
    <row r="1417" spans="1:24" x14ac:dyDescent="0.15">
      <c r="A1417" s="6">
        <f t="shared" si="282"/>
        <v>95</v>
      </c>
      <c r="B1417" s="6">
        <f>B1416</f>
        <v>1202</v>
      </c>
      <c r="D1417" s="72" t="s">
        <v>6</v>
      </c>
      <c r="E1417" s="73"/>
      <c r="F1417" s="74">
        <v>179.65719999999999</v>
      </c>
      <c r="G1417" s="75"/>
      <c r="H1417" s="75"/>
      <c r="I1417" s="76"/>
      <c r="J1417" s="8"/>
      <c r="K1417" s="8"/>
      <c r="L1417" s="8"/>
      <c r="N1417" s="8"/>
      <c r="O1417" s="9"/>
      <c r="P1417" s="10" t="s">
        <v>7</v>
      </c>
      <c r="X1417" s="1" t="str">
        <f t="shared" si="283"/>
        <v>12千葉県</v>
      </c>
    </row>
    <row r="1418" spans="1:24" ht="14.25" thickBot="1" x14ac:dyDescent="0.2">
      <c r="A1418" s="6">
        <f t="shared" si="282"/>
        <v>95</v>
      </c>
      <c r="B1418" s="6">
        <f>B1417</f>
        <v>1202</v>
      </c>
      <c r="D1418" s="77" t="s">
        <v>8</v>
      </c>
      <c r="E1418" s="78"/>
      <c r="F1418" s="79">
        <v>253.81</v>
      </c>
      <c r="G1418" s="80"/>
      <c r="H1418" s="80"/>
      <c r="I1418" s="81"/>
      <c r="J1418" s="11"/>
      <c r="K1418" s="11"/>
      <c r="L1418" s="11"/>
      <c r="N1418" s="11"/>
      <c r="P1418" s="82">
        <v>-4.0999999999999981E-2</v>
      </c>
      <c r="Q1418" s="82"/>
      <c r="X1418" s="1" t="str">
        <f t="shared" si="283"/>
        <v>12千葉県</v>
      </c>
    </row>
    <row r="1419" spans="1:24" ht="14.25" thickBot="1" x14ac:dyDescent="0.2">
      <c r="A1419" s="6">
        <f t="shared" si="282"/>
        <v>95</v>
      </c>
      <c r="B1419" s="6"/>
      <c r="C1419" s="1" t="s">
        <v>9</v>
      </c>
      <c r="X1419" s="1" t="str">
        <f t="shared" si="283"/>
        <v>12千葉県</v>
      </c>
    </row>
    <row r="1420" spans="1:24" ht="13.5" customHeight="1" x14ac:dyDescent="0.15">
      <c r="A1420" s="6">
        <f t="shared" si="282"/>
        <v>95</v>
      </c>
      <c r="B1420" s="6"/>
      <c r="D1420" s="12"/>
      <c r="E1420" s="13"/>
      <c r="F1420" s="83" t="s">
        <v>10</v>
      </c>
      <c r="G1420" s="84"/>
      <c r="H1420" s="14" t="s">
        <v>11</v>
      </c>
      <c r="I1420" s="14" t="s">
        <v>12</v>
      </c>
      <c r="J1420" s="14" t="s">
        <v>13</v>
      </c>
      <c r="K1420" s="14" t="s">
        <v>14</v>
      </c>
      <c r="L1420" s="15" t="s">
        <v>15</v>
      </c>
      <c r="M1420" s="85" t="s">
        <v>16</v>
      </c>
      <c r="N1420" s="84"/>
      <c r="O1420" s="84"/>
      <c r="P1420" s="85" t="s">
        <v>17</v>
      </c>
      <c r="Q1420" s="84"/>
      <c r="R1420" s="86"/>
      <c r="X1420" s="1" t="str">
        <f t="shared" si="283"/>
        <v>12千葉県</v>
      </c>
    </row>
    <row r="1421" spans="1:24" ht="32.25" thickBot="1" x14ac:dyDescent="0.2">
      <c r="A1421" s="6">
        <f t="shared" si="282"/>
        <v>95</v>
      </c>
      <c r="B1421" s="6"/>
      <c r="D1421" s="16"/>
      <c r="E1421" s="17"/>
      <c r="F1421" s="18" t="s">
        <v>18</v>
      </c>
      <c r="G1421" s="19" t="s">
        <v>19</v>
      </c>
      <c r="H1421" s="20" t="s">
        <v>20</v>
      </c>
      <c r="I1421" s="20" t="s">
        <v>21</v>
      </c>
      <c r="J1421" s="20" t="s">
        <v>22</v>
      </c>
      <c r="K1421" s="20" t="s">
        <v>23</v>
      </c>
      <c r="L1421" s="20" t="s">
        <v>24</v>
      </c>
      <c r="M1421" s="21" t="s">
        <v>25</v>
      </c>
      <c r="N1421" s="22" t="s">
        <v>26</v>
      </c>
      <c r="O1421" s="23" t="s">
        <v>27</v>
      </c>
      <c r="P1421" s="24" t="s">
        <v>28</v>
      </c>
      <c r="Q1421" s="22" t="s">
        <v>29</v>
      </c>
      <c r="R1421" s="25" t="s">
        <v>30</v>
      </c>
      <c r="X1421" s="1" t="str">
        <f t="shared" si="283"/>
        <v>12千葉県</v>
      </c>
    </row>
    <row r="1422" spans="1:24" ht="14.25" thickTop="1" x14ac:dyDescent="0.15">
      <c r="A1422" s="6">
        <f t="shared" si="282"/>
        <v>95</v>
      </c>
      <c r="B1422" s="6">
        <f>B1417</f>
        <v>1202</v>
      </c>
      <c r="D1422" s="26"/>
      <c r="E1422" s="27" t="s">
        <v>31</v>
      </c>
      <c r="F1422" s="28">
        <f>SUM(F1423:F1426)</f>
        <v>10834</v>
      </c>
      <c r="G1422" s="29">
        <f>IFERROR(F1422/Q1422,"-")</f>
        <v>0.83274404304381244</v>
      </c>
      <c r="H1422" s="30">
        <f t="shared" ref="H1422:M1422" si="284">SUM(H1423:H1426)</f>
        <v>11167</v>
      </c>
      <c r="I1422" s="30">
        <f t="shared" si="284"/>
        <v>10719</v>
      </c>
      <c r="J1422" s="30">
        <f t="shared" si="284"/>
        <v>10763</v>
      </c>
      <c r="K1422" s="30">
        <f t="shared" si="284"/>
        <v>11304</v>
      </c>
      <c r="L1422" s="30">
        <f t="shared" si="284"/>
        <v>10839</v>
      </c>
      <c r="M1422" s="31">
        <f t="shared" si="284"/>
        <v>10946</v>
      </c>
      <c r="N1422" s="32">
        <f>IFERROR(M1422/F1422,"-")</f>
        <v>1.0103378253645929</v>
      </c>
      <c r="O1422" s="33">
        <f>M1422-F1422</f>
        <v>112</v>
      </c>
      <c r="P1422" s="31">
        <f>SUM(P1423:P1426)</f>
        <v>11160</v>
      </c>
      <c r="Q1422" s="34">
        <f>SUM(Q1423:Q1426)</f>
        <v>13010</v>
      </c>
      <c r="R1422" s="35">
        <f>IFERROR(P1422/Q1422,"-")</f>
        <v>0.85780169100691772</v>
      </c>
      <c r="X1422" s="1" t="str">
        <f t="shared" si="283"/>
        <v>12千葉県</v>
      </c>
    </row>
    <row r="1423" spans="1:24" x14ac:dyDescent="0.15">
      <c r="A1423" s="6">
        <f t="shared" si="282"/>
        <v>95</v>
      </c>
      <c r="B1423" s="6">
        <f>B1422</f>
        <v>1202</v>
      </c>
      <c r="D1423" s="36"/>
      <c r="E1423" s="37" t="s">
        <v>32</v>
      </c>
      <c r="F1423" s="38">
        <v>1535</v>
      </c>
      <c r="G1423" s="39">
        <f>IFERROR(F1423/Q1423,"-")</f>
        <v>1.1155523255813953</v>
      </c>
      <c r="H1423" s="40">
        <v>1699</v>
      </c>
      <c r="I1423" s="40">
        <v>1645</v>
      </c>
      <c r="J1423" s="40">
        <v>1596</v>
      </c>
      <c r="K1423" s="40">
        <v>1661</v>
      </c>
      <c r="L1423" s="40">
        <v>1720</v>
      </c>
      <c r="M1423" s="41">
        <v>1754</v>
      </c>
      <c r="N1423" s="42">
        <f>IFERROR(M1423/F1423,"-")</f>
        <v>1.142671009771987</v>
      </c>
      <c r="O1423" s="43">
        <f>M1423-F1423</f>
        <v>219</v>
      </c>
      <c r="P1423" s="41">
        <v>1899</v>
      </c>
      <c r="Q1423" s="44">
        <v>1376</v>
      </c>
      <c r="R1423" s="45">
        <f>IFERROR(P1423/Q1423,"-")</f>
        <v>1.3800872093023255</v>
      </c>
      <c r="X1423" s="1" t="str">
        <f t="shared" si="283"/>
        <v>12千葉県</v>
      </c>
    </row>
    <row r="1424" spans="1:24" x14ac:dyDescent="0.15">
      <c r="A1424" s="6">
        <f t="shared" si="282"/>
        <v>95</v>
      </c>
      <c r="B1424" s="6">
        <f t="shared" si="282"/>
        <v>1202</v>
      </c>
      <c r="D1424" s="36"/>
      <c r="E1424" s="46" t="s">
        <v>33</v>
      </c>
      <c r="F1424" s="47">
        <v>5911</v>
      </c>
      <c r="G1424" s="48">
        <f>IFERROR(F1424/Q1424,"-")</f>
        <v>1.2358352498431946</v>
      </c>
      <c r="H1424" s="49">
        <v>5649</v>
      </c>
      <c r="I1424" s="49">
        <v>5383</v>
      </c>
      <c r="J1424" s="49">
        <v>5551</v>
      </c>
      <c r="K1424" s="49">
        <v>5900</v>
      </c>
      <c r="L1424" s="49">
        <v>5340</v>
      </c>
      <c r="M1424" s="50">
        <v>5424</v>
      </c>
      <c r="N1424" s="51">
        <f>IFERROR(M1424/F1424,"-")</f>
        <v>0.91761123329385885</v>
      </c>
      <c r="O1424" s="52">
        <f>M1424-F1424</f>
        <v>-487</v>
      </c>
      <c r="P1424" s="50">
        <v>5215</v>
      </c>
      <c r="Q1424" s="53">
        <v>4783</v>
      </c>
      <c r="R1424" s="54">
        <f>IFERROR(P1424/Q1424,"-")</f>
        <v>1.0903198829186702</v>
      </c>
      <c r="X1424" s="1" t="str">
        <f t="shared" si="283"/>
        <v>12千葉県</v>
      </c>
    </row>
    <row r="1425" spans="1:24" x14ac:dyDescent="0.15">
      <c r="A1425" s="6">
        <f t="shared" si="282"/>
        <v>95</v>
      </c>
      <c r="B1425" s="6">
        <f t="shared" si="282"/>
        <v>1202</v>
      </c>
      <c r="D1425" s="36"/>
      <c r="E1425" s="46" t="s">
        <v>34</v>
      </c>
      <c r="F1425" s="47">
        <v>1257</v>
      </c>
      <c r="G1425" s="48">
        <f>IFERROR(F1425/Q1425,"-")</f>
        <v>0.30869351669941059</v>
      </c>
      <c r="H1425" s="49">
        <v>1664</v>
      </c>
      <c r="I1425" s="49">
        <v>1776</v>
      </c>
      <c r="J1425" s="49">
        <v>1861</v>
      </c>
      <c r="K1425" s="49">
        <v>1844</v>
      </c>
      <c r="L1425" s="49">
        <v>1904</v>
      </c>
      <c r="M1425" s="50">
        <v>2068</v>
      </c>
      <c r="N1425" s="51">
        <f>IFERROR(M1425/F1425,"-")</f>
        <v>1.645186953062848</v>
      </c>
      <c r="O1425" s="52">
        <f>M1425-F1425</f>
        <v>811</v>
      </c>
      <c r="P1425" s="50">
        <v>2163</v>
      </c>
      <c r="Q1425" s="53">
        <v>4072</v>
      </c>
      <c r="R1425" s="54">
        <f>IFERROR(P1425/Q1425,"-")</f>
        <v>0.53118860510805499</v>
      </c>
      <c r="X1425" s="1" t="str">
        <f t="shared" si="283"/>
        <v>12千葉県</v>
      </c>
    </row>
    <row r="1426" spans="1:24" ht="14.25" thickBot="1" x14ac:dyDescent="0.2">
      <c r="A1426" s="6">
        <f t="shared" si="282"/>
        <v>95</v>
      </c>
      <c r="B1426" s="6">
        <f t="shared" si="282"/>
        <v>1202</v>
      </c>
      <c r="D1426" s="55"/>
      <c r="E1426" s="56" t="s">
        <v>35</v>
      </c>
      <c r="F1426" s="57">
        <v>2131</v>
      </c>
      <c r="G1426" s="58">
        <f>IFERROR(F1426/Q1426,"-")</f>
        <v>0.76682259805685493</v>
      </c>
      <c r="H1426" s="59">
        <v>2155</v>
      </c>
      <c r="I1426" s="59">
        <v>1915</v>
      </c>
      <c r="J1426" s="59">
        <v>1755</v>
      </c>
      <c r="K1426" s="59">
        <v>1899</v>
      </c>
      <c r="L1426" s="59">
        <v>1875</v>
      </c>
      <c r="M1426" s="60">
        <v>1700</v>
      </c>
      <c r="N1426" s="61">
        <f>IFERROR(M1426/F1426,"-")</f>
        <v>0.79774753636790241</v>
      </c>
      <c r="O1426" s="62">
        <f>M1426-F1426</f>
        <v>-431</v>
      </c>
      <c r="P1426" s="60">
        <v>1883</v>
      </c>
      <c r="Q1426" s="63">
        <v>2779</v>
      </c>
      <c r="R1426" s="64">
        <f>IFERROR(P1426/Q1426,"-")</f>
        <v>0.67758186397984888</v>
      </c>
      <c r="X1426" s="1" t="str">
        <f t="shared" si="283"/>
        <v>12千葉県</v>
      </c>
    </row>
    <row r="1427" spans="1:24" s="5" customFormat="1" x14ac:dyDescent="0.15">
      <c r="A1427" s="65">
        <f t="shared" si="282"/>
        <v>95</v>
      </c>
      <c r="B1427" s="65">
        <f t="shared" si="282"/>
        <v>1202</v>
      </c>
      <c r="D1427" s="66"/>
      <c r="E1427" s="67" t="s">
        <v>36</v>
      </c>
      <c r="F1427" s="68">
        <v>0.989247311827957</v>
      </c>
      <c r="G1427" s="69"/>
      <c r="H1427" s="68">
        <v>0.95238095238095233</v>
      </c>
      <c r="I1427" s="68">
        <v>0.9285714285714286</v>
      </c>
      <c r="J1427" s="68">
        <v>0.94117647058823528</v>
      </c>
      <c r="K1427" s="68">
        <v>0.9285714285714286</v>
      </c>
      <c r="L1427" s="68">
        <v>0.90361445783132532</v>
      </c>
      <c r="M1427" s="68">
        <v>0.98765432098765427</v>
      </c>
      <c r="N1427" s="70"/>
      <c r="O1427" s="70"/>
      <c r="P1427" s="71"/>
      <c r="Q1427" s="71"/>
      <c r="R1427" s="70"/>
      <c r="X1427" s="5" t="str">
        <f t="shared" si="283"/>
        <v>12千葉県</v>
      </c>
    </row>
    <row r="1428" spans="1:24" x14ac:dyDescent="0.15">
      <c r="A1428" s="6">
        <f>(ROW()+12)/15</f>
        <v>96</v>
      </c>
      <c r="B1428" s="6"/>
      <c r="C1428" s="87">
        <f>(ROW()+12)/15</f>
        <v>96</v>
      </c>
      <c r="D1428" s="87"/>
      <c r="S1428" s="1" t="str">
        <f>"（"&amp;H1430&amp;"　"&amp;H1431&amp;"構想区域）"</f>
        <v>（千葉県　東葛北部構想区域）</v>
      </c>
      <c r="X1428" s="1" t="str">
        <f>TEXT(F1430,"0?")&amp;H1430</f>
        <v>12千葉県</v>
      </c>
    </row>
    <row r="1429" spans="1:24" ht="14.25" thickBot="1" x14ac:dyDescent="0.2">
      <c r="A1429" s="6">
        <f>A1428</f>
        <v>96</v>
      </c>
      <c r="B1429" s="6"/>
      <c r="C1429" s="1" t="s">
        <v>3</v>
      </c>
      <c r="X1429" s="1" t="str">
        <f>X1428</f>
        <v>12千葉県</v>
      </c>
    </row>
    <row r="1430" spans="1:24" x14ac:dyDescent="0.15">
      <c r="A1430" s="6">
        <f t="shared" ref="A1430:B1442" si="285">A1429</f>
        <v>96</v>
      </c>
      <c r="B1430" s="6">
        <v>1203</v>
      </c>
      <c r="D1430" s="88" t="s">
        <v>4</v>
      </c>
      <c r="E1430" s="89"/>
      <c r="F1430" s="90">
        <f>QUOTIENT(F1431,100)</f>
        <v>12</v>
      </c>
      <c r="G1430" s="91"/>
      <c r="H1430" s="92" t="s">
        <v>139</v>
      </c>
      <c r="I1430" s="93"/>
      <c r="O1430" s="7"/>
      <c r="X1430" s="1" t="str">
        <f t="shared" ref="X1430:X1442" si="286">X1429</f>
        <v>12千葉県</v>
      </c>
    </row>
    <row r="1431" spans="1:24" x14ac:dyDescent="0.15">
      <c r="A1431" s="6">
        <f t="shared" si="285"/>
        <v>96</v>
      </c>
      <c r="B1431" s="6">
        <f>B1430</f>
        <v>1203</v>
      </c>
      <c r="D1431" s="94" t="s">
        <v>5</v>
      </c>
      <c r="E1431" s="95"/>
      <c r="F1431" s="96">
        <f>B1431</f>
        <v>1203</v>
      </c>
      <c r="G1431" s="97"/>
      <c r="H1431" s="98" t="s">
        <v>142</v>
      </c>
      <c r="I1431" s="99"/>
      <c r="O1431" s="7"/>
      <c r="X1431" s="1" t="str">
        <f t="shared" si="286"/>
        <v>12千葉県</v>
      </c>
    </row>
    <row r="1432" spans="1:24" x14ac:dyDescent="0.15">
      <c r="A1432" s="6">
        <f t="shared" si="285"/>
        <v>96</v>
      </c>
      <c r="B1432" s="6">
        <f>B1431</f>
        <v>1203</v>
      </c>
      <c r="D1432" s="72" t="s">
        <v>6</v>
      </c>
      <c r="E1432" s="73"/>
      <c r="F1432" s="74">
        <v>140.7697</v>
      </c>
      <c r="G1432" s="75"/>
      <c r="H1432" s="75"/>
      <c r="I1432" s="76"/>
      <c r="J1432" s="8"/>
      <c r="K1432" s="8"/>
      <c r="L1432" s="8"/>
      <c r="N1432" s="8"/>
      <c r="O1432" s="9"/>
      <c r="P1432" s="10" t="s">
        <v>7</v>
      </c>
      <c r="X1432" s="1" t="str">
        <f t="shared" si="286"/>
        <v>12千葉県</v>
      </c>
    </row>
    <row r="1433" spans="1:24" ht="14.25" thickBot="1" x14ac:dyDescent="0.2">
      <c r="A1433" s="6">
        <f t="shared" si="285"/>
        <v>96</v>
      </c>
      <c r="B1433" s="6">
        <f>B1432</f>
        <v>1203</v>
      </c>
      <c r="D1433" s="77" t="s">
        <v>8</v>
      </c>
      <c r="E1433" s="78"/>
      <c r="F1433" s="79">
        <v>358.14</v>
      </c>
      <c r="G1433" s="80"/>
      <c r="H1433" s="80"/>
      <c r="I1433" s="81"/>
      <c r="J1433" s="11"/>
      <c r="K1433" s="11"/>
      <c r="L1433" s="11"/>
      <c r="N1433" s="11"/>
      <c r="P1433" s="82">
        <v>1.8999999999999989E-2</v>
      </c>
      <c r="Q1433" s="82"/>
      <c r="X1433" s="1" t="str">
        <f t="shared" si="286"/>
        <v>12千葉県</v>
      </c>
    </row>
    <row r="1434" spans="1:24" ht="14.25" thickBot="1" x14ac:dyDescent="0.2">
      <c r="A1434" s="6">
        <f t="shared" si="285"/>
        <v>96</v>
      </c>
      <c r="B1434" s="6"/>
      <c r="C1434" s="1" t="s">
        <v>9</v>
      </c>
      <c r="X1434" s="1" t="str">
        <f t="shared" si="286"/>
        <v>12千葉県</v>
      </c>
    </row>
    <row r="1435" spans="1:24" ht="13.5" customHeight="1" x14ac:dyDescent="0.15">
      <c r="A1435" s="6">
        <f t="shared" si="285"/>
        <v>96</v>
      </c>
      <c r="B1435" s="6"/>
      <c r="D1435" s="12"/>
      <c r="E1435" s="13"/>
      <c r="F1435" s="83" t="s">
        <v>10</v>
      </c>
      <c r="G1435" s="84"/>
      <c r="H1435" s="14" t="s">
        <v>11</v>
      </c>
      <c r="I1435" s="14" t="s">
        <v>12</v>
      </c>
      <c r="J1435" s="14" t="s">
        <v>13</v>
      </c>
      <c r="K1435" s="14" t="s">
        <v>14</v>
      </c>
      <c r="L1435" s="15" t="s">
        <v>15</v>
      </c>
      <c r="M1435" s="85" t="s">
        <v>16</v>
      </c>
      <c r="N1435" s="84"/>
      <c r="O1435" s="84"/>
      <c r="P1435" s="85" t="s">
        <v>17</v>
      </c>
      <c r="Q1435" s="84"/>
      <c r="R1435" s="86"/>
      <c r="X1435" s="1" t="str">
        <f t="shared" si="286"/>
        <v>12千葉県</v>
      </c>
    </row>
    <row r="1436" spans="1:24" ht="32.25" thickBot="1" x14ac:dyDescent="0.2">
      <c r="A1436" s="6">
        <f t="shared" si="285"/>
        <v>96</v>
      </c>
      <c r="B1436" s="6"/>
      <c r="D1436" s="16"/>
      <c r="E1436" s="17"/>
      <c r="F1436" s="18" t="s">
        <v>18</v>
      </c>
      <c r="G1436" s="19" t="s">
        <v>19</v>
      </c>
      <c r="H1436" s="20" t="s">
        <v>20</v>
      </c>
      <c r="I1436" s="20" t="s">
        <v>21</v>
      </c>
      <c r="J1436" s="20" t="s">
        <v>22</v>
      </c>
      <c r="K1436" s="20" t="s">
        <v>23</v>
      </c>
      <c r="L1436" s="20" t="s">
        <v>24</v>
      </c>
      <c r="M1436" s="21" t="s">
        <v>25</v>
      </c>
      <c r="N1436" s="22" t="s">
        <v>26</v>
      </c>
      <c r="O1436" s="23" t="s">
        <v>27</v>
      </c>
      <c r="P1436" s="24" t="s">
        <v>28</v>
      </c>
      <c r="Q1436" s="22" t="s">
        <v>29</v>
      </c>
      <c r="R1436" s="25" t="s">
        <v>30</v>
      </c>
      <c r="X1436" s="1" t="str">
        <f t="shared" si="286"/>
        <v>12千葉県</v>
      </c>
    </row>
    <row r="1437" spans="1:24" ht="14.25" thickTop="1" x14ac:dyDescent="0.15">
      <c r="A1437" s="6">
        <f t="shared" si="285"/>
        <v>96</v>
      </c>
      <c r="B1437" s="6">
        <f>B1432</f>
        <v>1203</v>
      </c>
      <c r="D1437" s="26"/>
      <c r="E1437" s="27" t="s">
        <v>31</v>
      </c>
      <c r="F1437" s="28">
        <f>SUM(F1438:F1441)</f>
        <v>9388</v>
      </c>
      <c r="G1437" s="29">
        <f>IFERROR(F1437/Q1437,"-")</f>
        <v>0.80246174886742461</v>
      </c>
      <c r="H1437" s="30">
        <f t="shared" ref="H1437:M1437" si="287">SUM(H1438:H1441)</f>
        <v>9633</v>
      </c>
      <c r="I1437" s="30">
        <f t="shared" si="287"/>
        <v>9543</v>
      </c>
      <c r="J1437" s="30">
        <f t="shared" si="287"/>
        <v>9903</v>
      </c>
      <c r="K1437" s="30">
        <f t="shared" si="287"/>
        <v>9679</v>
      </c>
      <c r="L1437" s="30">
        <f t="shared" si="287"/>
        <v>9542</v>
      </c>
      <c r="M1437" s="31">
        <f t="shared" si="287"/>
        <v>9973</v>
      </c>
      <c r="N1437" s="32">
        <f>IFERROR(M1437/F1437,"-")</f>
        <v>1.0623135918193438</v>
      </c>
      <c r="O1437" s="33">
        <f>M1437-F1437</f>
        <v>585</v>
      </c>
      <c r="P1437" s="31">
        <f>SUM(P1438:P1441)</f>
        <v>10067</v>
      </c>
      <c r="Q1437" s="34">
        <f>SUM(Q1438:Q1441)</f>
        <v>11699</v>
      </c>
      <c r="R1437" s="35">
        <f>IFERROR(P1437/Q1437,"-")</f>
        <v>0.86050089751260794</v>
      </c>
      <c r="X1437" s="1" t="str">
        <f t="shared" si="286"/>
        <v>12千葉県</v>
      </c>
    </row>
    <row r="1438" spans="1:24" x14ac:dyDescent="0.15">
      <c r="A1438" s="6">
        <f t="shared" si="285"/>
        <v>96</v>
      </c>
      <c r="B1438" s="6">
        <f>B1437</f>
        <v>1203</v>
      </c>
      <c r="D1438" s="36"/>
      <c r="E1438" s="37" t="s">
        <v>32</v>
      </c>
      <c r="F1438" s="38">
        <v>1021</v>
      </c>
      <c r="G1438" s="39">
        <f>IFERROR(F1438/Q1438,"-")</f>
        <v>0.73665223665223667</v>
      </c>
      <c r="H1438" s="40">
        <v>1997</v>
      </c>
      <c r="I1438" s="40">
        <v>2013</v>
      </c>
      <c r="J1438" s="40">
        <v>2044</v>
      </c>
      <c r="K1438" s="40">
        <v>2077</v>
      </c>
      <c r="L1438" s="40">
        <v>2024</v>
      </c>
      <c r="M1438" s="41">
        <v>2241</v>
      </c>
      <c r="N1438" s="42">
        <f>IFERROR(M1438/F1438,"-")</f>
        <v>2.1949069539666994</v>
      </c>
      <c r="O1438" s="43">
        <f>M1438-F1438</f>
        <v>1220</v>
      </c>
      <c r="P1438" s="41">
        <v>2227</v>
      </c>
      <c r="Q1438" s="44">
        <v>1386</v>
      </c>
      <c r="R1438" s="45">
        <f>IFERROR(P1438/Q1438,"-")</f>
        <v>1.6067821067821069</v>
      </c>
      <c r="X1438" s="1" t="str">
        <f t="shared" si="286"/>
        <v>12千葉県</v>
      </c>
    </row>
    <row r="1439" spans="1:24" x14ac:dyDescent="0.15">
      <c r="A1439" s="6">
        <f t="shared" si="285"/>
        <v>96</v>
      </c>
      <c r="B1439" s="6">
        <f t="shared" si="285"/>
        <v>1203</v>
      </c>
      <c r="D1439" s="36"/>
      <c r="E1439" s="46" t="s">
        <v>33</v>
      </c>
      <c r="F1439" s="47">
        <v>5712</v>
      </c>
      <c r="G1439" s="48">
        <f>IFERROR(F1439/Q1439,"-")</f>
        <v>1.3513129879347054</v>
      </c>
      <c r="H1439" s="49">
        <v>4774</v>
      </c>
      <c r="I1439" s="49">
        <v>4508</v>
      </c>
      <c r="J1439" s="49">
        <v>4515</v>
      </c>
      <c r="K1439" s="49">
        <v>4482</v>
      </c>
      <c r="L1439" s="49">
        <v>4217</v>
      </c>
      <c r="M1439" s="50">
        <v>4428</v>
      </c>
      <c r="N1439" s="51">
        <f>IFERROR(M1439/F1439,"-")</f>
        <v>0.77521008403361347</v>
      </c>
      <c r="O1439" s="52">
        <f>M1439-F1439</f>
        <v>-1284</v>
      </c>
      <c r="P1439" s="50">
        <v>4401</v>
      </c>
      <c r="Q1439" s="53">
        <v>4227</v>
      </c>
      <c r="R1439" s="54">
        <f>IFERROR(P1439/Q1439,"-")</f>
        <v>1.0411639460610362</v>
      </c>
      <c r="X1439" s="1" t="str">
        <f t="shared" si="286"/>
        <v>12千葉県</v>
      </c>
    </row>
    <row r="1440" spans="1:24" x14ac:dyDescent="0.15">
      <c r="A1440" s="6">
        <f t="shared" si="285"/>
        <v>96</v>
      </c>
      <c r="B1440" s="6">
        <f t="shared" si="285"/>
        <v>1203</v>
      </c>
      <c r="D1440" s="36"/>
      <c r="E1440" s="46" t="s">
        <v>34</v>
      </c>
      <c r="F1440" s="47">
        <v>901</v>
      </c>
      <c r="G1440" s="48">
        <f>IFERROR(F1440/Q1440,"-")</f>
        <v>0.2470523718124486</v>
      </c>
      <c r="H1440" s="49">
        <v>1083</v>
      </c>
      <c r="I1440" s="49">
        <v>1119</v>
      </c>
      <c r="J1440" s="49">
        <v>1344</v>
      </c>
      <c r="K1440" s="49">
        <v>1241</v>
      </c>
      <c r="L1440" s="49">
        <v>1226</v>
      </c>
      <c r="M1440" s="50">
        <v>1169</v>
      </c>
      <c r="N1440" s="51">
        <f>IFERROR(M1440/F1440,"-")</f>
        <v>1.2974472807991122</v>
      </c>
      <c r="O1440" s="52">
        <f>M1440-F1440</f>
        <v>268</v>
      </c>
      <c r="P1440" s="50">
        <v>1152</v>
      </c>
      <c r="Q1440" s="53">
        <v>3647</v>
      </c>
      <c r="R1440" s="54">
        <f>IFERROR(P1440/Q1440,"-")</f>
        <v>0.31587606251713735</v>
      </c>
      <c r="X1440" s="1" t="str">
        <f t="shared" si="286"/>
        <v>12千葉県</v>
      </c>
    </row>
    <row r="1441" spans="1:24" ht="14.25" thickBot="1" x14ac:dyDescent="0.2">
      <c r="A1441" s="6">
        <f t="shared" si="285"/>
        <v>96</v>
      </c>
      <c r="B1441" s="6">
        <f t="shared" si="285"/>
        <v>1203</v>
      </c>
      <c r="D1441" s="55"/>
      <c r="E1441" s="56" t="s">
        <v>35</v>
      </c>
      <c r="F1441" s="57">
        <v>1754</v>
      </c>
      <c r="G1441" s="58">
        <f>IFERROR(F1441/Q1441,"-")</f>
        <v>0.71914719147191475</v>
      </c>
      <c r="H1441" s="59">
        <v>1779</v>
      </c>
      <c r="I1441" s="59">
        <v>1903</v>
      </c>
      <c r="J1441" s="59">
        <v>2000</v>
      </c>
      <c r="K1441" s="59">
        <v>1879</v>
      </c>
      <c r="L1441" s="59">
        <v>2075</v>
      </c>
      <c r="M1441" s="60">
        <v>2135</v>
      </c>
      <c r="N1441" s="61">
        <f>IFERROR(M1441/F1441,"-")</f>
        <v>1.217217787913341</v>
      </c>
      <c r="O1441" s="62">
        <f>M1441-F1441</f>
        <v>381</v>
      </c>
      <c r="P1441" s="60">
        <v>2287</v>
      </c>
      <c r="Q1441" s="63">
        <v>2439</v>
      </c>
      <c r="R1441" s="64">
        <f>IFERROR(P1441/Q1441,"-")</f>
        <v>0.93767937679376789</v>
      </c>
      <c r="X1441" s="1" t="str">
        <f t="shared" si="286"/>
        <v>12千葉県</v>
      </c>
    </row>
    <row r="1442" spans="1:24" s="5" customFormat="1" x14ac:dyDescent="0.15">
      <c r="A1442" s="65">
        <f t="shared" si="285"/>
        <v>96</v>
      </c>
      <c r="B1442" s="65">
        <f t="shared" si="285"/>
        <v>1203</v>
      </c>
      <c r="D1442" s="66"/>
      <c r="E1442" s="67" t="s">
        <v>36</v>
      </c>
      <c r="F1442" s="68">
        <v>0.94871794871794868</v>
      </c>
      <c r="G1442" s="69"/>
      <c r="H1442" s="68">
        <v>0.98684210526315785</v>
      </c>
      <c r="I1442" s="68">
        <v>0.98630136986301364</v>
      </c>
      <c r="J1442" s="68">
        <v>0.96</v>
      </c>
      <c r="K1442" s="68">
        <v>0.93055555555555558</v>
      </c>
      <c r="L1442" s="68">
        <v>0.94285714285714284</v>
      </c>
      <c r="M1442" s="68">
        <v>1</v>
      </c>
      <c r="N1442" s="70"/>
      <c r="O1442" s="70"/>
      <c r="P1442" s="71"/>
      <c r="Q1442" s="71"/>
      <c r="R1442" s="70"/>
      <c r="X1442" s="5" t="str">
        <f t="shared" si="286"/>
        <v>12千葉県</v>
      </c>
    </row>
    <row r="1443" spans="1:24" x14ac:dyDescent="0.15">
      <c r="A1443" s="6">
        <f>(ROW()+12)/15</f>
        <v>97</v>
      </c>
      <c r="B1443" s="6"/>
      <c r="C1443" s="87">
        <f>(ROW()+12)/15</f>
        <v>97</v>
      </c>
      <c r="D1443" s="87"/>
      <c r="S1443" s="1" t="str">
        <f>"（"&amp;H1445&amp;"　"&amp;H1446&amp;"構想区域）"</f>
        <v>（千葉県　印旛構想区域）</v>
      </c>
      <c r="X1443" s="1" t="str">
        <f>TEXT(F1445,"0?")&amp;H1445</f>
        <v>12千葉県</v>
      </c>
    </row>
    <row r="1444" spans="1:24" ht="14.25" thickBot="1" x14ac:dyDescent="0.2">
      <c r="A1444" s="6">
        <f>A1443</f>
        <v>97</v>
      </c>
      <c r="B1444" s="6"/>
      <c r="C1444" s="1" t="s">
        <v>3</v>
      </c>
      <c r="X1444" s="1" t="str">
        <f>X1443</f>
        <v>12千葉県</v>
      </c>
    </row>
    <row r="1445" spans="1:24" x14ac:dyDescent="0.15">
      <c r="A1445" s="6">
        <f t="shared" ref="A1445:B1457" si="288">A1444</f>
        <v>97</v>
      </c>
      <c r="B1445" s="6">
        <v>1204</v>
      </c>
      <c r="D1445" s="88" t="s">
        <v>4</v>
      </c>
      <c r="E1445" s="89"/>
      <c r="F1445" s="90">
        <f>QUOTIENT(F1446,100)</f>
        <v>12</v>
      </c>
      <c r="G1445" s="91"/>
      <c r="H1445" s="92" t="s">
        <v>139</v>
      </c>
      <c r="I1445" s="93"/>
      <c r="O1445" s="7"/>
      <c r="X1445" s="1" t="str">
        <f t="shared" ref="X1445:X1457" si="289">X1444</f>
        <v>12千葉県</v>
      </c>
    </row>
    <row r="1446" spans="1:24" x14ac:dyDescent="0.15">
      <c r="A1446" s="6">
        <f t="shared" si="288"/>
        <v>97</v>
      </c>
      <c r="B1446" s="6">
        <f>B1445</f>
        <v>1204</v>
      </c>
      <c r="D1446" s="94" t="s">
        <v>5</v>
      </c>
      <c r="E1446" s="95"/>
      <c r="F1446" s="96">
        <f>B1446</f>
        <v>1204</v>
      </c>
      <c r="G1446" s="97"/>
      <c r="H1446" s="98" t="s">
        <v>143</v>
      </c>
      <c r="I1446" s="99"/>
      <c r="O1446" s="7"/>
      <c r="X1446" s="1" t="str">
        <f t="shared" si="289"/>
        <v>12千葉県</v>
      </c>
    </row>
    <row r="1447" spans="1:24" x14ac:dyDescent="0.15">
      <c r="A1447" s="6">
        <f t="shared" si="288"/>
        <v>97</v>
      </c>
      <c r="B1447" s="6">
        <f>B1446</f>
        <v>1204</v>
      </c>
      <c r="D1447" s="72" t="s">
        <v>6</v>
      </c>
      <c r="E1447" s="73"/>
      <c r="F1447" s="74">
        <v>71.833699999999993</v>
      </c>
      <c r="G1447" s="75"/>
      <c r="H1447" s="75"/>
      <c r="I1447" s="76"/>
      <c r="J1447" s="8"/>
      <c r="K1447" s="8"/>
      <c r="L1447" s="8"/>
      <c r="N1447" s="8"/>
      <c r="O1447" s="9"/>
      <c r="P1447" s="10" t="s">
        <v>7</v>
      </c>
      <c r="X1447" s="1" t="str">
        <f t="shared" si="289"/>
        <v>12千葉県</v>
      </c>
    </row>
    <row r="1448" spans="1:24" ht="14.25" thickBot="1" x14ac:dyDescent="0.2">
      <c r="A1448" s="6">
        <f t="shared" si="288"/>
        <v>97</v>
      </c>
      <c r="B1448" s="6">
        <f>B1447</f>
        <v>1204</v>
      </c>
      <c r="D1448" s="77" t="s">
        <v>8</v>
      </c>
      <c r="E1448" s="78"/>
      <c r="F1448" s="79">
        <v>691.66</v>
      </c>
      <c r="G1448" s="80"/>
      <c r="H1448" s="80"/>
      <c r="I1448" s="81"/>
      <c r="J1448" s="11"/>
      <c r="K1448" s="11"/>
      <c r="L1448" s="11"/>
      <c r="N1448" s="11"/>
      <c r="P1448" s="82">
        <v>-3.7000000000000005E-2</v>
      </c>
      <c r="Q1448" s="82"/>
      <c r="X1448" s="1" t="str">
        <f t="shared" si="289"/>
        <v>12千葉県</v>
      </c>
    </row>
    <row r="1449" spans="1:24" ht="14.25" thickBot="1" x14ac:dyDescent="0.2">
      <c r="A1449" s="6">
        <f t="shared" si="288"/>
        <v>97</v>
      </c>
      <c r="B1449" s="6"/>
      <c r="C1449" s="1" t="s">
        <v>9</v>
      </c>
      <c r="X1449" s="1" t="str">
        <f t="shared" si="289"/>
        <v>12千葉県</v>
      </c>
    </row>
    <row r="1450" spans="1:24" ht="13.5" customHeight="1" x14ac:dyDescent="0.15">
      <c r="A1450" s="6">
        <f t="shared" si="288"/>
        <v>97</v>
      </c>
      <c r="B1450" s="6"/>
      <c r="D1450" s="12"/>
      <c r="E1450" s="13"/>
      <c r="F1450" s="83" t="s">
        <v>10</v>
      </c>
      <c r="G1450" s="84"/>
      <c r="H1450" s="14" t="s">
        <v>11</v>
      </c>
      <c r="I1450" s="14" t="s">
        <v>12</v>
      </c>
      <c r="J1450" s="14" t="s">
        <v>13</v>
      </c>
      <c r="K1450" s="14" t="s">
        <v>14</v>
      </c>
      <c r="L1450" s="15" t="s">
        <v>15</v>
      </c>
      <c r="M1450" s="85" t="s">
        <v>16</v>
      </c>
      <c r="N1450" s="84"/>
      <c r="O1450" s="84"/>
      <c r="P1450" s="85" t="s">
        <v>17</v>
      </c>
      <c r="Q1450" s="84"/>
      <c r="R1450" s="86"/>
      <c r="X1450" s="1" t="str">
        <f t="shared" si="289"/>
        <v>12千葉県</v>
      </c>
    </row>
    <row r="1451" spans="1:24" ht="32.25" thickBot="1" x14ac:dyDescent="0.2">
      <c r="A1451" s="6">
        <f t="shared" si="288"/>
        <v>97</v>
      </c>
      <c r="B1451" s="6"/>
      <c r="D1451" s="16"/>
      <c r="E1451" s="17"/>
      <c r="F1451" s="18" t="s">
        <v>18</v>
      </c>
      <c r="G1451" s="19" t="s">
        <v>19</v>
      </c>
      <c r="H1451" s="20" t="s">
        <v>20</v>
      </c>
      <c r="I1451" s="20" t="s">
        <v>21</v>
      </c>
      <c r="J1451" s="20" t="s">
        <v>22</v>
      </c>
      <c r="K1451" s="20" t="s">
        <v>23</v>
      </c>
      <c r="L1451" s="20" t="s">
        <v>24</v>
      </c>
      <c r="M1451" s="21" t="s">
        <v>25</v>
      </c>
      <c r="N1451" s="22" t="s">
        <v>26</v>
      </c>
      <c r="O1451" s="23" t="s">
        <v>27</v>
      </c>
      <c r="P1451" s="24" t="s">
        <v>28</v>
      </c>
      <c r="Q1451" s="22" t="s">
        <v>29</v>
      </c>
      <c r="R1451" s="25" t="s">
        <v>30</v>
      </c>
      <c r="X1451" s="1" t="str">
        <f t="shared" si="289"/>
        <v>12千葉県</v>
      </c>
    </row>
    <row r="1452" spans="1:24" ht="14.25" thickTop="1" x14ac:dyDescent="0.15">
      <c r="A1452" s="6">
        <f t="shared" si="288"/>
        <v>97</v>
      </c>
      <c r="B1452" s="6">
        <f>B1447</f>
        <v>1204</v>
      </c>
      <c r="D1452" s="26"/>
      <c r="E1452" s="27" t="s">
        <v>31</v>
      </c>
      <c r="F1452" s="28">
        <f>SUM(F1453:F1456)</f>
        <v>5154</v>
      </c>
      <c r="G1452" s="29">
        <f>IFERROR(F1452/Q1452,"-")</f>
        <v>0.92898341744772894</v>
      </c>
      <c r="H1452" s="30">
        <f t="shared" ref="H1452:M1452" si="290">SUM(H1453:H1456)</f>
        <v>5690</v>
      </c>
      <c r="I1452" s="30">
        <f t="shared" si="290"/>
        <v>5821</v>
      </c>
      <c r="J1452" s="30">
        <f t="shared" si="290"/>
        <v>6231</v>
      </c>
      <c r="K1452" s="30">
        <f t="shared" si="290"/>
        <v>6360</v>
      </c>
      <c r="L1452" s="30">
        <f t="shared" si="290"/>
        <v>6349</v>
      </c>
      <c r="M1452" s="31">
        <f t="shared" si="290"/>
        <v>6543</v>
      </c>
      <c r="N1452" s="32">
        <f>IFERROR(M1452/F1452,"-")</f>
        <v>1.2694994179278229</v>
      </c>
      <c r="O1452" s="33">
        <f>M1452-F1452</f>
        <v>1389</v>
      </c>
      <c r="P1452" s="31">
        <f>SUM(P1453:P1456)</f>
        <v>6375</v>
      </c>
      <c r="Q1452" s="34">
        <f>SUM(Q1453:Q1456)</f>
        <v>5548</v>
      </c>
      <c r="R1452" s="35">
        <f>IFERROR(P1452/Q1452,"-")</f>
        <v>1.1490627253064167</v>
      </c>
      <c r="X1452" s="1" t="str">
        <f t="shared" si="289"/>
        <v>12千葉県</v>
      </c>
    </row>
    <row r="1453" spans="1:24" x14ac:dyDescent="0.15">
      <c r="A1453" s="6">
        <f t="shared" si="288"/>
        <v>97</v>
      </c>
      <c r="B1453" s="6">
        <f>B1452</f>
        <v>1204</v>
      </c>
      <c r="D1453" s="36"/>
      <c r="E1453" s="37" t="s">
        <v>32</v>
      </c>
      <c r="F1453" s="38">
        <v>275</v>
      </c>
      <c r="G1453" s="39">
        <f>IFERROR(F1453/Q1453,"-")</f>
        <v>0.46296296296296297</v>
      </c>
      <c r="H1453" s="40">
        <v>1168</v>
      </c>
      <c r="I1453" s="40">
        <v>1142</v>
      </c>
      <c r="J1453" s="40">
        <v>1394</v>
      </c>
      <c r="K1453" s="40">
        <v>1579</v>
      </c>
      <c r="L1453" s="40">
        <v>1559</v>
      </c>
      <c r="M1453" s="41">
        <v>1781</v>
      </c>
      <c r="N1453" s="42">
        <f>IFERROR(M1453/F1453,"-")</f>
        <v>6.4763636363636365</v>
      </c>
      <c r="O1453" s="43">
        <f>M1453-F1453</f>
        <v>1506</v>
      </c>
      <c r="P1453" s="41">
        <v>1752</v>
      </c>
      <c r="Q1453" s="44">
        <v>594</v>
      </c>
      <c r="R1453" s="45">
        <f>IFERROR(P1453/Q1453,"-")</f>
        <v>2.9494949494949494</v>
      </c>
      <c r="X1453" s="1" t="str">
        <f t="shared" si="289"/>
        <v>12千葉県</v>
      </c>
    </row>
    <row r="1454" spans="1:24" x14ac:dyDescent="0.15">
      <c r="A1454" s="6">
        <f t="shared" si="288"/>
        <v>97</v>
      </c>
      <c r="B1454" s="6">
        <f t="shared" si="288"/>
        <v>1204</v>
      </c>
      <c r="D1454" s="36"/>
      <c r="E1454" s="46" t="s">
        <v>33</v>
      </c>
      <c r="F1454" s="47">
        <v>3109</v>
      </c>
      <c r="G1454" s="48">
        <f>IFERROR(F1454/Q1454,"-")</f>
        <v>1.5968156137647662</v>
      </c>
      <c r="H1454" s="49">
        <v>2372</v>
      </c>
      <c r="I1454" s="49">
        <v>2292</v>
      </c>
      <c r="J1454" s="49">
        <v>2481</v>
      </c>
      <c r="K1454" s="49">
        <v>2304</v>
      </c>
      <c r="L1454" s="49">
        <v>2374</v>
      </c>
      <c r="M1454" s="50">
        <v>2345</v>
      </c>
      <c r="N1454" s="51">
        <f>IFERROR(M1454/F1454,"-")</f>
        <v>0.75426182052106783</v>
      </c>
      <c r="O1454" s="52">
        <f>M1454-F1454</f>
        <v>-764</v>
      </c>
      <c r="P1454" s="50">
        <v>2331</v>
      </c>
      <c r="Q1454" s="53">
        <v>1947</v>
      </c>
      <c r="R1454" s="54">
        <f>IFERROR(P1454/Q1454,"-")</f>
        <v>1.1972265023112481</v>
      </c>
      <c r="X1454" s="1" t="str">
        <f t="shared" si="289"/>
        <v>12千葉県</v>
      </c>
    </row>
    <row r="1455" spans="1:24" x14ac:dyDescent="0.15">
      <c r="A1455" s="6">
        <f t="shared" si="288"/>
        <v>97</v>
      </c>
      <c r="B1455" s="6">
        <f t="shared" si="288"/>
        <v>1204</v>
      </c>
      <c r="D1455" s="36"/>
      <c r="E1455" s="46" t="s">
        <v>34</v>
      </c>
      <c r="F1455" s="47">
        <v>222</v>
      </c>
      <c r="G1455" s="48">
        <f>IFERROR(F1455/Q1455,"-")</f>
        <v>0.13661538461538461</v>
      </c>
      <c r="H1455" s="49">
        <v>576</v>
      </c>
      <c r="I1455" s="49">
        <v>560</v>
      </c>
      <c r="J1455" s="49">
        <v>658</v>
      </c>
      <c r="K1455" s="49">
        <v>698</v>
      </c>
      <c r="L1455" s="49">
        <v>634</v>
      </c>
      <c r="M1455" s="50">
        <v>675</v>
      </c>
      <c r="N1455" s="51">
        <f>IFERROR(M1455/F1455,"-")</f>
        <v>3.0405405405405403</v>
      </c>
      <c r="O1455" s="52">
        <f>M1455-F1455</f>
        <v>453</v>
      </c>
      <c r="P1455" s="50">
        <v>671</v>
      </c>
      <c r="Q1455" s="53">
        <v>1625</v>
      </c>
      <c r="R1455" s="54">
        <f>IFERROR(P1455/Q1455,"-")</f>
        <v>0.41292307692307695</v>
      </c>
      <c r="X1455" s="1" t="str">
        <f t="shared" si="289"/>
        <v>12千葉県</v>
      </c>
    </row>
    <row r="1456" spans="1:24" ht="14.25" thickBot="1" x14ac:dyDescent="0.2">
      <c r="A1456" s="6">
        <f t="shared" si="288"/>
        <v>97</v>
      </c>
      <c r="B1456" s="6">
        <f t="shared" si="288"/>
        <v>1204</v>
      </c>
      <c r="D1456" s="55"/>
      <c r="E1456" s="56" t="s">
        <v>35</v>
      </c>
      <c r="F1456" s="57">
        <v>1548</v>
      </c>
      <c r="G1456" s="58">
        <f>IFERROR(F1456/Q1456,"-")</f>
        <v>1.1201157742402315</v>
      </c>
      <c r="H1456" s="59">
        <v>1574</v>
      </c>
      <c r="I1456" s="59">
        <v>1827</v>
      </c>
      <c r="J1456" s="59">
        <v>1698</v>
      </c>
      <c r="K1456" s="59">
        <v>1779</v>
      </c>
      <c r="L1456" s="59">
        <v>1782</v>
      </c>
      <c r="M1456" s="60">
        <v>1742</v>
      </c>
      <c r="N1456" s="61">
        <f>IFERROR(M1456/F1456,"-")</f>
        <v>1.1253229974160206</v>
      </c>
      <c r="O1456" s="62">
        <f>M1456-F1456</f>
        <v>194</v>
      </c>
      <c r="P1456" s="60">
        <v>1621</v>
      </c>
      <c r="Q1456" s="63">
        <v>1382</v>
      </c>
      <c r="R1456" s="64">
        <f>IFERROR(P1456/Q1456,"-")</f>
        <v>1.1729377713458755</v>
      </c>
      <c r="X1456" s="1" t="str">
        <f t="shared" si="289"/>
        <v>12千葉県</v>
      </c>
    </row>
    <row r="1457" spans="1:24" s="5" customFormat="1" x14ac:dyDescent="0.15">
      <c r="A1457" s="65">
        <f t="shared" si="288"/>
        <v>97</v>
      </c>
      <c r="B1457" s="65">
        <f t="shared" si="288"/>
        <v>1204</v>
      </c>
      <c r="D1457" s="66"/>
      <c r="E1457" s="67" t="s">
        <v>36</v>
      </c>
      <c r="F1457" s="68">
        <v>0.97826086956521741</v>
      </c>
      <c r="G1457" s="69"/>
      <c r="H1457" s="68">
        <v>1</v>
      </c>
      <c r="I1457" s="68">
        <v>0.97777777777777775</v>
      </c>
      <c r="J1457" s="68">
        <v>1</v>
      </c>
      <c r="K1457" s="68">
        <v>0.95454545454545459</v>
      </c>
      <c r="L1457" s="68">
        <v>0.93181818181818177</v>
      </c>
      <c r="M1457" s="68">
        <v>1</v>
      </c>
      <c r="N1457" s="70"/>
      <c r="O1457" s="70"/>
      <c r="P1457" s="71"/>
      <c r="Q1457" s="71"/>
      <c r="R1457" s="70"/>
      <c r="X1457" s="5" t="str">
        <f t="shared" si="289"/>
        <v>12千葉県</v>
      </c>
    </row>
    <row r="1458" spans="1:24" x14ac:dyDescent="0.15">
      <c r="A1458" s="6">
        <f>(ROW()+12)/15</f>
        <v>98</v>
      </c>
      <c r="B1458" s="6"/>
      <c r="C1458" s="87">
        <f>(ROW()+12)/15</f>
        <v>98</v>
      </c>
      <c r="D1458" s="87"/>
      <c r="S1458" s="1" t="str">
        <f>"（"&amp;H1460&amp;"　"&amp;H1461&amp;"構想区域）"</f>
        <v>（千葉県　香取海匝構想区域）</v>
      </c>
      <c r="X1458" s="1" t="str">
        <f>TEXT(F1460,"0?")&amp;H1460</f>
        <v>12千葉県</v>
      </c>
    </row>
    <row r="1459" spans="1:24" ht="14.25" thickBot="1" x14ac:dyDescent="0.2">
      <c r="A1459" s="6">
        <f>A1458</f>
        <v>98</v>
      </c>
      <c r="B1459" s="6"/>
      <c r="C1459" s="1" t="s">
        <v>3</v>
      </c>
      <c r="X1459" s="1" t="str">
        <f>X1458</f>
        <v>12千葉県</v>
      </c>
    </row>
    <row r="1460" spans="1:24" x14ac:dyDescent="0.15">
      <c r="A1460" s="6">
        <f t="shared" ref="A1460:B1472" si="291">A1459</f>
        <v>98</v>
      </c>
      <c r="B1460" s="6">
        <v>1205</v>
      </c>
      <c r="D1460" s="88" t="s">
        <v>4</v>
      </c>
      <c r="E1460" s="89"/>
      <c r="F1460" s="90">
        <f>QUOTIENT(F1461,100)</f>
        <v>12</v>
      </c>
      <c r="G1460" s="91"/>
      <c r="H1460" s="92" t="s">
        <v>139</v>
      </c>
      <c r="I1460" s="93"/>
      <c r="O1460" s="7"/>
      <c r="X1460" s="1" t="str">
        <f t="shared" ref="X1460:X1472" si="292">X1459</f>
        <v>12千葉県</v>
      </c>
    </row>
    <row r="1461" spans="1:24" x14ac:dyDescent="0.15">
      <c r="A1461" s="6">
        <f t="shared" si="291"/>
        <v>98</v>
      </c>
      <c r="B1461" s="6">
        <f>B1460</f>
        <v>1205</v>
      </c>
      <c r="D1461" s="94" t="s">
        <v>5</v>
      </c>
      <c r="E1461" s="95"/>
      <c r="F1461" s="96">
        <f>B1461</f>
        <v>1205</v>
      </c>
      <c r="G1461" s="97"/>
      <c r="H1461" s="98" t="s">
        <v>144</v>
      </c>
      <c r="I1461" s="99"/>
      <c r="O1461" s="7"/>
      <c r="X1461" s="1" t="str">
        <f t="shared" si="292"/>
        <v>12千葉県</v>
      </c>
    </row>
    <row r="1462" spans="1:24" x14ac:dyDescent="0.15">
      <c r="A1462" s="6">
        <f t="shared" si="291"/>
        <v>98</v>
      </c>
      <c r="B1462" s="6">
        <f>B1461</f>
        <v>1205</v>
      </c>
      <c r="D1462" s="72" t="s">
        <v>6</v>
      </c>
      <c r="E1462" s="73"/>
      <c r="F1462" s="74">
        <v>26.235099999999999</v>
      </c>
      <c r="G1462" s="75"/>
      <c r="H1462" s="75"/>
      <c r="I1462" s="76"/>
      <c r="J1462" s="8"/>
      <c r="K1462" s="8"/>
      <c r="L1462" s="8"/>
      <c r="N1462" s="8"/>
      <c r="O1462" s="9"/>
      <c r="P1462" s="10" t="s">
        <v>7</v>
      </c>
      <c r="X1462" s="1" t="str">
        <f t="shared" si="292"/>
        <v>12千葉県</v>
      </c>
    </row>
    <row r="1463" spans="1:24" ht="14.25" thickBot="1" x14ac:dyDescent="0.2">
      <c r="A1463" s="6">
        <f t="shared" si="291"/>
        <v>98</v>
      </c>
      <c r="B1463" s="6">
        <f>B1462</f>
        <v>1205</v>
      </c>
      <c r="D1463" s="77" t="s">
        <v>8</v>
      </c>
      <c r="E1463" s="78"/>
      <c r="F1463" s="79">
        <v>717.47</v>
      </c>
      <c r="G1463" s="80"/>
      <c r="H1463" s="80"/>
      <c r="I1463" s="81"/>
      <c r="J1463" s="11"/>
      <c r="K1463" s="11"/>
      <c r="L1463" s="11"/>
      <c r="N1463" s="11"/>
      <c r="P1463" s="82">
        <v>8.0000000000000071E-3</v>
      </c>
      <c r="Q1463" s="82"/>
      <c r="X1463" s="1" t="str">
        <f t="shared" si="292"/>
        <v>12千葉県</v>
      </c>
    </row>
    <row r="1464" spans="1:24" ht="14.25" thickBot="1" x14ac:dyDescent="0.2">
      <c r="A1464" s="6">
        <f t="shared" si="291"/>
        <v>98</v>
      </c>
      <c r="B1464" s="6"/>
      <c r="C1464" s="1" t="s">
        <v>9</v>
      </c>
      <c r="X1464" s="1" t="str">
        <f t="shared" si="292"/>
        <v>12千葉県</v>
      </c>
    </row>
    <row r="1465" spans="1:24" ht="13.5" customHeight="1" x14ac:dyDescent="0.15">
      <c r="A1465" s="6">
        <f t="shared" si="291"/>
        <v>98</v>
      </c>
      <c r="B1465" s="6"/>
      <c r="D1465" s="12"/>
      <c r="E1465" s="13"/>
      <c r="F1465" s="83" t="s">
        <v>10</v>
      </c>
      <c r="G1465" s="84"/>
      <c r="H1465" s="14" t="s">
        <v>11</v>
      </c>
      <c r="I1465" s="14" t="s">
        <v>12</v>
      </c>
      <c r="J1465" s="14" t="s">
        <v>13</v>
      </c>
      <c r="K1465" s="14" t="s">
        <v>14</v>
      </c>
      <c r="L1465" s="15" t="s">
        <v>15</v>
      </c>
      <c r="M1465" s="85" t="s">
        <v>16</v>
      </c>
      <c r="N1465" s="84"/>
      <c r="O1465" s="84"/>
      <c r="P1465" s="85" t="s">
        <v>17</v>
      </c>
      <c r="Q1465" s="84"/>
      <c r="R1465" s="86"/>
      <c r="X1465" s="1" t="str">
        <f t="shared" si="292"/>
        <v>12千葉県</v>
      </c>
    </row>
    <row r="1466" spans="1:24" ht="32.25" thickBot="1" x14ac:dyDescent="0.2">
      <c r="A1466" s="6">
        <f t="shared" si="291"/>
        <v>98</v>
      </c>
      <c r="B1466" s="6"/>
      <c r="D1466" s="16"/>
      <c r="E1466" s="17"/>
      <c r="F1466" s="18" t="s">
        <v>18</v>
      </c>
      <c r="G1466" s="19" t="s">
        <v>19</v>
      </c>
      <c r="H1466" s="20" t="s">
        <v>20</v>
      </c>
      <c r="I1466" s="20" t="s">
        <v>21</v>
      </c>
      <c r="J1466" s="20" t="s">
        <v>22</v>
      </c>
      <c r="K1466" s="20" t="s">
        <v>23</v>
      </c>
      <c r="L1466" s="20" t="s">
        <v>24</v>
      </c>
      <c r="M1466" s="21" t="s">
        <v>25</v>
      </c>
      <c r="N1466" s="22" t="s">
        <v>26</v>
      </c>
      <c r="O1466" s="23" t="s">
        <v>27</v>
      </c>
      <c r="P1466" s="24" t="s">
        <v>28</v>
      </c>
      <c r="Q1466" s="22" t="s">
        <v>29</v>
      </c>
      <c r="R1466" s="25" t="s">
        <v>30</v>
      </c>
      <c r="X1466" s="1" t="str">
        <f t="shared" si="292"/>
        <v>12千葉県</v>
      </c>
    </row>
    <row r="1467" spans="1:24" ht="14.25" thickTop="1" x14ac:dyDescent="0.15">
      <c r="A1467" s="6">
        <f t="shared" si="291"/>
        <v>98</v>
      </c>
      <c r="B1467" s="6">
        <f>B1462</f>
        <v>1205</v>
      </c>
      <c r="D1467" s="26"/>
      <c r="E1467" s="27" t="s">
        <v>31</v>
      </c>
      <c r="F1467" s="28">
        <f>SUM(F1468:F1471)</f>
        <v>2934</v>
      </c>
      <c r="G1467" s="29">
        <f>IFERROR(F1467/Q1467,"-")</f>
        <v>1.34525447042641</v>
      </c>
      <c r="H1467" s="30">
        <f t="shared" ref="H1467:M1467" si="293">SUM(H1468:H1471)</f>
        <v>2971</v>
      </c>
      <c r="I1467" s="30">
        <f t="shared" si="293"/>
        <v>2799</v>
      </c>
      <c r="J1467" s="30">
        <f t="shared" si="293"/>
        <v>2673</v>
      </c>
      <c r="K1467" s="30">
        <f t="shared" si="293"/>
        <v>2743</v>
      </c>
      <c r="L1467" s="30">
        <f t="shared" si="293"/>
        <v>2872</v>
      </c>
      <c r="M1467" s="31">
        <f t="shared" si="293"/>
        <v>2665</v>
      </c>
      <c r="N1467" s="32">
        <f>IFERROR(M1467/F1467,"-")</f>
        <v>0.90831629175187456</v>
      </c>
      <c r="O1467" s="33">
        <f>M1467-F1467</f>
        <v>-269</v>
      </c>
      <c r="P1467" s="31">
        <f>SUM(P1468:P1471)</f>
        <v>2624</v>
      </c>
      <c r="Q1467" s="34">
        <f>SUM(Q1468:Q1471)</f>
        <v>2181</v>
      </c>
      <c r="R1467" s="35">
        <f>IFERROR(P1467/Q1467,"-")</f>
        <v>1.2031178358551122</v>
      </c>
      <c r="X1467" s="1" t="str">
        <f t="shared" si="292"/>
        <v>12千葉県</v>
      </c>
    </row>
    <row r="1468" spans="1:24" x14ac:dyDescent="0.15">
      <c r="A1468" s="6">
        <f t="shared" si="291"/>
        <v>98</v>
      </c>
      <c r="B1468" s="6">
        <f>B1467</f>
        <v>1205</v>
      </c>
      <c r="D1468" s="36"/>
      <c r="E1468" s="37" t="s">
        <v>32</v>
      </c>
      <c r="F1468" s="38">
        <v>64</v>
      </c>
      <c r="G1468" s="39">
        <f>IFERROR(F1468/Q1468,"-")</f>
        <v>0.22145328719723184</v>
      </c>
      <c r="H1468" s="40">
        <v>64</v>
      </c>
      <c r="I1468" s="40">
        <v>64</v>
      </c>
      <c r="J1468" s="40">
        <v>64</v>
      </c>
      <c r="K1468" s="40">
        <v>67</v>
      </c>
      <c r="L1468" s="40">
        <v>67</v>
      </c>
      <c r="M1468" s="41">
        <v>71</v>
      </c>
      <c r="N1468" s="42">
        <f>IFERROR(M1468/F1468,"-")</f>
        <v>1.109375</v>
      </c>
      <c r="O1468" s="43">
        <f>M1468-F1468</f>
        <v>7</v>
      </c>
      <c r="P1468" s="41">
        <v>71</v>
      </c>
      <c r="Q1468" s="44">
        <v>289</v>
      </c>
      <c r="R1468" s="45">
        <f>IFERROR(P1468/Q1468,"-")</f>
        <v>0.24567474048442905</v>
      </c>
      <c r="X1468" s="1" t="str">
        <f t="shared" si="292"/>
        <v>12千葉県</v>
      </c>
    </row>
    <row r="1469" spans="1:24" x14ac:dyDescent="0.15">
      <c r="A1469" s="6">
        <f t="shared" si="291"/>
        <v>98</v>
      </c>
      <c r="B1469" s="6">
        <f t="shared" si="291"/>
        <v>1205</v>
      </c>
      <c r="D1469" s="36"/>
      <c r="E1469" s="46" t="s">
        <v>33</v>
      </c>
      <c r="F1469" s="47">
        <v>1875</v>
      </c>
      <c r="G1469" s="48">
        <f>IFERROR(F1469/Q1469,"-")</f>
        <v>2.5167785234899327</v>
      </c>
      <c r="H1469" s="49">
        <v>1728</v>
      </c>
      <c r="I1469" s="49">
        <v>1620</v>
      </c>
      <c r="J1469" s="49">
        <v>1627</v>
      </c>
      <c r="K1469" s="49">
        <v>1566</v>
      </c>
      <c r="L1469" s="49">
        <v>1644</v>
      </c>
      <c r="M1469" s="50">
        <v>1543</v>
      </c>
      <c r="N1469" s="51">
        <f>IFERROR(M1469/F1469,"-")</f>
        <v>0.82293333333333329</v>
      </c>
      <c r="O1469" s="52">
        <f>M1469-F1469</f>
        <v>-332</v>
      </c>
      <c r="P1469" s="50">
        <v>1581</v>
      </c>
      <c r="Q1469" s="53">
        <v>745</v>
      </c>
      <c r="R1469" s="54">
        <f>IFERROR(P1469/Q1469,"-")</f>
        <v>2.1221476510067112</v>
      </c>
      <c r="X1469" s="1" t="str">
        <f t="shared" si="292"/>
        <v>12千葉県</v>
      </c>
    </row>
    <row r="1470" spans="1:24" x14ac:dyDescent="0.15">
      <c r="A1470" s="6">
        <f t="shared" si="291"/>
        <v>98</v>
      </c>
      <c r="B1470" s="6">
        <f t="shared" si="291"/>
        <v>1205</v>
      </c>
      <c r="D1470" s="36"/>
      <c r="E1470" s="46" t="s">
        <v>34</v>
      </c>
      <c r="F1470" s="47">
        <v>243</v>
      </c>
      <c r="G1470" s="48">
        <f>IFERROR(F1470/Q1470,"-")</f>
        <v>0.41396933560477001</v>
      </c>
      <c r="H1470" s="49">
        <v>312</v>
      </c>
      <c r="I1470" s="49">
        <v>286</v>
      </c>
      <c r="J1470" s="49">
        <v>214</v>
      </c>
      <c r="K1470" s="49">
        <v>269</v>
      </c>
      <c r="L1470" s="49">
        <v>273</v>
      </c>
      <c r="M1470" s="50">
        <v>281</v>
      </c>
      <c r="N1470" s="51">
        <f>IFERROR(M1470/F1470,"-")</f>
        <v>1.1563786008230452</v>
      </c>
      <c r="O1470" s="52">
        <f>M1470-F1470</f>
        <v>38</v>
      </c>
      <c r="P1470" s="50">
        <v>353</v>
      </c>
      <c r="Q1470" s="53">
        <v>587</v>
      </c>
      <c r="R1470" s="54">
        <f>IFERROR(P1470/Q1470,"-")</f>
        <v>0.60136286201022149</v>
      </c>
      <c r="X1470" s="1" t="str">
        <f t="shared" si="292"/>
        <v>12千葉県</v>
      </c>
    </row>
    <row r="1471" spans="1:24" ht="14.25" thickBot="1" x14ac:dyDescent="0.2">
      <c r="A1471" s="6">
        <f t="shared" si="291"/>
        <v>98</v>
      </c>
      <c r="B1471" s="6">
        <f t="shared" si="291"/>
        <v>1205</v>
      </c>
      <c r="D1471" s="55"/>
      <c r="E1471" s="56" t="s">
        <v>35</v>
      </c>
      <c r="F1471" s="57">
        <v>752</v>
      </c>
      <c r="G1471" s="58">
        <f>IFERROR(F1471/Q1471,"-")</f>
        <v>1.3428571428571427</v>
      </c>
      <c r="H1471" s="59">
        <v>867</v>
      </c>
      <c r="I1471" s="59">
        <v>829</v>
      </c>
      <c r="J1471" s="59">
        <v>768</v>
      </c>
      <c r="K1471" s="59">
        <v>841</v>
      </c>
      <c r="L1471" s="59">
        <v>888</v>
      </c>
      <c r="M1471" s="60">
        <v>770</v>
      </c>
      <c r="N1471" s="61">
        <f>IFERROR(M1471/F1471,"-")</f>
        <v>1.0239361702127661</v>
      </c>
      <c r="O1471" s="62">
        <f>M1471-F1471</f>
        <v>18</v>
      </c>
      <c r="P1471" s="60">
        <v>619</v>
      </c>
      <c r="Q1471" s="63">
        <v>560</v>
      </c>
      <c r="R1471" s="64">
        <f>IFERROR(P1471/Q1471,"-")</f>
        <v>1.1053571428571429</v>
      </c>
      <c r="X1471" s="1" t="str">
        <f t="shared" si="292"/>
        <v>12千葉県</v>
      </c>
    </row>
    <row r="1472" spans="1:24" s="5" customFormat="1" x14ac:dyDescent="0.15">
      <c r="A1472" s="65">
        <f t="shared" si="291"/>
        <v>98</v>
      </c>
      <c r="B1472" s="65">
        <f t="shared" si="291"/>
        <v>1205</v>
      </c>
      <c r="D1472" s="66"/>
      <c r="E1472" s="67" t="s">
        <v>36</v>
      </c>
      <c r="F1472" s="68">
        <v>0.9642857142857143</v>
      </c>
      <c r="G1472" s="69"/>
      <c r="H1472" s="68">
        <v>0.96153846153846156</v>
      </c>
      <c r="I1472" s="68">
        <v>1</v>
      </c>
      <c r="J1472" s="68">
        <v>0.96</v>
      </c>
      <c r="K1472" s="68">
        <v>1</v>
      </c>
      <c r="L1472" s="68">
        <v>1</v>
      </c>
      <c r="M1472" s="68">
        <v>1</v>
      </c>
      <c r="N1472" s="70"/>
      <c r="O1472" s="70"/>
      <c r="P1472" s="71"/>
      <c r="Q1472" s="71"/>
      <c r="R1472" s="70"/>
      <c r="X1472" s="5" t="str">
        <f t="shared" si="292"/>
        <v>12千葉県</v>
      </c>
    </row>
    <row r="1473" spans="1:24" x14ac:dyDescent="0.15">
      <c r="A1473" s="6">
        <f>(ROW()+12)/15</f>
        <v>99</v>
      </c>
      <c r="B1473" s="6"/>
      <c r="C1473" s="87">
        <f>(ROW()+12)/15</f>
        <v>99</v>
      </c>
      <c r="D1473" s="87"/>
      <c r="S1473" s="1" t="str">
        <f>"（"&amp;H1475&amp;"　"&amp;H1476&amp;"構想区域）"</f>
        <v>（千葉県　山武長生夷隅構想区域）</v>
      </c>
      <c r="X1473" s="1" t="str">
        <f>TEXT(F1475,"0?")&amp;H1475</f>
        <v>12千葉県</v>
      </c>
    </row>
    <row r="1474" spans="1:24" ht="14.25" thickBot="1" x14ac:dyDescent="0.2">
      <c r="A1474" s="6">
        <f>A1473</f>
        <v>99</v>
      </c>
      <c r="B1474" s="6"/>
      <c r="C1474" s="1" t="s">
        <v>3</v>
      </c>
      <c r="X1474" s="1" t="str">
        <f>X1473</f>
        <v>12千葉県</v>
      </c>
    </row>
    <row r="1475" spans="1:24" x14ac:dyDescent="0.15">
      <c r="A1475" s="6">
        <f t="shared" ref="A1475:B1487" si="294">A1474</f>
        <v>99</v>
      </c>
      <c r="B1475" s="6">
        <v>1206</v>
      </c>
      <c r="D1475" s="88" t="s">
        <v>4</v>
      </c>
      <c r="E1475" s="89"/>
      <c r="F1475" s="90">
        <f>QUOTIENT(F1476,100)</f>
        <v>12</v>
      </c>
      <c r="G1475" s="91"/>
      <c r="H1475" s="92" t="s">
        <v>139</v>
      </c>
      <c r="I1475" s="93"/>
      <c r="O1475" s="7"/>
      <c r="X1475" s="1" t="str">
        <f t="shared" ref="X1475:X1487" si="295">X1474</f>
        <v>12千葉県</v>
      </c>
    </row>
    <row r="1476" spans="1:24" x14ac:dyDescent="0.15">
      <c r="A1476" s="6">
        <f t="shared" si="294"/>
        <v>99</v>
      </c>
      <c r="B1476" s="6">
        <f>B1475</f>
        <v>1206</v>
      </c>
      <c r="D1476" s="94" t="s">
        <v>5</v>
      </c>
      <c r="E1476" s="95"/>
      <c r="F1476" s="96">
        <f>B1476</f>
        <v>1206</v>
      </c>
      <c r="G1476" s="97"/>
      <c r="H1476" s="98" t="s">
        <v>145</v>
      </c>
      <c r="I1476" s="99"/>
      <c r="O1476" s="7"/>
      <c r="X1476" s="1" t="str">
        <f t="shared" si="295"/>
        <v>12千葉県</v>
      </c>
    </row>
    <row r="1477" spans="1:24" x14ac:dyDescent="0.15">
      <c r="A1477" s="6">
        <f t="shared" si="294"/>
        <v>99</v>
      </c>
      <c r="B1477" s="6">
        <f>B1476</f>
        <v>1206</v>
      </c>
      <c r="D1477" s="72" t="s">
        <v>6</v>
      </c>
      <c r="E1477" s="73"/>
      <c r="F1477" s="74">
        <v>41.023499999999999</v>
      </c>
      <c r="G1477" s="75"/>
      <c r="H1477" s="75"/>
      <c r="I1477" s="76"/>
      <c r="J1477" s="8"/>
      <c r="K1477" s="8"/>
      <c r="L1477" s="8"/>
      <c r="N1477" s="8"/>
      <c r="O1477" s="9"/>
      <c r="P1477" s="10" t="s">
        <v>7</v>
      </c>
      <c r="X1477" s="1" t="str">
        <f t="shared" si="295"/>
        <v>12千葉県</v>
      </c>
    </row>
    <row r="1478" spans="1:24" ht="14.25" thickBot="1" x14ac:dyDescent="0.2">
      <c r="A1478" s="6">
        <f t="shared" si="294"/>
        <v>99</v>
      </c>
      <c r="B1478" s="6">
        <f>B1477</f>
        <v>1206</v>
      </c>
      <c r="D1478" s="77" t="s">
        <v>8</v>
      </c>
      <c r="E1478" s="78"/>
      <c r="F1478" s="79">
        <v>1161.75</v>
      </c>
      <c r="G1478" s="80"/>
      <c r="H1478" s="80"/>
      <c r="I1478" s="81"/>
      <c r="J1478" s="11"/>
      <c r="K1478" s="11"/>
      <c r="L1478" s="11"/>
      <c r="N1478" s="11"/>
      <c r="P1478" s="82">
        <v>-0.34799999999999998</v>
      </c>
      <c r="Q1478" s="82"/>
      <c r="X1478" s="1" t="str">
        <f t="shared" si="295"/>
        <v>12千葉県</v>
      </c>
    </row>
    <row r="1479" spans="1:24" ht="14.25" thickBot="1" x14ac:dyDescent="0.2">
      <c r="A1479" s="6">
        <f t="shared" si="294"/>
        <v>99</v>
      </c>
      <c r="B1479" s="6"/>
      <c r="C1479" s="1" t="s">
        <v>9</v>
      </c>
      <c r="X1479" s="1" t="str">
        <f t="shared" si="295"/>
        <v>12千葉県</v>
      </c>
    </row>
    <row r="1480" spans="1:24" ht="13.5" customHeight="1" x14ac:dyDescent="0.15">
      <c r="A1480" s="6">
        <f t="shared" si="294"/>
        <v>99</v>
      </c>
      <c r="B1480" s="6"/>
      <c r="D1480" s="12"/>
      <c r="E1480" s="13"/>
      <c r="F1480" s="83" t="s">
        <v>10</v>
      </c>
      <c r="G1480" s="84"/>
      <c r="H1480" s="14" t="s">
        <v>11</v>
      </c>
      <c r="I1480" s="14" t="s">
        <v>12</v>
      </c>
      <c r="J1480" s="14" t="s">
        <v>13</v>
      </c>
      <c r="K1480" s="14" t="s">
        <v>14</v>
      </c>
      <c r="L1480" s="15" t="s">
        <v>15</v>
      </c>
      <c r="M1480" s="85" t="s">
        <v>16</v>
      </c>
      <c r="N1480" s="84"/>
      <c r="O1480" s="84"/>
      <c r="P1480" s="85" t="s">
        <v>17</v>
      </c>
      <c r="Q1480" s="84"/>
      <c r="R1480" s="86"/>
      <c r="X1480" s="1" t="str">
        <f t="shared" si="295"/>
        <v>12千葉県</v>
      </c>
    </row>
    <row r="1481" spans="1:24" ht="32.25" thickBot="1" x14ac:dyDescent="0.2">
      <c r="A1481" s="6">
        <f t="shared" si="294"/>
        <v>99</v>
      </c>
      <c r="B1481" s="6"/>
      <c r="D1481" s="16"/>
      <c r="E1481" s="17"/>
      <c r="F1481" s="18" t="s">
        <v>18</v>
      </c>
      <c r="G1481" s="19" t="s">
        <v>19</v>
      </c>
      <c r="H1481" s="20" t="s">
        <v>20</v>
      </c>
      <c r="I1481" s="20" t="s">
        <v>21</v>
      </c>
      <c r="J1481" s="20" t="s">
        <v>22</v>
      </c>
      <c r="K1481" s="20" t="s">
        <v>23</v>
      </c>
      <c r="L1481" s="20" t="s">
        <v>24</v>
      </c>
      <c r="M1481" s="21" t="s">
        <v>25</v>
      </c>
      <c r="N1481" s="22" t="s">
        <v>26</v>
      </c>
      <c r="O1481" s="23" t="s">
        <v>27</v>
      </c>
      <c r="P1481" s="24" t="s">
        <v>28</v>
      </c>
      <c r="Q1481" s="22" t="s">
        <v>29</v>
      </c>
      <c r="R1481" s="25" t="s">
        <v>30</v>
      </c>
      <c r="X1481" s="1" t="str">
        <f t="shared" si="295"/>
        <v>12千葉県</v>
      </c>
    </row>
    <row r="1482" spans="1:24" ht="14.25" thickTop="1" x14ac:dyDescent="0.15">
      <c r="A1482" s="6">
        <f t="shared" si="294"/>
        <v>99</v>
      </c>
      <c r="B1482" s="6">
        <f>B1477</f>
        <v>1206</v>
      </c>
      <c r="D1482" s="26"/>
      <c r="E1482" s="27" t="s">
        <v>31</v>
      </c>
      <c r="F1482" s="28">
        <f>SUM(F1483:F1486)</f>
        <v>2962</v>
      </c>
      <c r="G1482" s="29">
        <f>IFERROR(F1482/Q1482,"-")</f>
        <v>1.0105765950187648</v>
      </c>
      <c r="H1482" s="30">
        <f t="shared" ref="H1482:M1482" si="296">SUM(H1483:H1486)</f>
        <v>3280</v>
      </c>
      <c r="I1482" s="30">
        <f t="shared" si="296"/>
        <v>3255</v>
      </c>
      <c r="J1482" s="30">
        <f t="shared" si="296"/>
        <v>3237</v>
      </c>
      <c r="K1482" s="30">
        <f t="shared" si="296"/>
        <v>3214</v>
      </c>
      <c r="L1482" s="30">
        <f t="shared" si="296"/>
        <v>3054</v>
      </c>
      <c r="M1482" s="31">
        <f t="shared" si="296"/>
        <v>3113</v>
      </c>
      <c r="N1482" s="32">
        <f>IFERROR(M1482/F1482,"-")</f>
        <v>1.050979068197164</v>
      </c>
      <c r="O1482" s="33">
        <f>M1482-F1482</f>
        <v>151</v>
      </c>
      <c r="P1482" s="31">
        <f>SUM(P1483:P1486)</f>
        <v>3075</v>
      </c>
      <c r="Q1482" s="34">
        <f>SUM(Q1483:Q1486)</f>
        <v>2931</v>
      </c>
      <c r="R1482" s="35">
        <f>IFERROR(P1482/Q1482,"-")</f>
        <v>1.0491299897645854</v>
      </c>
      <c r="X1482" s="1" t="str">
        <f t="shared" si="295"/>
        <v>12千葉県</v>
      </c>
    </row>
    <row r="1483" spans="1:24" x14ac:dyDescent="0.15">
      <c r="A1483" s="6">
        <f t="shared" si="294"/>
        <v>99</v>
      </c>
      <c r="B1483" s="6">
        <f>B1482</f>
        <v>1206</v>
      </c>
      <c r="D1483" s="36"/>
      <c r="E1483" s="37" t="s">
        <v>32</v>
      </c>
      <c r="F1483" s="38">
        <v>20</v>
      </c>
      <c r="G1483" s="39">
        <f>IFERROR(F1483/Q1483,"-")</f>
        <v>0.19230769230769232</v>
      </c>
      <c r="H1483" s="40">
        <v>20</v>
      </c>
      <c r="I1483" s="40">
        <v>26</v>
      </c>
      <c r="J1483" s="40">
        <v>20</v>
      </c>
      <c r="K1483" s="40">
        <v>32</v>
      </c>
      <c r="L1483" s="40">
        <v>32</v>
      </c>
      <c r="M1483" s="41">
        <v>32</v>
      </c>
      <c r="N1483" s="42">
        <f>IFERROR(M1483/F1483,"-")</f>
        <v>1.6</v>
      </c>
      <c r="O1483" s="43">
        <f>M1483-F1483</f>
        <v>12</v>
      </c>
      <c r="P1483" s="41">
        <v>32</v>
      </c>
      <c r="Q1483" s="44">
        <v>104</v>
      </c>
      <c r="R1483" s="45">
        <f>IFERROR(P1483/Q1483,"-")</f>
        <v>0.30769230769230771</v>
      </c>
      <c r="X1483" s="1" t="str">
        <f t="shared" si="295"/>
        <v>12千葉県</v>
      </c>
    </row>
    <row r="1484" spans="1:24" x14ac:dyDescent="0.15">
      <c r="A1484" s="6">
        <f t="shared" si="294"/>
        <v>99</v>
      </c>
      <c r="B1484" s="6">
        <f t="shared" si="294"/>
        <v>1206</v>
      </c>
      <c r="D1484" s="36"/>
      <c r="E1484" s="46" t="s">
        <v>33</v>
      </c>
      <c r="F1484" s="47">
        <v>1463</v>
      </c>
      <c r="G1484" s="48">
        <f>IFERROR(F1484/Q1484,"-")</f>
        <v>1.649379932356257</v>
      </c>
      <c r="H1484" s="49">
        <v>1555</v>
      </c>
      <c r="I1484" s="49">
        <v>1520</v>
      </c>
      <c r="J1484" s="49">
        <v>1492</v>
      </c>
      <c r="K1484" s="49">
        <v>1559</v>
      </c>
      <c r="L1484" s="49">
        <v>1379</v>
      </c>
      <c r="M1484" s="50">
        <v>1447</v>
      </c>
      <c r="N1484" s="51">
        <f>IFERROR(M1484/F1484,"-")</f>
        <v>0.98906356801093642</v>
      </c>
      <c r="O1484" s="52">
        <f>M1484-F1484</f>
        <v>-16</v>
      </c>
      <c r="P1484" s="50">
        <v>1519</v>
      </c>
      <c r="Q1484" s="53">
        <v>887</v>
      </c>
      <c r="R1484" s="54">
        <f>IFERROR(P1484/Q1484,"-")</f>
        <v>1.7125140924464488</v>
      </c>
      <c r="X1484" s="1" t="str">
        <f t="shared" si="295"/>
        <v>12千葉県</v>
      </c>
    </row>
    <row r="1485" spans="1:24" x14ac:dyDescent="0.15">
      <c r="A1485" s="6">
        <f t="shared" si="294"/>
        <v>99</v>
      </c>
      <c r="B1485" s="6">
        <f t="shared" si="294"/>
        <v>1206</v>
      </c>
      <c r="D1485" s="36"/>
      <c r="E1485" s="46" t="s">
        <v>34</v>
      </c>
      <c r="F1485" s="47">
        <v>368</v>
      </c>
      <c r="G1485" s="48">
        <f>IFERROR(F1485/Q1485,"-")</f>
        <v>0.38900634249471461</v>
      </c>
      <c r="H1485" s="49">
        <v>412</v>
      </c>
      <c r="I1485" s="49">
        <v>412</v>
      </c>
      <c r="J1485" s="49">
        <v>460</v>
      </c>
      <c r="K1485" s="49">
        <v>361</v>
      </c>
      <c r="L1485" s="49">
        <v>386</v>
      </c>
      <c r="M1485" s="50">
        <v>402</v>
      </c>
      <c r="N1485" s="51">
        <f>IFERROR(M1485/F1485,"-")</f>
        <v>1.0923913043478262</v>
      </c>
      <c r="O1485" s="52">
        <f>M1485-F1485</f>
        <v>34</v>
      </c>
      <c r="P1485" s="50">
        <v>410</v>
      </c>
      <c r="Q1485" s="53">
        <v>946</v>
      </c>
      <c r="R1485" s="54">
        <f>IFERROR(P1485/Q1485,"-")</f>
        <v>0.43340380549682878</v>
      </c>
      <c r="X1485" s="1" t="str">
        <f t="shared" si="295"/>
        <v>12千葉県</v>
      </c>
    </row>
    <row r="1486" spans="1:24" ht="14.25" thickBot="1" x14ac:dyDescent="0.2">
      <c r="A1486" s="6">
        <f t="shared" si="294"/>
        <v>99</v>
      </c>
      <c r="B1486" s="6">
        <f t="shared" si="294"/>
        <v>1206</v>
      </c>
      <c r="D1486" s="55"/>
      <c r="E1486" s="56" t="s">
        <v>35</v>
      </c>
      <c r="F1486" s="57">
        <v>1111</v>
      </c>
      <c r="G1486" s="58">
        <f>IFERROR(F1486/Q1486,"-")</f>
        <v>1.1177062374245472</v>
      </c>
      <c r="H1486" s="59">
        <v>1293</v>
      </c>
      <c r="I1486" s="59">
        <v>1297</v>
      </c>
      <c r="J1486" s="59">
        <v>1265</v>
      </c>
      <c r="K1486" s="59">
        <v>1262</v>
      </c>
      <c r="L1486" s="59">
        <v>1257</v>
      </c>
      <c r="M1486" s="60">
        <v>1232</v>
      </c>
      <c r="N1486" s="61">
        <f>IFERROR(M1486/F1486,"-")</f>
        <v>1.108910891089109</v>
      </c>
      <c r="O1486" s="62">
        <f>M1486-F1486</f>
        <v>121</v>
      </c>
      <c r="P1486" s="60">
        <v>1114</v>
      </c>
      <c r="Q1486" s="63">
        <v>994</v>
      </c>
      <c r="R1486" s="64">
        <f>IFERROR(P1486/Q1486,"-")</f>
        <v>1.1207243460764587</v>
      </c>
      <c r="X1486" s="1" t="str">
        <f t="shared" si="295"/>
        <v>12千葉県</v>
      </c>
    </row>
    <row r="1487" spans="1:24" s="5" customFormat="1" x14ac:dyDescent="0.15">
      <c r="A1487" s="65">
        <f t="shared" si="294"/>
        <v>99</v>
      </c>
      <c r="B1487" s="65">
        <f t="shared" si="294"/>
        <v>1206</v>
      </c>
      <c r="D1487" s="66"/>
      <c r="E1487" s="67" t="s">
        <v>36</v>
      </c>
      <c r="F1487" s="68">
        <v>0.97142857142857142</v>
      </c>
      <c r="G1487" s="69"/>
      <c r="H1487" s="68">
        <v>0.94444444444444442</v>
      </c>
      <c r="I1487" s="68">
        <v>0.97058823529411764</v>
      </c>
      <c r="J1487" s="68">
        <v>0.97058823529411764</v>
      </c>
      <c r="K1487" s="68">
        <v>0.93939393939393945</v>
      </c>
      <c r="L1487" s="68">
        <v>0.90909090909090906</v>
      </c>
      <c r="M1487" s="68">
        <v>1</v>
      </c>
      <c r="N1487" s="70"/>
      <c r="O1487" s="70"/>
      <c r="P1487" s="71"/>
      <c r="Q1487" s="71"/>
      <c r="R1487" s="70"/>
      <c r="X1487" s="5" t="str">
        <f t="shared" si="295"/>
        <v>12千葉県</v>
      </c>
    </row>
    <row r="1488" spans="1:24" x14ac:dyDescent="0.15">
      <c r="A1488" s="6">
        <f>(ROW()+12)/15</f>
        <v>100</v>
      </c>
      <c r="B1488" s="6"/>
      <c r="C1488" s="87">
        <f>(ROW()+12)/15</f>
        <v>100</v>
      </c>
      <c r="D1488" s="87"/>
      <c r="S1488" s="1" t="str">
        <f>"（"&amp;H1490&amp;"　"&amp;H1491&amp;"構想区域）"</f>
        <v>（千葉県　安房構想区域）</v>
      </c>
      <c r="X1488" s="1" t="str">
        <f>TEXT(F1490,"0?")&amp;H1490</f>
        <v>12千葉県</v>
      </c>
    </row>
    <row r="1489" spans="1:24" ht="14.25" thickBot="1" x14ac:dyDescent="0.2">
      <c r="A1489" s="6">
        <f>A1488</f>
        <v>100</v>
      </c>
      <c r="B1489" s="6"/>
      <c r="C1489" s="1" t="s">
        <v>3</v>
      </c>
      <c r="X1489" s="1" t="str">
        <f>X1488</f>
        <v>12千葉県</v>
      </c>
    </row>
    <row r="1490" spans="1:24" x14ac:dyDescent="0.15">
      <c r="A1490" s="6">
        <f t="shared" ref="A1490:B1502" si="297">A1489</f>
        <v>100</v>
      </c>
      <c r="B1490" s="6">
        <v>1207</v>
      </c>
      <c r="D1490" s="88" t="s">
        <v>4</v>
      </c>
      <c r="E1490" s="89"/>
      <c r="F1490" s="90">
        <f>QUOTIENT(F1491,100)</f>
        <v>12</v>
      </c>
      <c r="G1490" s="91"/>
      <c r="H1490" s="92" t="s">
        <v>139</v>
      </c>
      <c r="I1490" s="93"/>
      <c r="O1490" s="7"/>
      <c r="X1490" s="1" t="str">
        <f t="shared" ref="X1490:X1502" si="298">X1489</f>
        <v>12千葉県</v>
      </c>
    </row>
    <row r="1491" spans="1:24" x14ac:dyDescent="0.15">
      <c r="A1491" s="6">
        <f t="shared" si="297"/>
        <v>100</v>
      </c>
      <c r="B1491" s="6">
        <f>B1490</f>
        <v>1207</v>
      </c>
      <c r="D1491" s="94" t="s">
        <v>5</v>
      </c>
      <c r="E1491" s="95"/>
      <c r="F1491" s="96">
        <f>B1491</f>
        <v>1207</v>
      </c>
      <c r="G1491" s="97"/>
      <c r="H1491" s="98" t="s">
        <v>146</v>
      </c>
      <c r="I1491" s="99"/>
      <c r="O1491" s="7"/>
      <c r="X1491" s="1" t="str">
        <f t="shared" si="298"/>
        <v>12千葉県</v>
      </c>
    </row>
    <row r="1492" spans="1:24" x14ac:dyDescent="0.15">
      <c r="A1492" s="6">
        <f t="shared" si="297"/>
        <v>100</v>
      </c>
      <c r="B1492" s="6">
        <f>B1491</f>
        <v>1207</v>
      </c>
      <c r="D1492" s="72" t="s">
        <v>6</v>
      </c>
      <c r="E1492" s="73"/>
      <c r="F1492" s="74">
        <v>12.0093</v>
      </c>
      <c r="G1492" s="75"/>
      <c r="H1492" s="75"/>
      <c r="I1492" s="76"/>
      <c r="J1492" s="8"/>
      <c r="K1492" s="8"/>
      <c r="L1492" s="8"/>
      <c r="N1492" s="8"/>
      <c r="O1492" s="9"/>
      <c r="P1492" s="10" t="s">
        <v>7</v>
      </c>
      <c r="X1492" s="1" t="str">
        <f t="shared" si="298"/>
        <v>12千葉県</v>
      </c>
    </row>
    <row r="1493" spans="1:24" ht="14.25" thickBot="1" x14ac:dyDescent="0.2">
      <c r="A1493" s="6">
        <f t="shared" si="297"/>
        <v>100</v>
      </c>
      <c r="B1493" s="6">
        <f>B1492</f>
        <v>1207</v>
      </c>
      <c r="D1493" s="77" t="s">
        <v>8</v>
      </c>
      <c r="E1493" s="78"/>
      <c r="F1493" s="79">
        <v>576.5</v>
      </c>
      <c r="G1493" s="80"/>
      <c r="H1493" s="80"/>
      <c r="I1493" s="81"/>
      <c r="J1493" s="11"/>
      <c r="K1493" s="11"/>
      <c r="L1493" s="11"/>
      <c r="N1493" s="11"/>
      <c r="P1493" s="82">
        <v>0.34600000000000003</v>
      </c>
      <c r="Q1493" s="82"/>
      <c r="X1493" s="1" t="str">
        <f t="shared" si="298"/>
        <v>12千葉県</v>
      </c>
    </row>
    <row r="1494" spans="1:24" ht="14.25" thickBot="1" x14ac:dyDescent="0.2">
      <c r="A1494" s="6">
        <f t="shared" si="297"/>
        <v>100</v>
      </c>
      <c r="B1494" s="6"/>
      <c r="C1494" s="1" t="s">
        <v>9</v>
      </c>
      <c r="X1494" s="1" t="str">
        <f t="shared" si="298"/>
        <v>12千葉県</v>
      </c>
    </row>
    <row r="1495" spans="1:24" ht="13.5" customHeight="1" x14ac:dyDescent="0.15">
      <c r="A1495" s="6">
        <f t="shared" si="297"/>
        <v>100</v>
      </c>
      <c r="B1495" s="6"/>
      <c r="D1495" s="12"/>
      <c r="E1495" s="13"/>
      <c r="F1495" s="83" t="s">
        <v>10</v>
      </c>
      <c r="G1495" s="84"/>
      <c r="H1495" s="14" t="s">
        <v>11</v>
      </c>
      <c r="I1495" s="14" t="s">
        <v>12</v>
      </c>
      <c r="J1495" s="14" t="s">
        <v>13</v>
      </c>
      <c r="K1495" s="14" t="s">
        <v>14</v>
      </c>
      <c r="L1495" s="15" t="s">
        <v>15</v>
      </c>
      <c r="M1495" s="85" t="s">
        <v>16</v>
      </c>
      <c r="N1495" s="84"/>
      <c r="O1495" s="84"/>
      <c r="P1495" s="85" t="s">
        <v>17</v>
      </c>
      <c r="Q1495" s="84"/>
      <c r="R1495" s="86"/>
      <c r="X1495" s="1" t="str">
        <f t="shared" si="298"/>
        <v>12千葉県</v>
      </c>
    </row>
    <row r="1496" spans="1:24" ht="32.25" thickBot="1" x14ac:dyDescent="0.2">
      <c r="A1496" s="6">
        <f t="shared" si="297"/>
        <v>100</v>
      </c>
      <c r="B1496" s="6"/>
      <c r="D1496" s="16"/>
      <c r="E1496" s="17"/>
      <c r="F1496" s="18" t="s">
        <v>18</v>
      </c>
      <c r="G1496" s="19" t="s">
        <v>19</v>
      </c>
      <c r="H1496" s="20" t="s">
        <v>20</v>
      </c>
      <c r="I1496" s="20" t="s">
        <v>21</v>
      </c>
      <c r="J1496" s="20" t="s">
        <v>22</v>
      </c>
      <c r="K1496" s="20" t="s">
        <v>23</v>
      </c>
      <c r="L1496" s="20" t="s">
        <v>24</v>
      </c>
      <c r="M1496" s="21" t="s">
        <v>25</v>
      </c>
      <c r="N1496" s="22" t="s">
        <v>26</v>
      </c>
      <c r="O1496" s="23" t="s">
        <v>27</v>
      </c>
      <c r="P1496" s="24" t="s">
        <v>28</v>
      </c>
      <c r="Q1496" s="22" t="s">
        <v>29</v>
      </c>
      <c r="R1496" s="25" t="s">
        <v>30</v>
      </c>
      <c r="X1496" s="1" t="str">
        <f t="shared" si="298"/>
        <v>12千葉県</v>
      </c>
    </row>
    <row r="1497" spans="1:24" ht="14.25" thickTop="1" x14ac:dyDescent="0.15">
      <c r="A1497" s="6">
        <f t="shared" si="297"/>
        <v>100</v>
      </c>
      <c r="B1497" s="6">
        <f>B1492</f>
        <v>1207</v>
      </c>
      <c r="D1497" s="26"/>
      <c r="E1497" s="27" t="s">
        <v>31</v>
      </c>
      <c r="F1497" s="28">
        <f>SUM(F1498:F1501)</f>
        <v>2172</v>
      </c>
      <c r="G1497" s="29">
        <f>IFERROR(F1497/Q1497,"-")</f>
        <v>1.323583180987203</v>
      </c>
      <c r="H1497" s="30">
        <f t="shared" ref="H1497:M1497" si="299">SUM(H1498:H1501)</f>
        <v>2079</v>
      </c>
      <c r="I1497" s="30">
        <f t="shared" si="299"/>
        <v>2045</v>
      </c>
      <c r="J1497" s="30">
        <f t="shared" si="299"/>
        <v>2010</v>
      </c>
      <c r="K1497" s="30">
        <f t="shared" si="299"/>
        <v>1950</v>
      </c>
      <c r="L1497" s="30">
        <f t="shared" si="299"/>
        <v>1796</v>
      </c>
      <c r="M1497" s="31">
        <f t="shared" si="299"/>
        <v>2035</v>
      </c>
      <c r="N1497" s="32">
        <f>IFERROR(M1497/F1497,"-")</f>
        <v>0.93692449355432783</v>
      </c>
      <c r="O1497" s="33">
        <f>M1497-F1497</f>
        <v>-137</v>
      </c>
      <c r="P1497" s="31">
        <f>SUM(P1498:P1501)</f>
        <v>1921</v>
      </c>
      <c r="Q1497" s="34">
        <f>SUM(Q1498:Q1501)</f>
        <v>1641</v>
      </c>
      <c r="R1497" s="35">
        <f>IFERROR(P1497/Q1497,"-")</f>
        <v>1.1706276660572821</v>
      </c>
      <c r="X1497" s="1" t="str">
        <f t="shared" si="298"/>
        <v>12千葉県</v>
      </c>
    </row>
    <row r="1498" spans="1:24" x14ac:dyDescent="0.15">
      <c r="A1498" s="6">
        <f t="shared" si="297"/>
        <v>100</v>
      </c>
      <c r="B1498" s="6">
        <f>B1497</f>
        <v>1207</v>
      </c>
      <c r="D1498" s="36"/>
      <c r="E1498" s="37" t="s">
        <v>32</v>
      </c>
      <c r="F1498" s="38">
        <v>153</v>
      </c>
      <c r="G1498" s="39">
        <f>IFERROR(F1498/Q1498,"-")</f>
        <v>0.49675324675324678</v>
      </c>
      <c r="H1498" s="40">
        <v>152</v>
      </c>
      <c r="I1498" s="40">
        <v>246</v>
      </c>
      <c r="J1498" s="40">
        <v>144</v>
      </c>
      <c r="K1498" s="40">
        <v>141</v>
      </c>
      <c r="L1498" s="40">
        <v>144</v>
      </c>
      <c r="M1498" s="41">
        <v>144</v>
      </c>
      <c r="N1498" s="42">
        <f>IFERROR(M1498/F1498,"-")</f>
        <v>0.94117647058823528</v>
      </c>
      <c r="O1498" s="43">
        <f>M1498-F1498</f>
        <v>-9</v>
      </c>
      <c r="P1498" s="41">
        <v>192</v>
      </c>
      <c r="Q1498" s="44">
        <v>308</v>
      </c>
      <c r="R1498" s="45">
        <f>IFERROR(P1498/Q1498,"-")</f>
        <v>0.62337662337662336</v>
      </c>
      <c r="X1498" s="1" t="str">
        <f t="shared" si="298"/>
        <v>12千葉県</v>
      </c>
    </row>
    <row r="1499" spans="1:24" x14ac:dyDescent="0.15">
      <c r="A1499" s="6">
        <f t="shared" si="297"/>
        <v>100</v>
      </c>
      <c r="B1499" s="6">
        <f t="shared" si="297"/>
        <v>1207</v>
      </c>
      <c r="D1499" s="36"/>
      <c r="E1499" s="46" t="s">
        <v>33</v>
      </c>
      <c r="F1499" s="47">
        <v>1226</v>
      </c>
      <c r="G1499" s="48">
        <f>IFERROR(F1499/Q1499,"-")</f>
        <v>2.036544850498339</v>
      </c>
      <c r="H1499" s="49">
        <v>1199</v>
      </c>
      <c r="I1499" s="49">
        <v>1078</v>
      </c>
      <c r="J1499" s="49">
        <v>1156</v>
      </c>
      <c r="K1499" s="49">
        <v>1111</v>
      </c>
      <c r="L1499" s="49">
        <v>1105</v>
      </c>
      <c r="M1499" s="50">
        <v>1105</v>
      </c>
      <c r="N1499" s="51">
        <f>IFERROR(M1499/F1499,"-")</f>
        <v>0.90130505709624797</v>
      </c>
      <c r="O1499" s="52">
        <f>M1499-F1499</f>
        <v>-121</v>
      </c>
      <c r="P1499" s="50">
        <v>1069</v>
      </c>
      <c r="Q1499" s="53">
        <v>602</v>
      </c>
      <c r="R1499" s="54">
        <f>IFERROR(P1499/Q1499,"-")</f>
        <v>1.7757475083056478</v>
      </c>
      <c r="X1499" s="1" t="str">
        <f t="shared" si="298"/>
        <v>12千葉県</v>
      </c>
    </row>
    <row r="1500" spans="1:24" x14ac:dyDescent="0.15">
      <c r="A1500" s="6">
        <f t="shared" si="297"/>
        <v>100</v>
      </c>
      <c r="B1500" s="6">
        <f t="shared" si="297"/>
        <v>1207</v>
      </c>
      <c r="D1500" s="36"/>
      <c r="E1500" s="46" t="s">
        <v>34</v>
      </c>
      <c r="F1500" s="47">
        <v>99</v>
      </c>
      <c r="G1500" s="48">
        <f>IFERROR(F1500/Q1500,"-")</f>
        <v>0.27653631284916202</v>
      </c>
      <c r="H1500" s="49">
        <v>111</v>
      </c>
      <c r="I1500" s="49">
        <v>150</v>
      </c>
      <c r="J1500" s="49">
        <v>154</v>
      </c>
      <c r="K1500" s="49">
        <v>202</v>
      </c>
      <c r="L1500" s="49">
        <v>153</v>
      </c>
      <c r="M1500" s="50">
        <v>205</v>
      </c>
      <c r="N1500" s="51">
        <f>IFERROR(M1500/F1500,"-")</f>
        <v>2.0707070707070705</v>
      </c>
      <c r="O1500" s="52">
        <f>M1500-F1500</f>
        <v>106</v>
      </c>
      <c r="P1500" s="50">
        <v>247</v>
      </c>
      <c r="Q1500" s="53">
        <v>358</v>
      </c>
      <c r="R1500" s="54">
        <f>IFERROR(P1500/Q1500,"-")</f>
        <v>0.68994413407821231</v>
      </c>
      <c r="X1500" s="1" t="str">
        <f t="shared" si="298"/>
        <v>12千葉県</v>
      </c>
    </row>
    <row r="1501" spans="1:24" ht="14.25" thickBot="1" x14ac:dyDescent="0.2">
      <c r="A1501" s="6">
        <f t="shared" si="297"/>
        <v>100</v>
      </c>
      <c r="B1501" s="6">
        <f t="shared" si="297"/>
        <v>1207</v>
      </c>
      <c r="D1501" s="55"/>
      <c r="E1501" s="56" t="s">
        <v>35</v>
      </c>
      <c r="F1501" s="57">
        <v>694</v>
      </c>
      <c r="G1501" s="58">
        <f>IFERROR(F1501/Q1501,"-")</f>
        <v>1.8605898123324396</v>
      </c>
      <c r="H1501" s="59">
        <v>617</v>
      </c>
      <c r="I1501" s="59">
        <v>571</v>
      </c>
      <c r="J1501" s="59">
        <v>556</v>
      </c>
      <c r="K1501" s="59">
        <v>496</v>
      </c>
      <c r="L1501" s="59">
        <v>394</v>
      </c>
      <c r="M1501" s="60">
        <v>581</v>
      </c>
      <c r="N1501" s="61">
        <f>IFERROR(M1501/F1501,"-")</f>
        <v>0.83717579250720464</v>
      </c>
      <c r="O1501" s="62">
        <f>M1501-F1501</f>
        <v>-113</v>
      </c>
      <c r="P1501" s="60">
        <v>413</v>
      </c>
      <c r="Q1501" s="63">
        <v>373</v>
      </c>
      <c r="R1501" s="64">
        <f>IFERROR(P1501/Q1501,"-")</f>
        <v>1.1072386058981234</v>
      </c>
      <c r="X1501" s="1" t="str">
        <f t="shared" si="298"/>
        <v>12千葉県</v>
      </c>
    </row>
    <row r="1502" spans="1:24" s="5" customFormat="1" x14ac:dyDescent="0.15">
      <c r="A1502" s="65">
        <f t="shared" si="297"/>
        <v>100</v>
      </c>
      <c r="B1502" s="65">
        <f t="shared" si="297"/>
        <v>1207</v>
      </c>
      <c r="D1502" s="66"/>
      <c r="E1502" s="67" t="s">
        <v>36</v>
      </c>
      <c r="F1502" s="68">
        <v>1</v>
      </c>
      <c r="G1502" s="69"/>
      <c r="H1502" s="68">
        <v>0.96</v>
      </c>
      <c r="I1502" s="68">
        <v>0.96</v>
      </c>
      <c r="J1502" s="68">
        <v>0.95833333333333337</v>
      </c>
      <c r="K1502" s="68">
        <v>0.95833333333333337</v>
      </c>
      <c r="L1502" s="68">
        <v>0.875</v>
      </c>
      <c r="M1502" s="68">
        <v>1</v>
      </c>
      <c r="N1502" s="70"/>
      <c r="O1502" s="70"/>
      <c r="P1502" s="71"/>
      <c r="Q1502" s="71"/>
      <c r="R1502" s="70"/>
      <c r="X1502" s="5" t="str">
        <f t="shared" si="298"/>
        <v>12千葉県</v>
      </c>
    </row>
    <row r="1503" spans="1:24" x14ac:dyDescent="0.15">
      <c r="A1503" s="6">
        <f>(ROW()+12)/15</f>
        <v>101</v>
      </c>
      <c r="B1503" s="6"/>
      <c r="C1503" s="87">
        <f>(ROW()+12)/15</f>
        <v>101</v>
      </c>
      <c r="D1503" s="87"/>
      <c r="S1503" s="1" t="str">
        <f>"（"&amp;H1505&amp;"　"&amp;H1506&amp;"構想区域）"</f>
        <v>（千葉県　君津構想区域）</v>
      </c>
      <c r="X1503" s="1" t="str">
        <f>TEXT(F1505,"0?")&amp;H1505</f>
        <v>12千葉県</v>
      </c>
    </row>
    <row r="1504" spans="1:24" ht="14.25" thickBot="1" x14ac:dyDescent="0.2">
      <c r="A1504" s="6">
        <f>A1503</f>
        <v>101</v>
      </c>
      <c r="B1504" s="6"/>
      <c r="C1504" s="1" t="s">
        <v>3</v>
      </c>
      <c r="X1504" s="1" t="str">
        <f>X1503</f>
        <v>12千葉県</v>
      </c>
    </row>
    <row r="1505" spans="1:24" x14ac:dyDescent="0.15">
      <c r="A1505" s="6">
        <f t="shared" ref="A1505:B1517" si="300">A1504</f>
        <v>101</v>
      </c>
      <c r="B1505" s="6">
        <v>1208</v>
      </c>
      <c r="D1505" s="88" t="s">
        <v>4</v>
      </c>
      <c r="E1505" s="89"/>
      <c r="F1505" s="90">
        <f>QUOTIENT(F1506,100)</f>
        <v>12</v>
      </c>
      <c r="G1505" s="91"/>
      <c r="H1505" s="92" t="s">
        <v>139</v>
      </c>
      <c r="I1505" s="93"/>
      <c r="O1505" s="7"/>
      <c r="X1505" s="1" t="str">
        <f t="shared" ref="X1505:X1517" si="301">X1504</f>
        <v>12千葉県</v>
      </c>
    </row>
    <row r="1506" spans="1:24" x14ac:dyDescent="0.15">
      <c r="A1506" s="6">
        <f t="shared" si="300"/>
        <v>101</v>
      </c>
      <c r="B1506" s="6">
        <f>B1505</f>
        <v>1208</v>
      </c>
      <c r="D1506" s="94" t="s">
        <v>5</v>
      </c>
      <c r="E1506" s="95"/>
      <c r="F1506" s="96">
        <f>B1506</f>
        <v>1208</v>
      </c>
      <c r="G1506" s="97"/>
      <c r="H1506" s="98" t="s">
        <v>147</v>
      </c>
      <c r="I1506" s="99"/>
      <c r="O1506" s="7"/>
      <c r="X1506" s="1" t="str">
        <f t="shared" si="301"/>
        <v>12千葉県</v>
      </c>
    </row>
    <row r="1507" spans="1:24" x14ac:dyDescent="0.15">
      <c r="A1507" s="6">
        <f t="shared" si="300"/>
        <v>101</v>
      </c>
      <c r="B1507" s="6">
        <f>B1506</f>
        <v>1208</v>
      </c>
      <c r="D1507" s="72" t="s">
        <v>6</v>
      </c>
      <c r="E1507" s="73"/>
      <c r="F1507" s="74">
        <v>32.472000000000001</v>
      </c>
      <c r="G1507" s="75"/>
      <c r="H1507" s="75"/>
      <c r="I1507" s="76"/>
      <c r="J1507" s="8"/>
      <c r="K1507" s="8"/>
      <c r="L1507" s="8"/>
      <c r="N1507" s="8"/>
      <c r="O1507" s="9"/>
      <c r="P1507" s="10" t="s">
        <v>7</v>
      </c>
      <c r="X1507" s="1" t="str">
        <f t="shared" si="301"/>
        <v>12千葉県</v>
      </c>
    </row>
    <row r="1508" spans="1:24" ht="14.25" thickBot="1" x14ac:dyDescent="0.2">
      <c r="A1508" s="6">
        <f t="shared" si="300"/>
        <v>101</v>
      </c>
      <c r="B1508" s="6">
        <f>B1507</f>
        <v>1208</v>
      </c>
      <c r="D1508" s="77" t="s">
        <v>8</v>
      </c>
      <c r="E1508" s="78"/>
      <c r="F1508" s="79">
        <v>758.22</v>
      </c>
      <c r="G1508" s="80"/>
      <c r="H1508" s="80"/>
      <c r="I1508" s="81"/>
      <c r="J1508" s="11"/>
      <c r="K1508" s="11"/>
      <c r="L1508" s="11"/>
      <c r="N1508" s="11"/>
      <c r="P1508" s="82">
        <v>-0.18000000000000002</v>
      </c>
      <c r="Q1508" s="82"/>
      <c r="X1508" s="1" t="str">
        <f t="shared" si="301"/>
        <v>12千葉県</v>
      </c>
    </row>
    <row r="1509" spans="1:24" ht="14.25" thickBot="1" x14ac:dyDescent="0.2">
      <c r="A1509" s="6">
        <f t="shared" si="300"/>
        <v>101</v>
      </c>
      <c r="B1509" s="6"/>
      <c r="C1509" s="1" t="s">
        <v>9</v>
      </c>
      <c r="X1509" s="1" t="str">
        <f t="shared" si="301"/>
        <v>12千葉県</v>
      </c>
    </row>
    <row r="1510" spans="1:24" ht="13.5" customHeight="1" x14ac:dyDescent="0.15">
      <c r="A1510" s="6">
        <f t="shared" si="300"/>
        <v>101</v>
      </c>
      <c r="B1510" s="6"/>
      <c r="D1510" s="12"/>
      <c r="E1510" s="13"/>
      <c r="F1510" s="83" t="s">
        <v>10</v>
      </c>
      <c r="G1510" s="84"/>
      <c r="H1510" s="14" t="s">
        <v>11</v>
      </c>
      <c r="I1510" s="14" t="s">
        <v>12</v>
      </c>
      <c r="J1510" s="14" t="s">
        <v>13</v>
      </c>
      <c r="K1510" s="14" t="s">
        <v>14</v>
      </c>
      <c r="L1510" s="15" t="s">
        <v>15</v>
      </c>
      <c r="M1510" s="85" t="s">
        <v>16</v>
      </c>
      <c r="N1510" s="84"/>
      <c r="O1510" s="84"/>
      <c r="P1510" s="85" t="s">
        <v>17</v>
      </c>
      <c r="Q1510" s="84"/>
      <c r="R1510" s="86"/>
      <c r="X1510" s="1" t="str">
        <f t="shared" si="301"/>
        <v>12千葉県</v>
      </c>
    </row>
    <row r="1511" spans="1:24" ht="32.25" thickBot="1" x14ac:dyDescent="0.2">
      <c r="A1511" s="6">
        <f t="shared" si="300"/>
        <v>101</v>
      </c>
      <c r="B1511" s="6"/>
      <c r="D1511" s="16"/>
      <c r="E1511" s="17"/>
      <c r="F1511" s="18" t="s">
        <v>18</v>
      </c>
      <c r="G1511" s="19" t="s">
        <v>19</v>
      </c>
      <c r="H1511" s="20" t="s">
        <v>20</v>
      </c>
      <c r="I1511" s="20" t="s">
        <v>21</v>
      </c>
      <c r="J1511" s="20" t="s">
        <v>22</v>
      </c>
      <c r="K1511" s="20" t="s">
        <v>23</v>
      </c>
      <c r="L1511" s="20" t="s">
        <v>24</v>
      </c>
      <c r="M1511" s="21" t="s">
        <v>25</v>
      </c>
      <c r="N1511" s="22" t="s">
        <v>26</v>
      </c>
      <c r="O1511" s="23" t="s">
        <v>27</v>
      </c>
      <c r="P1511" s="24" t="s">
        <v>28</v>
      </c>
      <c r="Q1511" s="22" t="s">
        <v>29</v>
      </c>
      <c r="R1511" s="25" t="s">
        <v>30</v>
      </c>
      <c r="X1511" s="1" t="str">
        <f t="shared" si="301"/>
        <v>12千葉県</v>
      </c>
    </row>
    <row r="1512" spans="1:24" ht="14.25" thickTop="1" x14ac:dyDescent="0.15">
      <c r="A1512" s="6">
        <f t="shared" si="300"/>
        <v>101</v>
      </c>
      <c r="B1512" s="6">
        <f>B1507</f>
        <v>1208</v>
      </c>
      <c r="D1512" s="26"/>
      <c r="E1512" s="27" t="s">
        <v>31</v>
      </c>
      <c r="F1512" s="28">
        <f>SUM(F1513:F1516)</f>
        <v>2435</v>
      </c>
      <c r="G1512" s="29">
        <f>IFERROR(F1512/Q1512,"-")</f>
        <v>1.0274261603375527</v>
      </c>
      <c r="H1512" s="30">
        <f t="shared" ref="H1512:M1512" si="302">SUM(H1513:H1516)</f>
        <v>2423</v>
      </c>
      <c r="I1512" s="30">
        <f t="shared" si="302"/>
        <v>2412</v>
      </c>
      <c r="J1512" s="30">
        <f t="shared" si="302"/>
        <v>2371</v>
      </c>
      <c r="K1512" s="30">
        <f t="shared" si="302"/>
        <v>2286</v>
      </c>
      <c r="L1512" s="30">
        <f t="shared" si="302"/>
        <v>2447</v>
      </c>
      <c r="M1512" s="31">
        <f t="shared" si="302"/>
        <v>2477</v>
      </c>
      <c r="N1512" s="32">
        <f>IFERROR(M1512/F1512,"-")</f>
        <v>1.0172484599589322</v>
      </c>
      <c r="O1512" s="33">
        <f>M1512-F1512</f>
        <v>42</v>
      </c>
      <c r="P1512" s="31">
        <f>SUM(P1513:P1516)</f>
        <v>2445</v>
      </c>
      <c r="Q1512" s="34">
        <f>SUM(Q1513:Q1516)</f>
        <v>2370</v>
      </c>
      <c r="R1512" s="35">
        <f>IFERROR(P1512/Q1512,"-")</f>
        <v>1.0316455696202531</v>
      </c>
      <c r="X1512" s="1" t="str">
        <f t="shared" si="301"/>
        <v>12千葉県</v>
      </c>
    </row>
    <row r="1513" spans="1:24" x14ac:dyDescent="0.15">
      <c r="A1513" s="6">
        <f t="shared" si="300"/>
        <v>101</v>
      </c>
      <c r="B1513" s="6">
        <f>B1512</f>
        <v>1208</v>
      </c>
      <c r="D1513" s="36"/>
      <c r="E1513" s="37" t="s">
        <v>32</v>
      </c>
      <c r="F1513" s="38">
        <v>492</v>
      </c>
      <c r="G1513" s="39">
        <f>IFERROR(F1513/Q1513,"-")</f>
        <v>2.1206896551724137</v>
      </c>
      <c r="H1513" s="40">
        <v>575</v>
      </c>
      <c r="I1513" s="40">
        <v>272</v>
      </c>
      <c r="J1513" s="40">
        <v>272</v>
      </c>
      <c r="K1513" s="40">
        <v>272</v>
      </c>
      <c r="L1513" s="40">
        <v>272</v>
      </c>
      <c r="M1513" s="41">
        <v>291</v>
      </c>
      <c r="N1513" s="42">
        <f>IFERROR(M1513/F1513,"-")</f>
        <v>0.59146341463414631</v>
      </c>
      <c r="O1513" s="43">
        <f>M1513-F1513</f>
        <v>-201</v>
      </c>
      <c r="P1513" s="41">
        <v>291</v>
      </c>
      <c r="Q1513" s="44">
        <v>232</v>
      </c>
      <c r="R1513" s="45">
        <f>IFERROR(P1513/Q1513,"-")</f>
        <v>1.2543103448275863</v>
      </c>
      <c r="X1513" s="1" t="str">
        <f t="shared" si="301"/>
        <v>12千葉県</v>
      </c>
    </row>
    <row r="1514" spans="1:24" x14ac:dyDescent="0.15">
      <c r="A1514" s="6">
        <f t="shared" si="300"/>
        <v>101</v>
      </c>
      <c r="B1514" s="6">
        <f t="shared" si="300"/>
        <v>1208</v>
      </c>
      <c r="D1514" s="36"/>
      <c r="E1514" s="46" t="s">
        <v>33</v>
      </c>
      <c r="F1514" s="47">
        <v>902</v>
      </c>
      <c r="G1514" s="48">
        <f>IFERROR(F1514/Q1514,"-")</f>
        <v>1.1191066997518611</v>
      </c>
      <c r="H1514" s="49">
        <v>865</v>
      </c>
      <c r="I1514" s="49">
        <v>1195</v>
      </c>
      <c r="J1514" s="49">
        <v>1135</v>
      </c>
      <c r="K1514" s="49">
        <v>1069</v>
      </c>
      <c r="L1514" s="49">
        <v>1086</v>
      </c>
      <c r="M1514" s="50">
        <v>1127</v>
      </c>
      <c r="N1514" s="51">
        <f>IFERROR(M1514/F1514,"-")</f>
        <v>1.2494456762749446</v>
      </c>
      <c r="O1514" s="52">
        <f>M1514-F1514</f>
        <v>225</v>
      </c>
      <c r="P1514" s="50">
        <v>1127</v>
      </c>
      <c r="Q1514" s="53">
        <v>806</v>
      </c>
      <c r="R1514" s="54">
        <f>IFERROR(P1514/Q1514,"-")</f>
        <v>1.3982630272952854</v>
      </c>
      <c r="X1514" s="1" t="str">
        <f t="shared" si="301"/>
        <v>12千葉県</v>
      </c>
    </row>
    <row r="1515" spans="1:24" x14ac:dyDescent="0.15">
      <c r="A1515" s="6">
        <f t="shared" si="300"/>
        <v>101</v>
      </c>
      <c r="B1515" s="6">
        <f t="shared" si="300"/>
        <v>1208</v>
      </c>
      <c r="D1515" s="36"/>
      <c r="E1515" s="46" t="s">
        <v>34</v>
      </c>
      <c r="F1515" s="47">
        <v>142</v>
      </c>
      <c r="G1515" s="48">
        <f>IFERROR(F1515/Q1515,"-")</f>
        <v>0.17530864197530865</v>
      </c>
      <c r="H1515" s="49">
        <v>191</v>
      </c>
      <c r="I1515" s="49">
        <v>183</v>
      </c>
      <c r="J1515" s="49">
        <v>183</v>
      </c>
      <c r="K1515" s="49">
        <v>204</v>
      </c>
      <c r="L1515" s="49">
        <v>213</v>
      </c>
      <c r="M1515" s="50">
        <v>268</v>
      </c>
      <c r="N1515" s="51">
        <f>IFERROR(M1515/F1515,"-")</f>
        <v>1.8873239436619718</v>
      </c>
      <c r="O1515" s="52">
        <f>M1515-F1515</f>
        <v>126</v>
      </c>
      <c r="P1515" s="50">
        <v>296</v>
      </c>
      <c r="Q1515" s="53">
        <v>810</v>
      </c>
      <c r="R1515" s="54">
        <f>IFERROR(P1515/Q1515,"-")</f>
        <v>0.36543209876543209</v>
      </c>
      <c r="X1515" s="1" t="str">
        <f t="shared" si="301"/>
        <v>12千葉県</v>
      </c>
    </row>
    <row r="1516" spans="1:24" ht="14.25" thickBot="1" x14ac:dyDescent="0.2">
      <c r="A1516" s="6">
        <f t="shared" si="300"/>
        <v>101</v>
      </c>
      <c r="B1516" s="6">
        <f t="shared" si="300"/>
        <v>1208</v>
      </c>
      <c r="D1516" s="55"/>
      <c r="E1516" s="56" t="s">
        <v>35</v>
      </c>
      <c r="F1516" s="57">
        <v>899</v>
      </c>
      <c r="G1516" s="58">
        <f>IFERROR(F1516/Q1516,"-")</f>
        <v>1.7222222222222223</v>
      </c>
      <c r="H1516" s="59">
        <v>792</v>
      </c>
      <c r="I1516" s="59">
        <v>762</v>
      </c>
      <c r="J1516" s="59">
        <v>781</v>
      </c>
      <c r="K1516" s="59">
        <v>741</v>
      </c>
      <c r="L1516" s="59">
        <v>876</v>
      </c>
      <c r="M1516" s="60">
        <v>791</v>
      </c>
      <c r="N1516" s="61">
        <f>IFERROR(M1516/F1516,"-")</f>
        <v>0.87986651835372631</v>
      </c>
      <c r="O1516" s="62">
        <f>M1516-F1516</f>
        <v>-108</v>
      </c>
      <c r="P1516" s="60">
        <v>731</v>
      </c>
      <c r="Q1516" s="63">
        <v>522</v>
      </c>
      <c r="R1516" s="64">
        <f>IFERROR(P1516/Q1516,"-")</f>
        <v>1.4003831417624522</v>
      </c>
      <c r="X1516" s="1" t="str">
        <f t="shared" si="301"/>
        <v>12千葉県</v>
      </c>
    </row>
    <row r="1517" spans="1:24" s="5" customFormat="1" x14ac:dyDescent="0.15">
      <c r="A1517" s="65">
        <f t="shared" si="300"/>
        <v>101</v>
      </c>
      <c r="B1517" s="65">
        <f t="shared" si="300"/>
        <v>1208</v>
      </c>
      <c r="D1517" s="66"/>
      <c r="E1517" s="67" t="s">
        <v>36</v>
      </c>
      <c r="F1517" s="68">
        <v>0.96551724137931039</v>
      </c>
      <c r="G1517" s="69"/>
      <c r="H1517" s="68">
        <v>0.9285714285714286</v>
      </c>
      <c r="I1517" s="68">
        <v>0.93103448275862066</v>
      </c>
      <c r="J1517" s="68">
        <v>0.96551724137931039</v>
      </c>
      <c r="K1517" s="68">
        <v>0.86206896551724133</v>
      </c>
      <c r="L1517" s="68">
        <v>0.93103448275862066</v>
      </c>
      <c r="M1517" s="68">
        <v>1</v>
      </c>
      <c r="N1517" s="70"/>
      <c r="O1517" s="70"/>
      <c r="P1517" s="71"/>
      <c r="Q1517" s="71"/>
      <c r="R1517" s="70"/>
      <c r="X1517" s="5" t="str">
        <f t="shared" si="301"/>
        <v>12千葉県</v>
      </c>
    </row>
    <row r="1518" spans="1:24" x14ac:dyDescent="0.15">
      <c r="A1518" s="6">
        <f>(ROW()+12)/15</f>
        <v>102</v>
      </c>
      <c r="B1518" s="6"/>
      <c r="C1518" s="87">
        <f>(ROW()+12)/15</f>
        <v>102</v>
      </c>
      <c r="D1518" s="87"/>
      <c r="S1518" s="1" t="str">
        <f>"（"&amp;H1520&amp;"　"&amp;H1521&amp;"構想区域）"</f>
        <v>（千葉県　市原構想区域）</v>
      </c>
      <c r="X1518" s="1" t="str">
        <f>TEXT(F1520,"0?")&amp;H1520</f>
        <v>12千葉県</v>
      </c>
    </row>
    <row r="1519" spans="1:24" ht="14.25" thickBot="1" x14ac:dyDescent="0.2">
      <c r="A1519" s="6">
        <f>A1518</f>
        <v>102</v>
      </c>
      <c r="B1519" s="6"/>
      <c r="C1519" s="1" t="s">
        <v>3</v>
      </c>
      <c r="X1519" s="1" t="str">
        <f>X1518</f>
        <v>12千葉県</v>
      </c>
    </row>
    <row r="1520" spans="1:24" x14ac:dyDescent="0.15">
      <c r="A1520" s="6">
        <f t="shared" ref="A1520:B1532" si="303">A1519</f>
        <v>102</v>
      </c>
      <c r="B1520" s="6">
        <v>1209</v>
      </c>
      <c r="D1520" s="88" t="s">
        <v>4</v>
      </c>
      <c r="E1520" s="89"/>
      <c r="F1520" s="90">
        <f>QUOTIENT(F1521,100)</f>
        <v>12</v>
      </c>
      <c r="G1520" s="91"/>
      <c r="H1520" s="92" t="s">
        <v>139</v>
      </c>
      <c r="I1520" s="93"/>
      <c r="O1520" s="7"/>
      <c r="X1520" s="1" t="str">
        <f t="shared" ref="X1520:X1532" si="304">X1519</f>
        <v>12千葉県</v>
      </c>
    </row>
    <row r="1521" spans="1:24" x14ac:dyDescent="0.15">
      <c r="A1521" s="6">
        <f t="shared" si="303"/>
        <v>102</v>
      </c>
      <c r="B1521" s="6">
        <f>B1520</f>
        <v>1209</v>
      </c>
      <c r="D1521" s="94" t="s">
        <v>5</v>
      </c>
      <c r="E1521" s="95"/>
      <c r="F1521" s="96">
        <f>B1521</f>
        <v>1209</v>
      </c>
      <c r="G1521" s="97"/>
      <c r="H1521" s="98" t="s">
        <v>148</v>
      </c>
      <c r="I1521" s="99"/>
      <c r="O1521" s="7"/>
      <c r="X1521" s="1" t="str">
        <f t="shared" si="304"/>
        <v>12千葉県</v>
      </c>
    </row>
    <row r="1522" spans="1:24" x14ac:dyDescent="0.15">
      <c r="A1522" s="6">
        <f t="shared" si="303"/>
        <v>102</v>
      </c>
      <c r="B1522" s="6">
        <f>B1521</f>
        <v>1209</v>
      </c>
      <c r="D1522" s="72" t="s">
        <v>6</v>
      </c>
      <c r="E1522" s="73"/>
      <c r="F1522" s="74">
        <v>26.952400000000001</v>
      </c>
      <c r="G1522" s="75"/>
      <c r="H1522" s="75"/>
      <c r="I1522" s="76"/>
      <c r="J1522" s="8"/>
      <c r="K1522" s="8"/>
      <c r="L1522" s="8"/>
      <c r="N1522" s="8"/>
      <c r="O1522" s="9"/>
      <c r="P1522" s="10" t="s">
        <v>7</v>
      </c>
      <c r="X1522" s="1" t="str">
        <f t="shared" si="304"/>
        <v>12千葉県</v>
      </c>
    </row>
    <row r="1523" spans="1:24" ht="14.25" thickBot="1" x14ac:dyDescent="0.2">
      <c r="A1523" s="6">
        <f t="shared" si="303"/>
        <v>102</v>
      </c>
      <c r="B1523" s="6">
        <f>B1522</f>
        <v>1209</v>
      </c>
      <c r="D1523" s="77" t="s">
        <v>8</v>
      </c>
      <c r="E1523" s="78"/>
      <c r="F1523" s="79">
        <v>368.17</v>
      </c>
      <c r="G1523" s="80"/>
      <c r="H1523" s="80"/>
      <c r="I1523" s="81"/>
      <c r="J1523" s="11"/>
      <c r="K1523" s="11"/>
      <c r="L1523" s="11"/>
      <c r="N1523" s="11"/>
      <c r="P1523" s="82">
        <v>-2.300000000000002E-2</v>
      </c>
      <c r="Q1523" s="82"/>
      <c r="X1523" s="1" t="str">
        <f t="shared" si="304"/>
        <v>12千葉県</v>
      </c>
    </row>
    <row r="1524" spans="1:24" ht="14.25" thickBot="1" x14ac:dyDescent="0.2">
      <c r="A1524" s="6">
        <f t="shared" si="303"/>
        <v>102</v>
      </c>
      <c r="B1524" s="6"/>
      <c r="C1524" s="1" t="s">
        <v>9</v>
      </c>
      <c r="X1524" s="1" t="str">
        <f t="shared" si="304"/>
        <v>12千葉県</v>
      </c>
    </row>
    <row r="1525" spans="1:24" ht="13.5" customHeight="1" x14ac:dyDescent="0.15">
      <c r="A1525" s="6">
        <f t="shared" si="303"/>
        <v>102</v>
      </c>
      <c r="B1525" s="6"/>
      <c r="D1525" s="12"/>
      <c r="E1525" s="13"/>
      <c r="F1525" s="83" t="s">
        <v>10</v>
      </c>
      <c r="G1525" s="84"/>
      <c r="H1525" s="14" t="s">
        <v>11</v>
      </c>
      <c r="I1525" s="14" t="s">
        <v>12</v>
      </c>
      <c r="J1525" s="14" t="s">
        <v>13</v>
      </c>
      <c r="K1525" s="14" t="s">
        <v>14</v>
      </c>
      <c r="L1525" s="15" t="s">
        <v>15</v>
      </c>
      <c r="M1525" s="85" t="s">
        <v>16</v>
      </c>
      <c r="N1525" s="84"/>
      <c r="O1525" s="84"/>
      <c r="P1525" s="85" t="s">
        <v>17</v>
      </c>
      <c r="Q1525" s="84"/>
      <c r="R1525" s="86"/>
      <c r="X1525" s="1" t="str">
        <f t="shared" si="304"/>
        <v>12千葉県</v>
      </c>
    </row>
    <row r="1526" spans="1:24" ht="32.25" thickBot="1" x14ac:dyDescent="0.2">
      <c r="A1526" s="6">
        <f t="shared" si="303"/>
        <v>102</v>
      </c>
      <c r="B1526" s="6"/>
      <c r="D1526" s="16"/>
      <c r="E1526" s="17"/>
      <c r="F1526" s="18" t="s">
        <v>18</v>
      </c>
      <c r="G1526" s="19" t="s">
        <v>19</v>
      </c>
      <c r="H1526" s="20" t="s">
        <v>20</v>
      </c>
      <c r="I1526" s="20" t="s">
        <v>21</v>
      </c>
      <c r="J1526" s="20" t="s">
        <v>22</v>
      </c>
      <c r="K1526" s="20" t="s">
        <v>23</v>
      </c>
      <c r="L1526" s="20" t="s">
        <v>24</v>
      </c>
      <c r="M1526" s="21" t="s">
        <v>25</v>
      </c>
      <c r="N1526" s="22" t="s">
        <v>26</v>
      </c>
      <c r="O1526" s="23" t="s">
        <v>27</v>
      </c>
      <c r="P1526" s="24" t="s">
        <v>28</v>
      </c>
      <c r="Q1526" s="22" t="s">
        <v>29</v>
      </c>
      <c r="R1526" s="25" t="s">
        <v>30</v>
      </c>
      <c r="X1526" s="1" t="str">
        <f t="shared" si="304"/>
        <v>12千葉県</v>
      </c>
    </row>
    <row r="1527" spans="1:24" ht="14.25" thickTop="1" x14ac:dyDescent="0.15">
      <c r="A1527" s="6">
        <f t="shared" si="303"/>
        <v>102</v>
      </c>
      <c r="B1527" s="6">
        <f>B1522</f>
        <v>1209</v>
      </c>
      <c r="D1527" s="26"/>
      <c r="E1527" s="27" t="s">
        <v>31</v>
      </c>
      <c r="F1527" s="28">
        <f>SUM(F1528:F1531)</f>
        <v>2013</v>
      </c>
      <c r="G1527" s="29">
        <f>IFERROR(F1527/Q1527,"-")</f>
        <v>0.94065420560747659</v>
      </c>
      <c r="H1527" s="30">
        <f t="shared" ref="H1527:M1527" si="305">SUM(H1528:H1531)</f>
        <v>2127</v>
      </c>
      <c r="I1527" s="30">
        <f t="shared" si="305"/>
        <v>2127</v>
      </c>
      <c r="J1527" s="30">
        <f t="shared" si="305"/>
        <v>2120</v>
      </c>
      <c r="K1527" s="30">
        <f t="shared" si="305"/>
        <v>2118</v>
      </c>
      <c r="L1527" s="30">
        <f t="shared" si="305"/>
        <v>2085</v>
      </c>
      <c r="M1527" s="31">
        <f t="shared" si="305"/>
        <v>2238</v>
      </c>
      <c r="N1527" s="32">
        <f>IFERROR(M1527/F1527,"-")</f>
        <v>1.1117734724292101</v>
      </c>
      <c r="O1527" s="33">
        <f>M1527-F1527</f>
        <v>225</v>
      </c>
      <c r="P1527" s="31">
        <f>SUM(P1528:P1531)</f>
        <v>2118</v>
      </c>
      <c r="Q1527" s="34">
        <f>SUM(Q1528:Q1531)</f>
        <v>2140</v>
      </c>
      <c r="R1527" s="35">
        <f>IFERROR(P1527/Q1527,"-")</f>
        <v>0.98971962616822429</v>
      </c>
      <c r="X1527" s="1" t="str">
        <f t="shared" si="304"/>
        <v>12千葉県</v>
      </c>
    </row>
    <row r="1528" spans="1:24" x14ac:dyDescent="0.15">
      <c r="A1528" s="6">
        <f t="shared" si="303"/>
        <v>102</v>
      </c>
      <c r="B1528" s="6">
        <f>B1527</f>
        <v>1209</v>
      </c>
      <c r="D1528" s="36"/>
      <c r="E1528" s="37" t="s">
        <v>32</v>
      </c>
      <c r="F1528" s="38">
        <v>64</v>
      </c>
      <c r="G1528" s="39">
        <f>IFERROR(F1528/Q1528,"-")</f>
        <v>0.22535211267605634</v>
      </c>
      <c r="H1528" s="40">
        <v>100</v>
      </c>
      <c r="I1528" s="40">
        <v>100</v>
      </c>
      <c r="J1528" s="40">
        <v>100</v>
      </c>
      <c r="K1528" s="40">
        <v>100</v>
      </c>
      <c r="L1528" s="40">
        <v>108</v>
      </c>
      <c r="M1528" s="41">
        <v>108</v>
      </c>
      <c r="N1528" s="42">
        <f>IFERROR(M1528/F1528,"-")</f>
        <v>1.6875</v>
      </c>
      <c r="O1528" s="43">
        <f>M1528-F1528</f>
        <v>44</v>
      </c>
      <c r="P1528" s="41">
        <v>108</v>
      </c>
      <c r="Q1528" s="44">
        <v>284</v>
      </c>
      <c r="R1528" s="45">
        <f>IFERROR(P1528/Q1528,"-")</f>
        <v>0.38028169014084506</v>
      </c>
      <c r="X1528" s="1" t="str">
        <f t="shared" si="304"/>
        <v>12千葉県</v>
      </c>
    </row>
    <row r="1529" spans="1:24" x14ac:dyDescent="0.15">
      <c r="A1529" s="6">
        <f t="shared" si="303"/>
        <v>102</v>
      </c>
      <c r="B1529" s="6">
        <f t="shared" si="303"/>
        <v>1209</v>
      </c>
      <c r="D1529" s="36"/>
      <c r="E1529" s="46" t="s">
        <v>33</v>
      </c>
      <c r="F1529" s="47">
        <v>1417</v>
      </c>
      <c r="G1529" s="48">
        <f>IFERROR(F1529/Q1529,"-")</f>
        <v>1.7154963680387409</v>
      </c>
      <c r="H1529" s="49">
        <v>1420</v>
      </c>
      <c r="I1529" s="49">
        <v>1420</v>
      </c>
      <c r="J1529" s="49">
        <v>1413</v>
      </c>
      <c r="K1529" s="49">
        <v>1411</v>
      </c>
      <c r="L1529" s="49">
        <v>1351</v>
      </c>
      <c r="M1529" s="50">
        <v>1512</v>
      </c>
      <c r="N1529" s="51">
        <f>IFERROR(M1529/F1529,"-")</f>
        <v>1.0670430486944249</v>
      </c>
      <c r="O1529" s="52">
        <f>M1529-F1529</f>
        <v>95</v>
      </c>
      <c r="P1529" s="50">
        <v>1512</v>
      </c>
      <c r="Q1529" s="53">
        <v>826</v>
      </c>
      <c r="R1529" s="54">
        <f>IFERROR(P1529/Q1529,"-")</f>
        <v>1.8305084745762712</v>
      </c>
      <c r="X1529" s="1" t="str">
        <f t="shared" si="304"/>
        <v>12千葉県</v>
      </c>
    </row>
    <row r="1530" spans="1:24" x14ac:dyDescent="0.15">
      <c r="A1530" s="6">
        <f t="shared" si="303"/>
        <v>102</v>
      </c>
      <c r="B1530" s="6">
        <f t="shared" si="303"/>
        <v>1209</v>
      </c>
      <c r="D1530" s="36"/>
      <c r="E1530" s="46" t="s">
        <v>34</v>
      </c>
      <c r="F1530" s="47">
        <v>350</v>
      </c>
      <c r="G1530" s="48">
        <f>IFERROR(F1530/Q1530,"-")</f>
        <v>0.50359712230215825</v>
      </c>
      <c r="H1530" s="49">
        <v>391</v>
      </c>
      <c r="I1530" s="49">
        <v>444</v>
      </c>
      <c r="J1530" s="49">
        <v>391</v>
      </c>
      <c r="K1530" s="49">
        <v>391</v>
      </c>
      <c r="L1530" s="49">
        <v>428</v>
      </c>
      <c r="M1530" s="50">
        <v>401</v>
      </c>
      <c r="N1530" s="51">
        <f>IFERROR(M1530/F1530,"-")</f>
        <v>1.1457142857142857</v>
      </c>
      <c r="O1530" s="52">
        <f>M1530-F1530</f>
        <v>51</v>
      </c>
      <c r="P1530" s="50">
        <v>281</v>
      </c>
      <c r="Q1530" s="53">
        <v>695</v>
      </c>
      <c r="R1530" s="54">
        <f>IFERROR(P1530/Q1530,"-")</f>
        <v>0.40431654676258993</v>
      </c>
      <c r="X1530" s="1" t="str">
        <f t="shared" si="304"/>
        <v>12千葉県</v>
      </c>
    </row>
    <row r="1531" spans="1:24" ht="14.25" thickBot="1" x14ac:dyDescent="0.2">
      <c r="A1531" s="6">
        <f t="shared" si="303"/>
        <v>102</v>
      </c>
      <c r="B1531" s="6">
        <f t="shared" si="303"/>
        <v>1209</v>
      </c>
      <c r="D1531" s="55"/>
      <c r="E1531" s="56" t="s">
        <v>35</v>
      </c>
      <c r="F1531" s="57">
        <v>182</v>
      </c>
      <c r="G1531" s="58">
        <f>IFERROR(F1531/Q1531,"-")</f>
        <v>0.54328358208955219</v>
      </c>
      <c r="H1531" s="59">
        <v>216</v>
      </c>
      <c r="I1531" s="59">
        <v>163</v>
      </c>
      <c r="J1531" s="59">
        <v>216</v>
      </c>
      <c r="K1531" s="59">
        <v>216</v>
      </c>
      <c r="L1531" s="59">
        <v>198</v>
      </c>
      <c r="M1531" s="60">
        <v>217</v>
      </c>
      <c r="N1531" s="61">
        <f>IFERROR(M1531/F1531,"-")</f>
        <v>1.1923076923076923</v>
      </c>
      <c r="O1531" s="62">
        <f>M1531-F1531</f>
        <v>35</v>
      </c>
      <c r="P1531" s="60">
        <v>217</v>
      </c>
      <c r="Q1531" s="63">
        <v>335</v>
      </c>
      <c r="R1531" s="64">
        <f>IFERROR(P1531/Q1531,"-")</f>
        <v>0.64776119402985077</v>
      </c>
      <c r="X1531" s="1" t="str">
        <f t="shared" si="304"/>
        <v>12千葉県</v>
      </c>
    </row>
    <row r="1532" spans="1:24" s="5" customFormat="1" x14ac:dyDescent="0.15">
      <c r="A1532" s="65">
        <f t="shared" si="303"/>
        <v>102</v>
      </c>
      <c r="B1532" s="65">
        <f t="shared" si="303"/>
        <v>1209</v>
      </c>
      <c r="D1532" s="66"/>
      <c r="E1532" s="67" t="s">
        <v>36</v>
      </c>
      <c r="F1532" s="68">
        <v>1</v>
      </c>
      <c r="G1532" s="69"/>
      <c r="H1532" s="68">
        <v>1</v>
      </c>
      <c r="I1532" s="68">
        <v>1</v>
      </c>
      <c r="J1532" s="68">
        <v>1</v>
      </c>
      <c r="K1532" s="68">
        <v>1</v>
      </c>
      <c r="L1532" s="68">
        <v>1</v>
      </c>
      <c r="M1532" s="68">
        <v>1</v>
      </c>
      <c r="N1532" s="70"/>
      <c r="O1532" s="70"/>
      <c r="P1532" s="71"/>
      <c r="Q1532" s="71"/>
      <c r="R1532" s="70"/>
      <c r="X1532" s="5" t="str">
        <f t="shared" si="304"/>
        <v>12千葉県</v>
      </c>
    </row>
    <row r="1533" spans="1:24" x14ac:dyDescent="0.15">
      <c r="A1533" s="6">
        <f>(ROW()+12)/15</f>
        <v>103</v>
      </c>
      <c r="B1533" s="6"/>
      <c r="C1533" s="87">
        <f>(ROW()+12)/15</f>
        <v>103</v>
      </c>
      <c r="D1533" s="87"/>
      <c r="S1533" s="1" t="str">
        <f>"（"&amp;H1535&amp;"　"&amp;H1536&amp;"構想区域）"</f>
        <v>（東京都　区中央部構想区域）</v>
      </c>
      <c r="X1533" s="1" t="str">
        <f>TEXT(F1535,"0?")&amp;H1535</f>
        <v>13東京都</v>
      </c>
    </row>
    <row r="1534" spans="1:24" ht="14.25" thickBot="1" x14ac:dyDescent="0.2">
      <c r="A1534" s="6">
        <f>A1533</f>
        <v>103</v>
      </c>
      <c r="B1534" s="6"/>
      <c r="C1534" s="1" t="s">
        <v>3</v>
      </c>
      <c r="X1534" s="1" t="str">
        <f>X1533</f>
        <v>13東京都</v>
      </c>
    </row>
    <row r="1535" spans="1:24" x14ac:dyDescent="0.15">
      <c r="A1535" s="6">
        <f t="shared" ref="A1535:B1547" si="306">A1534</f>
        <v>103</v>
      </c>
      <c r="B1535" s="6">
        <v>1301</v>
      </c>
      <c r="D1535" s="88" t="s">
        <v>4</v>
      </c>
      <c r="E1535" s="89"/>
      <c r="F1535" s="90">
        <f>QUOTIENT(F1536,100)</f>
        <v>13</v>
      </c>
      <c r="G1535" s="91"/>
      <c r="H1535" s="92" t="s">
        <v>149</v>
      </c>
      <c r="I1535" s="93"/>
      <c r="O1535" s="7"/>
      <c r="X1535" s="1" t="str">
        <f t="shared" ref="X1535:X1547" si="307">X1534</f>
        <v>13東京都</v>
      </c>
    </row>
    <row r="1536" spans="1:24" x14ac:dyDescent="0.15">
      <c r="A1536" s="6">
        <f t="shared" si="306"/>
        <v>103</v>
      </c>
      <c r="B1536" s="6">
        <f>B1535</f>
        <v>1301</v>
      </c>
      <c r="D1536" s="94" t="s">
        <v>5</v>
      </c>
      <c r="E1536" s="95"/>
      <c r="F1536" s="96">
        <f>B1536</f>
        <v>1301</v>
      </c>
      <c r="G1536" s="97"/>
      <c r="H1536" s="98" t="s">
        <v>150</v>
      </c>
      <c r="I1536" s="99"/>
      <c r="O1536" s="7"/>
      <c r="X1536" s="1" t="str">
        <f t="shared" si="307"/>
        <v>13東京都</v>
      </c>
    </row>
    <row r="1537" spans="1:24" x14ac:dyDescent="0.15">
      <c r="A1537" s="6">
        <f t="shared" si="306"/>
        <v>103</v>
      </c>
      <c r="B1537" s="6">
        <f>B1536</f>
        <v>1301</v>
      </c>
      <c r="D1537" s="72" t="s">
        <v>6</v>
      </c>
      <c r="E1537" s="73"/>
      <c r="F1537" s="74">
        <v>94.785799999999995</v>
      </c>
      <c r="G1537" s="75"/>
      <c r="H1537" s="75"/>
      <c r="I1537" s="76"/>
      <c r="J1537" s="8"/>
      <c r="K1537" s="8"/>
      <c r="L1537" s="8"/>
      <c r="N1537" s="8"/>
      <c r="O1537" s="9"/>
      <c r="P1537" s="10" t="s">
        <v>7</v>
      </c>
      <c r="X1537" s="1" t="str">
        <f t="shared" si="307"/>
        <v>13東京都</v>
      </c>
    </row>
    <row r="1538" spans="1:24" ht="14.25" thickBot="1" x14ac:dyDescent="0.2">
      <c r="A1538" s="6">
        <f t="shared" si="306"/>
        <v>103</v>
      </c>
      <c r="B1538" s="6">
        <f>B1537</f>
        <v>1301</v>
      </c>
      <c r="D1538" s="77" t="s">
        <v>8</v>
      </c>
      <c r="E1538" s="78"/>
      <c r="F1538" s="79">
        <v>63.64</v>
      </c>
      <c r="G1538" s="80"/>
      <c r="H1538" s="80"/>
      <c r="I1538" s="81"/>
      <c r="J1538" s="11"/>
      <c r="K1538" s="11"/>
      <c r="L1538" s="11"/>
      <c r="N1538" s="11"/>
      <c r="P1538" s="82">
        <v>0.37900000000000011</v>
      </c>
      <c r="Q1538" s="82"/>
      <c r="X1538" s="1" t="str">
        <f t="shared" si="307"/>
        <v>13東京都</v>
      </c>
    </row>
    <row r="1539" spans="1:24" ht="14.25" thickBot="1" x14ac:dyDescent="0.2">
      <c r="A1539" s="6">
        <f t="shared" si="306"/>
        <v>103</v>
      </c>
      <c r="B1539" s="6"/>
      <c r="C1539" s="1" t="s">
        <v>9</v>
      </c>
      <c r="X1539" s="1" t="str">
        <f t="shared" si="307"/>
        <v>13東京都</v>
      </c>
    </row>
    <row r="1540" spans="1:24" ht="13.5" customHeight="1" x14ac:dyDescent="0.15">
      <c r="A1540" s="6">
        <f t="shared" si="306"/>
        <v>103</v>
      </c>
      <c r="B1540" s="6"/>
      <c r="D1540" s="12"/>
      <c r="E1540" s="13"/>
      <c r="F1540" s="83" t="s">
        <v>10</v>
      </c>
      <c r="G1540" s="84"/>
      <c r="H1540" s="14" t="s">
        <v>11</v>
      </c>
      <c r="I1540" s="14" t="s">
        <v>12</v>
      </c>
      <c r="J1540" s="14" t="s">
        <v>13</v>
      </c>
      <c r="K1540" s="14" t="s">
        <v>14</v>
      </c>
      <c r="L1540" s="15" t="s">
        <v>15</v>
      </c>
      <c r="M1540" s="85" t="s">
        <v>16</v>
      </c>
      <c r="N1540" s="84"/>
      <c r="O1540" s="84"/>
      <c r="P1540" s="85" t="s">
        <v>17</v>
      </c>
      <c r="Q1540" s="84"/>
      <c r="R1540" s="86"/>
      <c r="X1540" s="1" t="str">
        <f t="shared" si="307"/>
        <v>13東京都</v>
      </c>
    </row>
    <row r="1541" spans="1:24" ht="32.25" thickBot="1" x14ac:dyDescent="0.2">
      <c r="A1541" s="6">
        <f t="shared" si="306"/>
        <v>103</v>
      </c>
      <c r="B1541" s="6"/>
      <c r="D1541" s="16"/>
      <c r="E1541" s="17"/>
      <c r="F1541" s="18" t="s">
        <v>18</v>
      </c>
      <c r="G1541" s="19" t="s">
        <v>19</v>
      </c>
      <c r="H1541" s="20" t="s">
        <v>20</v>
      </c>
      <c r="I1541" s="20" t="s">
        <v>21</v>
      </c>
      <c r="J1541" s="20" t="s">
        <v>22</v>
      </c>
      <c r="K1541" s="20" t="s">
        <v>23</v>
      </c>
      <c r="L1541" s="20" t="s">
        <v>24</v>
      </c>
      <c r="M1541" s="21" t="s">
        <v>25</v>
      </c>
      <c r="N1541" s="22" t="s">
        <v>26</v>
      </c>
      <c r="O1541" s="23" t="s">
        <v>27</v>
      </c>
      <c r="P1541" s="24" t="s">
        <v>28</v>
      </c>
      <c r="Q1541" s="22" t="s">
        <v>29</v>
      </c>
      <c r="R1541" s="25" t="s">
        <v>30</v>
      </c>
      <c r="X1541" s="1" t="str">
        <f t="shared" si="307"/>
        <v>13東京都</v>
      </c>
    </row>
    <row r="1542" spans="1:24" ht="14.25" thickTop="1" x14ac:dyDescent="0.15">
      <c r="A1542" s="6">
        <f t="shared" si="306"/>
        <v>103</v>
      </c>
      <c r="B1542" s="6">
        <f>B1537</f>
        <v>1301</v>
      </c>
      <c r="D1542" s="26"/>
      <c r="E1542" s="27" t="s">
        <v>31</v>
      </c>
      <c r="F1542" s="28">
        <f>SUM(F1543:F1546)</f>
        <v>13629</v>
      </c>
      <c r="G1542" s="29">
        <f>IFERROR(F1542/Q1542,"-")</f>
        <v>0.94194484760522501</v>
      </c>
      <c r="H1542" s="30">
        <f t="shared" ref="H1542:M1542" si="308">SUM(H1543:H1546)</f>
        <v>13069</v>
      </c>
      <c r="I1542" s="30">
        <f t="shared" si="308"/>
        <v>13270</v>
      </c>
      <c r="J1542" s="30">
        <f t="shared" si="308"/>
        <v>13157</v>
      </c>
      <c r="K1542" s="30">
        <f t="shared" si="308"/>
        <v>12953</v>
      </c>
      <c r="L1542" s="30">
        <f t="shared" si="308"/>
        <v>13350</v>
      </c>
      <c r="M1542" s="31">
        <f t="shared" si="308"/>
        <v>13251</v>
      </c>
      <c r="N1542" s="32">
        <f>IFERROR(M1542/F1542,"-")</f>
        <v>0.97226502311248075</v>
      </c>
      <c r="O1542" s="33">
        <f>M1542-F1542</f>
        <v>-378</v>
      </c>
      <c r="P1542" s="31">
        <f>SUM(P1543:P1546)</f>
        <v>13265</v>
      </c>
      <c r="Q1542" s="34">
        <f>SUM(Q1543:Q1546)</f>
        <v>14469</v>
      </c>
      <c r="R1542" s="35">
        <f>IFERROR(P1542/Q1542,"-")</f>
        <v>0.9167876149008225</v>
      </c>
      <c r="X1542" s="1" t="str">
        <f t="shared" si="307"/>
        <v>13東京都</v>
      </c>
    </row>
    <row r="1543" spans="1:24" x14ac:dyDescent="0.15">
      <c r="A1543" s="6">
        <f t="shared" si="306"/>
        <v>103</v>
      </c>
      <c r="B1543" s="6">
        <f>B1542</f>
        <v>1301</v>
      </c>
      <c r="D1543" s="36"/>
      <c r="E1543" s="37" t="s">
        <v>32</v>
      </c>
      <c r="F1543" s="38">
        <v>6810</v>
      </c>
      <c r="G1543" s="39">
        <f>IFERROR(F1543/Q1543,"-")</f>
        <v>2.0444311017712398</v>
      </c>
      <c r="H1543" s="40">
        <v>7223</v>
      </c>
      <c r="I1543" s="40">
        <v>7493</v>
      </c>
      <c r="J1543" s="40">
        <v>7455</v>
      </c>
      <c r="K1543" s="40">
        <v>7692</v>
      </c>
      <c r="L1543" s="40">
        <v>7825</v>
      </c>
      <c r="M1543" s="41">
        <v>7840</v>
      </c>
      <c r="N1543" s="42">
        <f>IFERROR(M1543/F1543,"-")</f>
        <v>1.1512481644640236</v>
      </c>
      <c r="O1543" s="43">
        <f>M1543-F1543</f>
        <v>1030</v>
      </c>
      <c r="P1543" s="41">
        <v>7857</v>
      </c>
      <c r="Q1543" s="44">
        <v>3331</v>
      </c>
      <c r="R1543" s="45">
        <f>IFERROR(P1543/Q1543,"-")</f>
        <v>2.3587511257880518</v>
      </c>
      <c r="X1543" s="1" t="str">
        <f t="shared" si="307"/>
        <v>13東京都</v>
      </c>
    </row>
    <row r="1544" spans="1:24" x14ac:dyDescent="0.15">
      <c r="A1544" s="6">
        <f t="shared" si="306"/>
        <v>103</v>
      </c>
      <c r="B1544" s="6">
        <f t="shared" si="306"/>
        <v>1301</v>
      </c>
      <c r="D1544" s="36"/>
      <c r="E1544" s="46" t="s">
        <v>33</v>
      </c>
      <c r="F1544" s="47">
        <v>5937</v>
      </c>
      <c r="G1544" s="48">
        <f>IFERROR(F1544/Q1544,"-")</f>
        <v>0.88850643519904215</v>
      </c>
      <c r="H1544" s="49">
        <v>4990</v>
      </c>
      <c r="I1544" s="49">
        <v>4796</v>
      </c>
      <c r="J1544" s="49">
        <v>4603</v>
      </c>
      <c r="K1544" s="49">
        <v>4139</v>
      </c>
      <c r="L1544" s="49">
        <v>4257</v>
      </c>
      <c r="M1544" s="50">
        <v>4021</v>
      </c>
      <c r="N1544" s="51">
        <f>IFERROR(M1544/F1544,"-")</f>
        <v>0.67727808657571165</v>
      </c>
      <c r="O1544" s="52">
        <f>M1544-F1544</f>
        <v>-1916</v>
      </c>
      <c r="P1544" s="50">
        <v>4212</v>
      </c>
      <c r="Q1544" s="53">
        <v>6682</v>
      </c>
      <c r="R1544" s="54">
        <f>IFERROR(P1544/Q1544,"-")</f>
        <v>0.63035019455252916</v>
      </c>
      <c r="X1544" s="1" t="str">
        <f t="shared" si="307"/>
        <v>13東京都</v>
      </c>
    </row>
    <row r="1545" spans="1:24" x14ac:dyDescent="0.15">
      <c r="A1545" s="6">
        <f t="shared" si="306"/>
        <v>103</v>
      </c>
      <c r="B1545" s="6">
        <f t="shared" si="306"/>
        <v>1301</v>
      </c>
      <c r="D1545" s="36"/>
      <c r="E1545" s="46" t="s">
        <v>34</v>
      </c>
      <c r="F1545" s="47">
        <v>397</v>
      </c>
      <c r="G1545" s="48">
        <f>IFERROR(F1545/Q1545,"-")</f>
        <v>0.10317047817047817</v>
      </c>
      <c r="H1545" s="49">
        <v>614</v>
      </c>
      <c r="I1545" s="49">
        <v>608</v>
      </c>
      <c r="J1545" s="49">
        <v>804</v>
      </c>
      <c r="K1545" s="49">
        <v>814</v>
      </c>
      <c r="L1545" s="49">
        <v>835</v>
      </c>
      <c r="M1545" s="50">
        <v>909</v>
      </c>
      <c r="N1545" s="51">
        <f>IFERROR(M1545/F1545,"-")</f>
        <v>2.2896725440806045</v>
      </c>
      <c r="O1545" s="52">
        <f>M1545-F1545</f>
        <v>512</v>
      </c>
      <c r="P1545" s="50">
        <v>737</v>
      </c>
      <c r="Q1545" s="53">
        <v>3848</v>
      </c>
      <c r="R1545" s="54">
        <f>IFERROR(P1545/Q1545,"-")</f>
        <v>0.19152806652806653</v>
      </c>
      <c r="X1545" s="1" t="str">
        <f t="shared" si="307"/>
        <v>13東京都</v>
      </c>
    </row>
    <row r="1546" spans="1:24" ht="14.25" thickBot="1" x14ac:dyDescent="0.2">
      <c r="A1546" s="6">
        <f t="shared" si="306"/>
        <v>103</v>
      </c>
      <c r="B1546" s="6">
        <f t="shared" si="306"/>
        <v>1301</v>
      </c>
      <c r="D1546" s="55"/>
      <c r="E1546" s="56" t="s">
        <v>35</v>
      </c>
      <c r="F1546" s="57">
        <v>485</v>
      </c>
      <c r="G1546" s="58">
        <f>IFERROR(F1546/Q1546,"-")</f>
        <v>0.79769736842105265</v>
      </c>
      <c r="H1546" s="59">
        <v>242</v>
      </c>
      <c r="I1546" s="59">
        <v>373</v>
      </c>
      <c r="J1546" s="59">
        <v>295</v>
      </c>
      <c r="K1546" s="59">
        <v>308</v>
      </c>
      <c r="L1546" s="59">
        <v>433</v>
      </c>
      <c r="M1546" s="60">
        <v>481</v>
      </c>
      <c r="N1546" s="61">
        <f>IFERROR(M1546/F1546,"-")</f>
        <v>0.99175257731958766</v>
      </c>
      <c r="O1546" s="62">
        <f>M1546-F1546</f>
        <v>-4</v>
      </c>
      <c r="P1546" s="60">
        <v>459</v>
      </c>
      <c r="Q1546" s="63">
        <v>608</v>
      </c>
      <c r="R1546" s="64">
        <f>IFERROR(P1546/Q1546,"-")</f>
        <v>0.75493421052631582</v>
      </c>
      <c r="X1546" s="1" t="str">
        <f t="shared" si="307"/>
        <v>13東京都</v>
      </c>
    </row>
    <row r="1547" spans="1:24" s="5" customFormat="1" x14ac:dyDescent="0.15">
      <c r="A1547" s="65">
        <f t="shared" si="306"/>
        <v>103</v>
      </c>
      <c r="B1547" s="65">
        <f t="shared" si="306"/>
        <v>1301</v>
      </c>
      <c r="D1547" s="66"/>
      <c r="E1547" s="67" t="s">
        <v>36</v>
      </c>
      <c r="F1547" s="68">
        <v>0.97674418604651159</v>
      </c>
      <c r="G1547" s="69"/>
      <c r="H1547" s="68">
        <v>0.90789473684210531</v>
      </c>
      <c r="I1547" s="68">
        <v>0.97222222222222221</v>
      </c>
      <c r="J1547" s="68">
        <v>0.9178082191780822</v>
      </c>
      <c r="K1547" s="68">
        <v>0.93055555555555558</v>
      </c>
      <c r="L1547" s="68">
        <v>0.95774647887323938</v>
      </c>
      <c r="M1547" s="68">
        <v>0.9726027397260274</v>
      </c>
      <c r="N1547" s="70"/>
      <c r="O1547" s="70"/>
      <c r="P1547" s="71"/>
      <c r="Q1547" s="71"/>
      <c r="R1547" s="70"/>
      <c r="X1547" s="5" t="str">
        <f t="shared" si="307"/>
        <v>13東京都</v>
      </c>
    </row>
    <row r="1548" spans="1:24" x14ac:dyDescent="0.15">
      <c r="A1548" s="6">
        <f>(ROW()+12)/15</f>
        <v>104</v>
      </c>
      <c r="B1548" s="6"/>
      <c r="C1548" s="87">
        <f>(ROW()+12)/15</f>
        <v>104</v>
      </c>
      <c r="D1548" s="87"/>
      <c r="S1548" s="1" t="str">
        <f>"（"&amp;H1550&amp;"　"&amp;H1551&amp;"構想区域）"</f>
        <v>（東京都　区南部構想区域）</v>
      </c>
      <c r="X1548" s="1" t="str">
        <f>TEXT(F1550,"0?")&amp;H1550</f>
        <v>13東京都</v>
      </c>
    </row>
    <row r="1549" spans="1:24" ht="14.25" thickBot="1" x14ac:dyDescent="0.2">
      <c r="A1549" s="6">
        <f>A1548</f>
        <v>104</v>
      </c>
      <c r="B1549" s="6"/>
      <c r="C1549" s="1" t="s">
        <v>3</v>
      </c>
      <c r="X1549" s="1" t="str">
        <f>X1548</f>
        <v>13東京都</v>
      </c>
    </row>
    <row r="1550" spans="1:24" x14ac:dyDescent="0.15">
      <c r="A1550" s="6">
        <f t="shared" ref="A1550:B1562" si="309">A1549</f>
        <v>104</v>
      </c>
      <c r="B1550" s="6">
        <v>1302</v>
      </c>
      <c r="D1550" s="88" t="s">
        <v>4</v>
      </c>
      <c r="E1550" s="89"/>
      <c r="F1550" s="90">
        <f>QUOTIENT(F1551,100)</f>
        <v>13</v>
      </c>
      <c r="G1550" s="91"/>
      <c r="H1550" s="92" t="s">
        <v>149</v>
      </c>
      <c r="I1550" s="93"/>
      <c r="O1550" s="7"/>
      <c r="X1550" s="1" t="str">
        <f t="shared" ref="X1550:X1562" si="310">X1549</f>
        <v>13東京都</v>
      </c>
    </row>
    <row r="1551" spans="1:24" x14ac:dyDescent="0.15">
      <c r="A1551" s="6">
        <f t="shared" si="309"/>
        <v>104</v>
      </c>
      <c r="B1551" s="6">
        <f>B1550</f>
        <v>1302</v>
      </c>
      <c r="D1551" s="94" t="s">
        <v>5</v>
      </c>
      <c r="E1551" s="95"/>
      <c r="F1551" s="96">
        <f>B1551</f>
        <v>1302</v>
      </c>
      <c r="G1551" s="97"/>
      <c r="H1551" s="98" t="s">
        <v>151</v>
      </c>
      <c r="I1551" s="99"/>
      <c r="O1551" s="7"/>
      <c r="X1551" s="1" t="str">
        <f t="shared" si="310"/>
        <v>13東京都</v>
      </c>
    </row>
    <row r="1552" spans="1:24" x14ac:dyDescent="0.15">
      <c r="A1552" s="6">
        <f t="shared" si="309"/>
        <v>104</v>
      </c>
      <c r="B1552" s="6">
        <f>B1551</f>
        <v>1302</v>
      </c>
      <c r="D1552" s="72" t="s">
        <v>6</v>
      </c>
      <c r="E1552" s="73"/>
      <c r="F1552" s="74">
        <v>117.0569</v>
      </c>
      <c r="G1552" s="75"/>
      <c r="H1552" s="75"/>
      <c r="I1552" s="76"/>
      <c r="J1552" s="8"/>
      <c r="K1552" s="8"/>
      <c r="L1552" s="8"/>
      <c r="N1552" s="8"/>
      <c r="O1552" s="9"/>
      <c r="P1552" s="10" t="s">
        <v>7</v>
      </c>
      <c r="X1552" s="1" t="str">
        <f t="shared" si="310"/>
        <v>13東京都</v>
      </c>
    </row>
    <row r="1553" spans="1:24" ht="14.25" thickBot="1" x14ac:dyDescent="0.2">
      <c r="A1553" s="6">
        <f t="shared" si="309"/>
        <v>104</v>
      </c>
      <c r="B1553" s="6">
        <f>B1552</f>
        <v>1302</v>
      </c>
      <c r="D1553" s="77" t="s">
        <v>8</v>
      </c>
      <c r="E1553" s="78"/>
      <c r="F1553" s="79">
        <v>83.67</v>
      </c>
      <c r="G1553" s="80"/>
      <c r="H1553" s="80"/>
      <c r="I1553" s="81"/>
      <c r="J1553" s="11"/>
      <c r="K1553" s="11"/>
      <c r="L1553" s="11"/>
      <c r="N1553" s="11"/>
      <c r="P1553" s="82">
        <v>-3.5000000000000003E-2</v>
      </c>
      <c r="Q1553" s="82"/>
      <c r="X1553" s="1" t="str">
        <f t="shared" si="310"/>
        <v>13東京都</v>
      </c>
    </row>
    <row r="1554" spans="1:24" ht="14.25" thickBot="1" x14ac:dyDescent="0.2">
      <c r="A1554" s="6">
        <f t="shared" si="309"/>
        <v>104</v>
      </c>
      <c r="B1554" s="6"/>
      <c r="C1554" s="1" t="s">
        <v>9</v>
      </c>
      <c r="X1554" s="1" t="str">
        <f t="shared" si="310"/>
        <v>13東京都</v>
      </c>
    </row>
    <row r="1555" spans="1:24" ht="13.5" customHeight="1" x14ac:dyDescent="0.15">
      <c r="A1555" s="6">
        <f t="shared" si="309"/>
        <v>104</v>
      </c>
      <c r="B1555" s="6"/>
      <c r="D1555" s="12"/>
      <c r="E1555" s="13"/>
      <c r="F1555" s="83" t="s">
        <v>10</v>
      </c>
      <c r="G1555" s="84"/>
      <c r="H1555" s="14" t="s">
        <v>11</v>
      </c>
      <c r="I1555" s="14" t="s">
        <v>12</v>
      </c>
      <c r="J1555" s="14" t="s">
        <v>13</v>
      </c>
      <c r="K1555" s="14" t="s">
        <v>14</v>
      </c>
      <c r="L1555" s="15" t="s">
        <v>15</v>
      </c>
      <c r="M1555" s="85" t="s">
        <v>16</v>
      </c>
      <c r="N1555" s="84"/>
      <c r="O1555" s="84"/>
      <c r="P1555" s="85" t="s">
        <v>17</v>
      </c>
      <c r="Q1555" s="84"/>
      <c r="R1555" s="86"/>
      <c r="X1555" s="1" t="str">
        <f t="shared" si="310"/>
        <v>13東京都</v>
      </c>
    </row>
    <row r="1556" spans="1:24" ht="32.25" thickBot="1" x14ac:dyDescent="0.2">
      <c r="A1556" s="6">
        <f t="shared" si="309"/>
        <v>104</v>
      </c>
      <c r="B1556" s="6"/>
      <c r="D1556" s="16"/>
      <c r="E1556" s="17"/>
      <c r="F1556" s="18" t="s">
        <v>18</v>
      </c>
      <c r="G1556" s="19" t="s">
        <v>19</v>
      </c>
      <c r="H1556" s="20" t="s">
        <v>20</v>
      </c>
      <c r="I1556" s="20" t="s">
        <v>21</v>
      </c>
      <c r="J1556" s="20" t="s">
        <v>22</v>
      </c>
      <c r="K1556" s="20" t="s">
        <v>23</v>
      </c>
      <c r="L1556" s="20" t="s">
        <v>24</v>
      </c>
      <c r="M1556" s="21" t="s">
        <v>25</v>
      </c>
      <c r="N1556" s="22" t="s">
        <v>26</v>
      </c>
      <c r="O1556" s="23" t="s">
        <v>27</v>
      </c>
      <c r="P1556" s="24" t="s">
        <v>28</v>
      </c>
      <c r="Q1556" s="22" t="s">
        <v>29</v>
      </c>
      <c r="R1556" s="25" t="s">
        <v>30</v>
      </c>
      <c r="X1556" s="1" t="str">
        <f t="shared" si="310"/>
        <v>13東京都</v>
      </c>
    </row>
    <row r="1557" spans="1:24" ht="14.25" thickTop="1" x14ac:dyDescent="0.15">
      <c r="A1557" s="6">
        <f t="shared" si="309"/>
        <v>104</v>
      </c>
      <c r="B1557" s="6">
        <f>B1552</f>
        <v>1302</v>
      </c>
      <c r="D1557" s="26"/>
      <c r="E1557" s="27" t="s">
        <v>31</v>
      </c>
      <c r="F1557" s="28">
        <f>SUM(F1558:F1561)</f>
        <v>7852</v>
      </c>
      <c r="G1557" s="29">
        <f>IFERROR(F1557/Q1557,"-")</f>
        <v>0.91621936989498254</v>
      </c>
      <c r="H1557" s="30">
        <f t="shared" ref="H1557:M1557" si="311">SUM(H1558:H1561)</f>
        <v>8112</v>
      </c>
      <c r="I1557" s="30">
        <f t="shared" si="311"/>
        <v>7844</v>
      </c>
      <c r="J1557" s="30">
        <f t="shared" si="311"/>
        <v>7563</v>
      </c>
      <c r="K1557" s="30">
        <f t="shared" si="311"/>
        <v>7592</v>
      </c>
      <c r="L1557" s="30">
        <f t="shared" si="311"/>
        <v>7653</v>
      </c>
      <c r="M1557" s="31">
        <f t="shared" si="311"/>
        <v>7947</v>
      </c>
      <c r="N1557" s="32">
        <f>IFERROR(M1557/F1557,"-")</f>
        <v>1.0120988283239938</v>
      </c>
      <c r="O1557" s="33">
        <f>M1557-F1557</f>
        <v>95</v>
      </c>
      <c r="P1557" s="31">
        <f>SUM(P1558:P1561)</f>
        <v>7943</v>
      </c>
      <c r="Q1557" s="34">
        <f>SUM(Q1558:Q1561)</f>
        <v>8570</v>
      </c>
      <c r="R1557" s="35">
        <f>IFERROR(P1557/Q1557,"-")</f>
        <v>0.92683780630105017</v>
      </c>
      <c r="X1557" s="1" t="str">
        <f t="shared" si="310"/>
        <v>13東京都</v>
      </c>
    </row>
    <row r="1558" spans="1:24" x14ac:dyDescent="0.15">
      <c r="A1558" s="6">
        <f t="shared" si="309"/>
        <v>104</v>
      </c>
      <c r="B1558" s="6">
        <f>B1557</f>
        <v>1302</v>
      </c>
      <c r="D1558" s="36"/>
      <c r="E1558" s="37" t="s">
        <v>32</v>
      </c>
      <c r="F1558" s="38">
        <v>2088</v>
      </c>
      <c r="G1558" s="39">
        <f>IFERROR(F1558/Q1558,"-")</f>
        <v>1.5478131949592291</v>
      </c>
      <c r="H1558" s="40">
        <v>1604</v>
      </c>
      <c r="I1558" s="40">
        <v>1585</v>
      </c>
      <c r="J1558" s="40">
        <v>1523</v>
      </c>
      <c r="K1558" s="40">
        <v>1533</v>
      </c>
      <c r="L1558" s="40">
        <v>1559</v>
      </c>
      <c r="M1558" s="41">
        <v>1597</v>
      </c>
      <c r="N1558" s="42">
        <f>IFERROR(M1558/F1558,"-")</f>
        <v>0.76484674329501912</v>
      </c>
      <c r="O1558" s="43">
        <f>M1558-F1558</f>
        <v>-491</v>
      </c>
      <c r="P1558" s="41">
        <v>1597</v>
      </c>
      <c r="Q1558" s="44">
        <v>1349</v>
      </c>
      <c r="R1558" s="45">
        <f>IFERROR(P1558/Q1558,"-")</f>
        <v>1.1838398813936248</v>
      </c>
      <c r="X1558" s="1" t="str">
        <f t="shared" si="310"/>
        <v>13東京都</v>
      </c>
    </row>
    <row r="1559" spans="1:24" x14ac:dyDescent="0.15">
      <c r="A1559" s="6">
        <f t="shared" si="309"/>
        <v>104</v>
      </c>
      <c r="B1559" s="6">
        <f t="shared" si="309"/>
        <v>1302</v>
      </c>
      <c r="D1559" s="36"/>
      <c r="E1559" s="46" t="s">
        <v>33</v>
      </c>
      <c r="F1559" s="47">
        <v>3955</v>
      </c>
      <c r="G1559" s="48">
        <f>IFERROR(F1559/Q1559,"-")</f>
        <v>1.1097081930415265</v>
      </c>
      <c r="H1559" s="49">
        <v>4122</v>
      </c>
      <c r="I1559" s="49">
        <v>4051</v>
      </c>
      <c r="J1559" s="49">
        <v>4050</v>
      </c>
      <c r="K1559" s="49">
        <v>4124</v>
      </c>
      <c r="L1559" s="49">
        <v>4135</v>
      </c>
      <c r="M1559" s="50">
        <v>4220</v>
      </c>
      <c r="N1559" s="51">
        <f>IFERROR(M1559/F1559,"-")</f>
        <v>1.0670037926675096</v>
      </c>
      <c r="O1559" s="52">
        <f>M1559-F1559</f>
        <v>265</v>
      </c>
      <c r="P1559" s="50">
        <v>4290</v>
      </c>
      <c r="Q1559" s="53">
        <v>3564</v>
      </c>
      <c r="R1559" s="54">
        <f>IFERROR(P1559/Q1559,"-")</f>
        <v>1.2037037037037037</v>
      </c>
      <c r="X1559" s="1" t="str">
        <f t="shared" si="310"/>
        <v>13東京都</v>
      </c>
    </row>
    <row r="1560" spans="1:24" x14ac:dyDescent="0.15">
      <c r="A1560" s="6">
        <f t="shared" si="309"/>
        <v>104</v>
      </c>
      <c r="B1560" s="6">
        <f t="shared" si="309"/>
        <v>1302</v>
      </c>
      <c r="D1560" s="36"/>
      <c r="E1560" s="46" t="s">
        <v>34</v>
      </c>
      <c r="F1560" s="47">
        <v>429</v>
      </c>
      <c r="G1560" s="48">
        <f>IFERROR(F1560/Q1560,"-")</f>
        <v>0.15714285714285714</v>
      </c>
      <c r="H1560" s="49">
        <v>1017</v>
      </c>
      <c r="I1560" s="49">
        <v>1039</v>
      </c>
      <c r="J1560" s="49">
        <v>1075</v>
      </c>
      <c r="K1560" s="49">
        <v>1051</v>
      </c>
      <c r="L1560" s="49">
        <v>1066</v>
      </c>
      <c r="M1560" s="50">
        <v>1160</v>
      </c>
      <c r="N1560" s="51">
        <f>IFERROR(M1560/F1560,"-")</f>
        <v>2.7039627039627039</v>
      </c>
      <c r="O1560" s="52">
        <f>M1560-F1560</f>
        <v>731</v>
      </c>
      <c r="P1560" s="50">
        <v>1112</v>
      </c>
      <c r="Q1560" s="53">
        <v>2730</v>
      </c>
      <c r="R1560" s="54">
        <f>IFERROR(P1560/Q1560,"-")</f>
        <v>0.40732600732600732</v>
      </c>
      <c r="X1560" s="1" t="str">
        <f t="shared" si="310"/>
        <v>13東京都</v>
      </c>
    </row>
    <row r="1561" spans="1:24" ht="14.25" thickBot="1" x14ac:dyDescent="0.2">
      <c r="A1561" s="6">
        <f t="shared" si="309"/>
        <v>104</v>
      </c>
      <c r="B1561" s="6">
        <f t="shared" si="309"/>
        <v>1302</v>
      </c>
      <c r="D1561" s="55"/>
      <c r="E1561" s="56" t="s">
        <v>35</v>
      </c>
      <c r="F1561" s="57">
        <v>1380</v>
      </c>
      <c r="G1561" s="58">
        <f>IFERROR(F1561/Q1561,"-")</f>
        <v>1.4886731391585761</v>
      </c>
      <c r="H1561" s="59">
        <v>1369</v>
      </c>
      <c r="I1561" s="59">
        <v>1169</v>
      </c>
      <c r="J1561" s="59">
        <v>915</v>
      </c>
      <c r="K1561" s="59">
        <v>884</v>
      </c>
      <c r="L1561" s="59">
        <v>893</v>
      </c>
      <c r="M1561" s="60">
        <v>970</v>
      </c>
      <c r="N1561" s="61">
        <f>IFERROR(M1561/F1561,"-")</f>
        <v>0.70289855072463769</v>
      </c>
      <c r="O1561" s="62">
        <f>M1561-F1561</f>
        <v>-410</v>
      </c>
      <c r="P1561" s="60">
        <v>944</v>
      </c>
      <c r="Q1561" s="63">
        <v>927</v>
      </c>
      <c r="R1561" s="64">
        <f>IFERROR(P1561/Q1561,"-")</f>
        <v>1.0183387270765911</v>
      </c>
      <c r="X1561" s="1" t="str">
        <f t="shared" si="310"/>
        <v>13東京都</v>
      </c>
    </row>
    <row r="1562" spans="1:24" s="5" customFormat="1" x14ac:dyDescent="0.15">
      <c r="A1562" s="65">
        <f t="shared" si="309"/>
        <v>104</v>
      </c>
      <c r="B1562" s="65">
        <f t="shared" si="309"/>
        <v>1302</v>
      </c>
      <c r="D1562" s="66"/>
      <c r="E1562" s="67" t="s">
        <v>36</v>
      </c>
      <c r="F1562" s="68">
        <v>0.92537313432835822</v>
      </c>
      <c r="G1562" s="69"/>
      <c r="H1562" s="68">
        <v>0.93650793650793651</v>
      </c>
      <c r="I1562" s="68">
        <v>0.93333333333333335</v>
      </c>
      <c r="J1562" s="68">
        <v>0.95081967213114749</v>
      </c>
      <c r="K1562" s="68">
        <v>0.9</v>
      </c>
      <c r="L1562" s="68">
        <v>0.96551724137931039</v>
      </c>
      <c r="M1562" s="68">
        <v>1</v>
      </c>
      <c r="N1562" s="70"/>
      <c r="O1562" s="70"/>
      <c r="P1562" s="71"/>
      <c r="Q1562" s="71"/>
      <c r="R1562" s="70"/>
      <c r="X1562" s="5" t="str">
        <f t="shared" si="310"/>
        <v>13東京都</v>
      </c>
    </row>
    <row r="1563" spans="1:24" x14ac:dyDescent="0.15">
      <c r="A1563" s="6">
        <f>(ROW()+12)/15</f>
        <v>105</v>
      </c>
      <c r="B1563" s="6"/>
      <c r="C1563" s="87">
        <f>(ROW()+12)/15</f>
        <v>105</v>
      </c>
      <c r="D1563" s="87"/>
      <c r="S1563" s="1" t="str">
        <f>"（"&amp;H1565&amp;"　"&amp;H1566&amp;"構想区域）"</f>
        <v>（東京都　区西南部構想区域）</v>
      </c>
      <c r="X1563" s="1" t="str">
        <f>TEXT(F1565,"0?")&amp;H1565</f>
        <v>13東京都</v>
      </c>
    </row>
    <row r="1564" spans="1:24" ht="14.25" thickBot="1" x14ac:dyDescent="0.2">
      <c r="A1564" s="6">
        <f>A1563</f>
        <v>105</v>
      </c>
      <c r="B1564" s="6"/>
      <c r="C1564" s="1" t="s">
        <v>3</v>
      </c>
      <c r="X1564" s="1" t="str">
        <f>X1563</f>
        <v>13東京都</v>
      </c>
    </row>
    <row r="1565" spans="1:24" x14ac:dyDescent="0.15">
      <c r="A1565" s="6">
        <f t="shared" ref="A1565:B1577" si="312">A1564</f>
        <v>105</v>
      </c>
      <c r="B1565" s="6">
        <v>1303</v>
      </c>
      <c r="D1565" s="88" t="s">
        <v>4</v>
      </c>
      <c r="E1565" s="89"/>
      <c r="F1565" s="90">
        <f>QUOTIENT(F1566,100)</f>
        <v>13</v>
      </c>
      <c r="G1565" s="91"/>
      <c r="H1565" s="92" t="s">
        <v>149</v>
      </c>
      <c r="I1565" s="93"/>
      <c r="O1565" s="7"/>
      <c r="X1565" s="1" t="str">
        <f t="shared" ref="X1565:X1577" si="313">X1564</f>
        <v>13東京都</v>
      </c>
    </row>
    <row r="1566" spans="1:24" x14ac:dyDescent="0.15">
      <c r="A1566" s="6">
        <f t="shared" si="312"/>
        <v>105</v>
      </c>
      <c r="B1566" s="6">
        <f>B1565</f>
        <v>1303</v>
      </c>
      <c r="D1566" s="94" t="s">
        <v>5</v>
      </c>
      <c r="E1566" s="95"/>
      <c r="F1566" s="96">
        <f>B1566</f>
        <v>1303</v>
      </c>
      <c r="G1566" s="97"/>
      <c r="H1566" s="98" t="s">
        <v>152</v>
      </c>
      <c r="I1566" s="99"/>
      <c r="O1566" s="7"/>
      <c r="X1566" s="1" t="str">
        <f t="shared" si="313"/>
        <v>13東京都</v>
      </c>
    </row>
    <row r="1567" spans="1:24" x14ac:dyDescent="0.15">
      <c r="A1567" s="6">
        <f t="shared" si="312"/>
        <v>105</v>
      </c>
      <c r="B1567" s="6">
        <f>B1566</f>
        <v>1303</v>
      </c>
      <c r="D1567" s="72" t="s">
        <v>6</v>
      </c>
      <c r="E1567" s="73"/>
      <c r="F1567" s="74">
        <v>147.5635</v>
      </c>
      <c r="G1567" s="75"/>
      <c r="H1567" s="75"/>
      <c r="I1567" s="76"/>
      <c r="J1567" s="8"/>
      <c r="K1567" s="8"/>
      <c r="L1567" s="8"/>
      <c r="N1567" s="8"/>
      <c r="O1567" s="9"/>
      <c r="P1567" s="10" t="s">
        <v>7</v>
      </c>
      <c r="X1567" s="1" t="str">
        <f t="shared" si="313"/>
        <v>13東京都</v>
      </c>
    </row>
    <row r="1568" spans="1:24" ht="14.25" thickBot="1" x14ac:dyDescent="0.2">
      <c r="A1568" s="6">
        <f t="shared" si="312"/>
        <v>105</v>
      </c>
      <c r="B1568" s="6">
        <f>B1567</f>
        <v>1303</v>
      </c>
      <c r="D1568" s="77" t="s">
        <v>8</v>
      </c>
      <c r="E1568" s="78"/>
      <c r="F1568" s="79">
        <v>87.83</v>
      </c>
      <c r="G1568" s="80"/>
      <c r="H1568" s="80"/>
      <c r="I1568" s="81"/>
      <c r="J1568" s="11"/>
      <c r="K1568" s="11"/>
      <c r="L1568" s="11"/>
      <c r="N1568" s="11"/>
      <c r="P1568" s="82">
        <v>-6.5999999999999892E-2</v>
      </c>
      <c r="Q1568" s="82"/>
      <c r="X1568" s="1" t="str">
        <f t="shared" si="313"/>
        <v>13東京都</v>
      </c>
    </row>
    <row r="1569" spans="1:24" ht="14.25" thickBot="1" x14ac:dyDescent="0.2">
      <c r="A1569" s="6">
        <f t="shared" si="312"/>
        <v>105</v>
      </c>
      <c r="B1569" s="6"/>
      <c r="C1569" s="1" t="s">
        <v>9</v>
      </c>
      <c r="X1569" s="1" t="str">
        <f t="shared" si="313"/>
        <v>13東京都</v>
      </c>
    </row>
    <row r="1570" spans="1:24" ht="13.5" customHeight="1" x14ac:dyDescent="0.15">
      <c r="A1570" s="6">
        <f t="shared" si="312"/>
        <v>105</v>
      </c>
      <c r="B1570" s="6"/>
      <c r="D1570" s="12"/>
      <c r="E1570" s="13"/>
      <c r="F1570" s="83" t="s">
        <v>10</v>
      </c>
      <c r="G1570" s="84"/>
      <c r="H1570" s="14" t="s">
        <v>11</v>
      </c>
      <c r="I1570" s="14" t="s">
        <v>12</v>
      </c>
      <c r="J1570" s="14" t="s">
        <v>13</v>
      </c>
      <c r="K1570" s="14" t="s">
        <v>14</v>
      </c>
      <c r="L1570" s="15" t="s">
        <v>15</v>
      </c>
      <c r="M1570" s="85" t="s">
        <v>16</v>
      </c>
      <c r="N1570" s="84"/>
      <c r="O1570" s="84"/>
      <c r="P1570" s="85" t="s">
        <v>17</v>
      </c>
      <c r="Q1570" s="84"/>
      <c r="R1570" s="86"/>
      <c r="X1570" s="1" t="str">
        <f t="shared" si="313"/>
        <v>13東京都</v>
      </c>
    </row>
    <row r="1571" spans="1:24" ht="32.25" thickBot="1" x14ac:dyDescent="0.2">
      <c r="A1571" s="6">
        <f t="shared" si="312"/>
        <v>105</v>
      </c>
      <c r="B1571" s="6"/>
      <c r="D1571" s="16"/>
      <c r="E1571" s="17"/>
      <c r="F1571" s="18" t="s">
        <v>18</v>
      </c>
      <c r="G1571" s="19" t="s">
        <v>19</v>
      </c>
      <c r="H1571" s="20" t="s">
        <v>20</v>
      </c>
      <c r="I1571" s="20" t="s">
        <v>21</v>
      </c>
      <c r="J1571" s="20" t="s">
        <v>22</v>
      </c>
      <c r="K1571" s="20" t="s">
        <v>23</v>
      </c>
      <c r="L1571" s="20" t="s">
        <v>24</v>
      </c>
      <c r="M1571" s="21" t="s">
        <v>25</v>
      </c>
      <c r="N1571" s="22" t="s">
        <v>26</v>
      </c>
      <c r="O1571" s="23" t="s">
        <v>27</v>
      </c>
      <c r="P1571" s="24" t="s">
        <v>28</v>
      </c>
      <c r="Q1571" s="22" t="s">
        <v>29</v>
      </c>
      <c r="R1571" s="25" t="s">
        <v>30</v>
      </c>
      <c r="X1571" s="1" t="str">
        <f t="shared" si="313"/>
        <v>13東京都</v>
      </c>
    </row>
    <row r="1572" spans="1:24" ht="14.25" thickTop="1" x14ac:dyDescent="0.15">
      <c r="A1572" s="6">
        <f t="shared" si="312"/>
        <v>105</v>
      </c>
      <c r="B1572" s="6">
        <f>B1567</f>
        <v>1303</v>
      </c>
      <c r="D1572" s="26"/>
      <c r="E1572" s="27" t="s">
        <v>31</v>
      </c>
      <c r="F1572" s="28">
        <f>SUM(F1573:F1576)</f>
        <v>9362</v>
      </c>
      <c r="G1572" s="29">
        <f>IFERROR(F1572/Q1572,"-")</f>
        <v>0.9377942502253831</v>
      </c>
      <c r="H1572" s="30">
        <f t="shared" ref="H1572:M1572" si="314">SUM(H1573:H1576)</f>
        <v>9520</v>
      </c>
      <c r="I1572" s="30">
        <f t="shared" si="314"/>
        <v>9113</v>
      </c>
      <c r="J1572" s="30">
        <f t="shared" si="314"/>
        <v>8542</v>
      </c>
      <c r="K1572" s="30">
        <f t="shared" si="314"/>
        <v>9292</v>
      </c>
      <c r="L1572" s="30">
        <f t="shared" si="314"/>
        <v>9231</v>
      </c>
      <c r="M1572" s="31">
        <f t="shared" si="314"/>
        <v>9453</v>
      </c>
      <c r="N1572" s="32">
        <f>IFERROR(M1572/F1572,"-")</f>
        <v>1.0097201452681051</v>
      </c>
      <c r="O1572" s="33">
        <f>M1572-F1572</f>
        <v>91</v>
      </c>
      <c r="P1572" s="31">
        <f>SUM(P1573:P1576)</f>
        <v>9332</v>
      </c>
      <c r="Q1572" s="34">
        <f>SUM(Q1573:Q1576)</f>
        <v>9983</v>
      </c>
      <c r="R1572" s="35">
        <f>IFERROR(P1572/Q1572,"-")</f>
        <v>0.9347891415406191</v>
      </c>
      <c r="X1572" s="1" t="str">
        <f t="shared" si="313"/>
        <v>13東京都</v>
      </c>
    </row>
    <row r="1573" spans="1:24" x14ac:dyDescent="0.15">
      <c r="A1573" s="6">
        <f t="shared" si="312"/>
        <v>105</v>
      </c>
      <c r="B1573" s="6">
        <f>B1572</f>
        <v>1303</v>
      </c>
      <c r="D1573" s="36"/>
      <c r="E1573" s="37" t="s">
        <v>32</v>
      </c>
      <c r="F1573" s="38">
        <v>747</v>
      </c>
      <c r="G1573" s="39">
        <f>IFERROR(F1573/Q1573,"-")</f>
        <v>0.50067024128686322</v>
      </c>
      <c r="H1573" s="40">
        <v>1099</v>
      </c>
      <c r="I1573" s="40">
        <v>891</v>
      </c>
      <c r="J1573" s="40">
        <v>884</v>
      </c>
      <c r="K1573" s="40">
        <v>910</v>
      </c>
      <c r="L1573" s="40">
        <v>1022</v>
      </c>
      <c r="M1573" s="41">
        <v>1036</v>
      </c>
      <c r="N1573" s="42">
        <f>IFERROR(M1573/F1573,"-")</f>
        <v>1.3868808567603748</v>
      </c>
      <c r="O1573" s="43">
        <f>M1573-F1573</f>
        <v>289</v>
      </c>
      <c r="P1573" s="41">
        <v>1031</v>
      </c>
      <c r="Q1573" s="44">
        <v>1492</v>
      </c>
      <c r="R1573" s="45">
        <f>IFERROR(P1573/Q1573,"-")</f>
        <v>0.69101876675603213</v>
      </c>
      <c r="X1573" s="1" t="str">
        <f t="shared" si="313"/>
        <v>13東京都</v>
      </c>
    </row>
    <row r="1574" spans="1:24" x14ac:dyDescent="0.15">
      <c r="A1574" s="6">
        <f t="shared" si="312"/>
        <v>105</v>
      </c>
      <c r="B1574" s="6">
        <f t="shared" si="312"/>
        <v>1303</v>
      </c>
      <c r="D1574" s="36"/>
      <c r="E1574" s="46" t="s">
        <v>33</v>
      </c>
      <c r="F1574" s="47">
        <v>5671</v>
      </c>
      <c r="G1574" s="48">
        <f>IFERROR(F1574/Q1574,"-")</f>
        <v>1.5285714285714285</v>
      </c>
      <c r="H1574" s="49">
        <v>5575</v>
      </c>
      <c r="I1574" s="49">
        <v>5156</v>
      </c>
      <c r="J1574" s="49">
        <v>4968</v>
      </c>
      <c r="K1574" s="49">
        <v>5420</v>
      </c>
      <c r="L1574" s="49">
        <v>5384</v>
      </c>
      <c r="M1574" s="50">
        <v>5550</v>
      </c>
      <c r="N1574" s="51">
        <f>IFERROR(M1574/F1574,"-")</f>
        <v>0.97866337506612588</v>
      </c>
      <c r="O1574" s="52">
        <f>M1574-F1574</f>
        <v>-121</v>
      </c>
      <c r="P1574" s="50">
        <v>5608</v>
      </c>
      <c r="Q1574" s="53">
        <v>3710</v>
      </c>
      <c r="R1574" s="54">
        <f>IFERROR(P1574/Q1574,"-")</f>
        <v>1.5115902964959569</v>
      </c>
      <c r="X1574" s="1" t="str">
        <f t="shared" si="313"/>
        <v>13東京都</v>
      </c>
    </row>
    <row r="1575" spans="1:24" x14ac:dyDescent="0.15">
      <c r="A1575" s="6">
        <f t="shared" si="312"/>
        <v>105</v>
      </c>
      <c r="B1575" s="6">
        <f t="shared" si="312"/>
        <v>1303</v>
      </c>
      <c r="D1575" s="36"/>
      <c r="E1575" s="46" t="s">
        <v>34</v>
      </c>
      <c r="F1575" s="47">
        <v>1451</v>
      </c>
      <c r="G1575" s="48">
        <f>IFERROR(F1575/Q1575,"-")</f>
        <v>0.47110389610389608</v>
      </c>
      <c r="H1575" s="49">
        <v>1415</v>
      </c>
      <c r="I1575" s="49">
        <v>1653</v>
      </c>
      <c r="J1575" s="49">
        <v>1508</v>
      </c>
      <c r="K1575" s="49">
        <v>1614</v>
      </c>
      <c r="L1575" s="49">
        <v>1603</v>
      </c>
      <c r="M1575" s="50">
        <v>1515</v>
      </c>
      <c r="N1575" s="51">
        <f>IFERROR(M1575/F1575,"-")</f>
        <v>1.0441075120606478</v>
      </c>
      <c r="O1575" s="52">
        <f>M1575-F1575</f>
        <v>64</v>
      </c>
      <c r="P1575" s="50">
        <v>1468</v>
      </c>
      <c r="Q1575" s="53">
        <v>3080</v>
      </c>
      <c r="R1575" s="54">
        <f>IFERROR(P1575/Q1575,"-")</f>
        <v>0.47662337662337662</v>
      </c>
      <c r="X1575" s="1" t="str">
        <f t="shared" si="313"/>
        <v>13東京都</v>
      </c>
    </row>
    <row r="1576" spans="1:24" ht="14.25" thickBot="1" x14ac:dyDescent="0.2">
      <c r="A1576" s="6">
        <f t="shared" si="312"/>
        <v>105</v>
      </c>
      <c r="B1576" s="6">
        <f t="shared" si="312"/>
        <v>1303</v>
      </c>
      <c r="D1576" s="55"/>
      <c r="E1576" s="56" t="s">
        <v>35</v>
      </c>
      <c r="F1576" s="57">
        <v>1493</v>
      </c>
      <c r="G1576" s="58">
        <f>IFERROR(F1576/Q1576,"-")</f>
        <v>0.87771898883009991</v>
      </c>
      <c r="H1576" s="59">
        <v>1431</v>
      </c>
      <c r="I1576" s="59">
        <v>1413</v>
      </c>
      <c r="J1576" s="59">
        <v>1182</v>
      </c>
      <c r="K1576" s="59">
        <v>1348</v>
      </c>
      <c r="L1576" s="59">
        <v>1222</v>
      </c>
      <c r="M1576" s="60">
        <v>1352</v>
      </c>
      <c r="N1576" s="61">
        <f>IFERROR(M1576/F1576,"-")</f>
        <v>0.90555927662424651</v>
      </c>
      <c r="O1576" s="62">
        <f>M1576-F1576</f>
        <v>-141</v>
      </c>
      <c r="P1576" s="60">
        <v>1225</v>
      </c>
      <c r="Q1576" s="63">
        <v>1701</v>
      </c>
      <c r="R1576" s="64">
        <f>IFERROR(P1576/Q1576,"-")</f>
        <v>0.72016460905349799</v>
      </c>
      <c r="X1576" s="1" t="str">
        <f t="shared" si="313"/>
        <v>13東京都</v>
      </c>
    </row>
    <row r="1577" spans="1:24" s="5" customFormat="1" x14ac:dyDescent="0.15">
      <c r="A1577" s="65">
        <f t="shared" si="312"/>
        <v>105</v>
      </c>
      <c r="B1577" s="65">
        <f t="shared" si="312"/>
        <v>1303</v>
      </c>
      <c r="D1577" s="66"/>
      <c r="E1577" s="67" t="s">
        <v>36</v>
      </c>
      <c r="F1577" s="68">
        <v>0.956989247311828</v>
      </c>
      <c r="G1577" s="69"/>
      <c r="H1577" s="68">
        <v>0.90588235294117647</v>
      </c>
      <c r="I1577" s="68">
        <v>0.93975903614457834</v>
      </c>
      <c r="J1577" s="68">
        <v>0.80952380952380953</v>
      </c>
      <c r="K1577" s="68">
        <v>0.87951807228915657</v>
      </c>
      <c r="L1577" s="68">
        <v>0.90476190476190477</v>
      </c>
      <c r="M1577" s="68">
        <v>0.94047619047619047</v>
      </c>
      <c r="N1577" s="70"/>
      <c r="O1577" s="70"/>
      <c r="P1577" s="71"/>
      <c r="Q1577" s="71"/>
      <c r="R1577" s="70"/>
      <c r="X1577" s="5" t="str">
        <f t="shared" si="313"/>
        <v>13東京都</v>
      </c>
    </row>
    <row r="1578" spans="1:24" x14ac:dyDescent="0.15">
      <c r="A1578" s="6">
        <f>(ROW()+12)/15</f>
        <v>106</v>
      </c>
      <c r="B1578" s="6"/>
      <c r="C1578" s="87">
        <f>(ROW()+12)/15</f>
        <v>106</v>
      </c>
      <c r="D1578" s="87"/>
      <c r="S1578" s="1" t="str">
        <f>"（"&amp;H1580&amp;"　"&amp;H1581&amp;"構想区域）"</f>
        <v>（東京都　区西部構想区域）</v>
      </c>
      <c r="X1578" s="1" t="str">
        <f>TEXT(F1580,"0?")&amp;H1580</f>
        <v>13東京都</v>
      </c>
    </row>
    <row r="1579" spans="1:24" ht="14.25" thickBot="1" x14ac:dyDescent="0.2">
      <c r="A1579" s="6">
        <f>A1578</f>
        <v>106</v>
      </c>
      <c r="B1579" s="6"/>
      <c r="C1579" s="1" t="s">
        <v>3</v>
      </c>
      <c r="X1579" s="1" t="str">
        <f>X1578</f>
        <v>13東京都</v>
      </c>
    </row>
    <row r="1580" spans="1:24" x14ac:dyDescent="0.15">
      <c r="A1580" s="6">
        <f t="shared" ref="A1580:B1592" si="315">A1579</f>
        <v>106</v>
      </c>
      <c r="B1580" s="6">
        <v>1304</v>
      </c>
      <c r="D1580" s="88" t="s">
        <v>4</v>
      </c>
      <c r="E1580" s="89"/>
      <c r="F1580" s="90">
        <f>QUOTIENT(F1581,100)</f>
        <v>13</v>
      </c>
      <c r="G1580" s="91"/>
      <c r="H1580" s="92" t="s">
        <v>149</v>
      </c>
      <c r="I1580" s="93"/>
      <c r="O1580" s="7"/>
      <c r="X1580" s="1" t="str">
        <f t="shared" ref="X1580:X1592" si="316">X1579</f>
        <v>13東京都</v>
      </c>
    </row>
    <row r="1581" spans="1:24" x14ac:dyDescent="0.15">
      <c r="A1581" s="6">
        <f t="shared" si="315"/>
        <v>106</v>
      </c>
      <c r="B1581" s="6">
        <f>B1580</f>
        <v>1304</v>
      </c>
      <c r="D1581" s="94" t="s">
        <v>5</v>
      </c>
      <c r="E1581" s="95"/>
      <c r="F1581" s="96">
        <f>B1581</f>
        <v>1304</v>
      </c>
      <c r="G1581" s="97"/>
      <c r="H1581" s="98" t="s">
        <v>153</v>
      </c>
      <c r="I1581" s="99"/>
      <c r="O1581" s="7"/>
      <c r="X1581" s="1" t="str">
        <f t="shared" si="316"/>
        <v>13東京都</v>
      </c>
    </row>
    <row r="1582" spans="1:24" x14ac:dyDescent="0.15">
      <c r="A1582" s="6">
        <f t="shared" si="315"/>
        <v>106</v>
      </c>
      <c r="B1582" s="6">
        <f>B1581</f>
        <v>1304</v>
      </c>
      <c r="D1582" s="72" t="s">
        <v>6</v>
      </c>
      <c r="E1582" s="73"/>
      <c r="F1582" s="74">
        <v>128.53729999999999</v>
      </c>
      <c r="G1582" s="75"/>
      <c r="H1582" s="75"/>
      <c r="I1582" s="76"/>
      <c r="J1582" s="8"/>
      <c r="K1582" s="8"/>
      <c r="L1582" s="8"/>
      <c r="N1582" s="8"/>
      <c r="O1582" s="9"/>
      <c r="P1582" s="10" t="s">
        <v>7</v>
      </c>
      <c r="X1582" s="1" t="str">
        <f t="shared" si="316"/>
        <v>13東京都</v>
      </c>
    </row>
    <row r="1583" spans="1:24" ht="14.25" thickBot="1" x14ac:dyDescent="0.2">
      <c r="A1583" s="6">
        <f t="shared" si="315"/>
        <v>106</v>
      </c>
      <c r="B1583" s="6">
        <f>B1582</f>
        <v>1304</v>
      </c>
      <c r="D1583" s="77" t="s">
        <v>8</v>
      </c>
      <c r="E1583" s="78"/>
      <c r="F1583" s="79">
        <v>67.87</v>
      </c>
      <c r="G1583" s="80"/>
      <c r="H1583" s="80"/>
      <c r="I1583" s="81"/>
      <c r="J1583" s="11"/>
      <c r="K1583" s="11"/>
      <c r="L1583" s="11"/>
      <c r="N1583" s="11"/>
      <c r="P1583" s="82">
        <v>0.15100000000000002</v>
      </c>
      <c r="Q1583" s="82"/>
      <c r="X1583" s="1" t="str">
        <f t="shared" si="316"/>
        <v>13東京都</v>
      </c>
    </row>
    <row r="1584" spans="1:24" ht="14.25" thickBot="1" x14ac:dyDescent="0.2">
      <c r="A1584" s="6">
        <f t="shared" si="315"/>
        <v>106</v>
      </c>
      <c r="B1584" s="6"/>
      <c r="C1584" s="1" t="s">
        <v>9</v>
      </c>
      <c r="X1584" s="1" t="str">
        <f t="shared" si="316"/>
        <v>13東京都</v>
      </c>
    </row>
    <row r="1585" spans="1:24" ht="13.5" customHeight="1" x14ac:dyDescent="0.15">
      <c r="A1585" s="6">
        <f t="shared" si="315"/>
        <v>106</v>
      </c>
      <c r="B1585" s="6"/>
      <c r="D1585" s="12"/>
      <c r="E1585" s="13"/>
      <c r="F1585" s="83" t="s">
        <v>10</v>
      </c>
      <c r="G1585" s="84"/>
      <c r="H1585" s="14" t="s">
        <v>11</v>
      </c>
      <c r="I1585" s="14" t="s">
        <v>12</v>
      </c>
      <c r="J1585" s="14" t="s">
        <v>13</v>
      </c>
      <c r="K1585" s="14" t="s">
        <v>14</v>
      </c>
      <c r="L1585" s="15" t="s">
        <v>15</v>
      </c>
      <c r="M1585" s="85" t="s">
        <v>16</v>
      </c>
      <c r="N1585" s="84"/>
      <c r="O1585" s="84"/>
      <c r="P1585" s="85" t="s">
        <v>17</v>
      </c>
      <c r="Q1585" s="84"/>
      <c r="R1585" s="86"/>
      <c r="X1585" s="1" t="str">
        <f t="shared" si="316"/>
        <v>13東京都</v>
      </c>
    </row>
    <row r="1586" spans="1:24" ht="32.25" thickBot="1" x14ac:dyDescent="0.2">
      <c r="A1586" s="6">
        <f t="shared" si="315"/>
        <v>106</v>
      </c>
      <c r="B1586" s="6"/>
      <c r="D1586" s="16"/>
      <c r="E1586" s="17"/>
      <c r="F1586" s="18" t="s">
        <v>18</v>
      </c>
      <c r="G1586" s="19" t="s">
        <v>19</v>
      </c>
      <c r="H1586" s="20" t="s">
        <v>20</v>
      </c>
      <c r="I1586" s="20" t="s">
        <v>21</v>
      </c>
      <c r="J1586" s="20" t="s">
        <v>22</v>
      </c>
      <c r="K1586" s="20" t="s">
        <v>23</v>
      </c>
      <c r="L1586" s="20" t="s">
        <v>24</v>
      </c>
      <c r="M1586" s="21" t="s">
        <v>25</v>
      </c>
      <c r="N1586" s="22" t="s">
        <v>26</v>
      </c>
      <c r="O1586" s="23" t="s">
        <v>27</v>
      </c>
      <c r="P1586" s="24" t="s">
        <v>28</v>
      </c>
      <c r="Q1586" s="22" t="s">
        <v>29</v>
      </c>
      <c r="R1586" s="25" t="s">
        <v>30</v>
      </c>
      <c r="X1586" s="1" t="str">
        <f t="shared" si="316"/>
        <v>13東京都</v>
      </c>
    </row>
    <row r="1587" spans="1:24" ht="14.25" thickTop="1" x14ac:dyDescent="0.15">
      <c r="A1587" s="6">
        <f t="shared" si="315"/>
        <v>106</v>
      </c>
      <c r="B1587" s="6">
        <f>B1582</f>
        <v>1304</v>
      </c>
      <c r="D1587" s="26"/>
      <c r="E1587" s="27" t="s">
        <v>31</v>
      </c>
      <c r="F1587" s="28">
        <f>SUM(F1588:F1591)</f>
        <v>10319</v>
      </c>
      <c r="G1587" s="29">
        <f>IFERROR(F1587/Q1587,"-")</f>
        <v>0.85168372400132053</v>
      </c>
      <c r="H1587" s="30">
        <f t="shared" ref="H1587:M1587" si="317">SUM(H1588:H1591)</f>
        <v>10161</v>
      </c>
      <c r="I1587" s="30">
        <f t="shared" si="317"/>
        <v>10172</v>
      </c>
      <c r="J1587" s="30">
        <f t="shared" si="317"/>
        <v>9730</v>
      </c>
      <c r="K1587" s="30">
        <f t="shared" si="317"/>
        <v>9875</v>
      </c>
      <c r="L1587" s="30">
        <f t="shared" si="317"/>
        <v>9685</v>
      </c>
      <c r="M1587" s="31">
        <f t="shared" si="317"/>
        <v>9377</v>
      </c>
      <c r="N1587" s="32">
        <f>IFERROR(M1587/F1587,"-")</f>
        <v>0.9087120845043124</v>
      </c>
      <c r="O1587" s="33">
        <f>M1587-F1587</f>
        <v>-942</v>
      </c>
      <c r="P1587" s="31">
        <f>SUM(P1588:P1591)</f>
        <v>9498</v>
      </c>
      <c r="Q1587" s="34">
        <f>SUM(Q1588:Q1591)</f>
        <v>12116</v>
      </c>
      <c r="R1587" s="35">
        <f>IFERROR(P1587/Q1587,"-")</f>
        <v>0.78392208649719375</v>
      </c>
      <c r="X1587" s="1" t="str">
        <f t="shared" si="316"/>
        <v>13東京都</v>
      </c>
    </row>
    <row r="1588" spans="1:24" x14ac:dyDescent="0.15">
      <c r="A1588" s="6">
        <f t="shared" si="315"/>
        <v>106</v>
      </c>
      <c r="B1588" s="6">
        <f>B1587</f>
        <v>1304</v>
      </c>
      <c r="D1588" s="36"/>
      <c r="E1588" s="37" t="s">
        <v>32</v>
      </c>
      <c r="F1588" s="38">
        <v>2792</v>
      </c>
      <c r="G1588" s="39">
        <f>IFERROR(F1588/Q1588,"-")</f>
        <v>1.3579766536964981</v>
      </c>
      <c r="H1588" s="40">
        <v>2542</v>
      </c>
      <c r="I1588" s="40">
        <v>2728</v>
      </c>
      <c r="J1588" s="40">
        <v>2581</v>
      </c>
      <c r="K1588" s="40">
        <v>1774</v>
      </c>
      <c r="L1588" s="40">
        <v>2353</v>
      </c>
      <c r="M1588" s="41">
        <v>2301</v>
      </c>
      <c r="N1588" s="42">
        <f>IFERROR(M1588/F1588,"-")</f>
        <v>0.82414040114613185</v>
      </c>
      <c r="O1588" s="43">
        <f>M1588-F1588</f>
        <v>-491</v>
      </c>
      <c r="P1588" s="41">
        <v>2446</v>
      </c>
      <c r="Q1588" s="44">
        <v>2056</v>
      </c>
      <c r="R1588" s="45">
        <f>IFERROR(P1588/Q1588,"-")</f>
        <v>1.1896887159533074</v>
      </c>
      <c r="X1588" s="1" t="str">
        <f t="shared" si="316"/>
        <v>13東京都</v>
      </c>
    </row>
    <row r="1589" spans="1:24" x14ac:dyDescent="0.15">
      <c r="A1589" s="6">
        <f t="shared" si="315"/>
        <v>106</v>
      </c>
      <c r="B1589" s="6">
        <f t="shared" si="315"/>
        <v>1304</v>
      </c>
      <c r="D1589" s="36"/>
      <c r="E1589" s="46" t="s">
        <v>33</v>
      </c>
      <c r="F1589" s="47">
        <v>5294</v>
      </c>
      <c r="G1589" s="48">
        <f>IFERROR(F1589/Q1589,"-")</f>
        <v>1.0626254516258531</v>
      </c>
      <c r="H1589" s="49">
        <v>5388</v>
      </c>
      <c r="I1589" s="49">
        <v>5222</v>
      </c>
      <c r="J1589" s="49">
        <v>5268</v>
      </c>
      <c r="K1589" s="49">
        <v>6056</v>
      </c>
      <c r="L1589" s="49">
        <v>5305</v>
      </c>
      <c r="M1589" s="50">
        <v>5158</v>
      </c>
      <c r="N1589" s="51">
        <f>IFERROR(M1589/F1589,"-")</f>
        <v>0.97431054023422747</v>
      </c>
      <c r="O1589" s="52">
        <f>M1589-F1589</f>
        <v>-136</v>
      </c>
      <c r="P1589" s="50">
        <v>5135</v>
      </c>
      <c r="Q1589" s="53">
        <v>4982</v>
      </c>
      <c r="R1589" s="54">
        <f>IFERROR(P1589/Q1589,"-")</f>
        <v>1.0307105580088318</v>
      </c>
      <c r="X1589" s="1" t="str">
        <f t="shared" si="316"/>
        <v>13東京都</v>
      </c>
    </row>
    <row r="1590" spans="1:24" x14ac:dyDescent="0.15">
      <c r="A1590" s="6">
        <f t="shared" si="315"/>
        <v>106</v>
      </c>
      <c r="B1590" s="6">
        <f t="shared" si="315"/>
        <v>1304</v>
      </c>
      <c r="D1590" s="36"/>
      <c r="E1590" s="46" t="s">
        <v>34</v>
      </c>
      <c r="F1590" s="47">
        <v>855</v>
      </c>
      <c r="G1590" s="48">
        <f>IFERROR(F1590/Q1590,"-")</f>
        <v>0.21678498985801217</v>
      </c>
      <c r="H1590" s="49">
        <v>905</v>
      </c>
      <c r="I1590" s="49">
        <v>959</v>
      </c>
      <c r="J1590" s="49">
        <v>872</v>
      </c>
      <c r="K1590" s="49">
        <v>894</v>
      </c>
      <c r="L1590" s="49">
        <v>902</v>
      </c>
      <c r="M1590" s="50">
        <v>937</v>
      </c>
      <c r="N1590" s="51">
        <f>IFERROR(M1590/F1590,"-")</f>
        <v>1.0959064327485379</v>
      </c>
      <c r="O1590" s="52">
        <f>M1590-F1590</f>
        <v>82</v>
      </c>
      <c r="P1590" s="50">
        <v>937</v>
      </c>
      <c r="Q1590" s="53">
        <v>3944</v>
      </c>
      <c r="R1590" s="54">
        <f>IFERROR(P1590/Q1590,"-")</f>
        <v>0.2375760649087221</v>
      </c>
      <c r="X1590" s="1" t="str">
        <f t="shared" si="316"/>
        <v>13東京都</v>
      </c>
    </row>
    <row r="1591" spans="1:24" ht="14.25" thickBot="1" x14ac:dyDescent="0.2">
      <c r="A1591" s="6">
        <f t="shared" si="315"/>
        <v>106</v>
      </c>
      <c r="B1591" s="6">
        <f t="shared" si="315"/>
        <v>1304</v>
      </c>
      <c r="D1591" s="55"/>
      <c r="E1591" s="56" t="s">
        <v>35</v>
      </c>
      <c r="F1591" s="57">
        <v>1378</v>
      </c>
      <c r="G1591" s="58">
        <f>IFERROR(F1591/Q1591,"-")</f>
        <v>1.2151675485008819</v>
      </c>
      <c r="H1591" s="59">
        <v>1326</v>
      </c>
      <c r="I1591" s="59">
        <v>1263</v>
      </c>
      <c r="J1591" s="59">
        <v>1009</v>
      </c>
      <c r="K1591" s="59">
        <v>1151</v>
      </c>
      <c r="L1591" s="59">
        <v>1125</v>
      </c>
      <c r="M1591" s="60">
        <v>981</v>
      </c>
      <c r="N1591" s="61">
        <f>IFERROR(M1591/F1591,"-")</f>
        <v>0.71190130624092884</v>
      </c>
      <c r="O1591" s="62">
        <f>M1591-F1591</f>
        <v>-397</v>
      </c>
      <c r="P1591" s="60">
        <v>980</v>
      </c>
      <c r="Q1591" s="63">
        <v>1134</v>
      </c>
      <c r="R1591" s="64">
        <f>IFERROR(P1591/Q1591,"-")</f>
        <v>0.86419753086419748</v>
      </c>
      <c r="X1591" s="1" t="str">
        <f t="shared" si="316"/>
        <v>13東京都</v>
      </c>
    </row>
    <row r="1592" spans="1:24" s="5" customFormat="1" x14ac:dyDescent="0.15">
      <c r="A1592" s="65">
        <f t="shared" si="315"/>
        <v>106</v>
      </c>
      <c r="B1592" s="65">
        <f t="shared" si="315"/>
        <v>1304</v>
      </c>
      <c r="D1592" s="66"/>
      <c r="E1592" s="67" t="s">
        <v>36</v>
      </c>
      <c r="F1592" s="68">
        <v>0.96511627906976749</v>
      </c>
      <c r="G1592" s="69"/>
      <c r="H1592" s="68">
        <v>0.92</v>
      </c>
      <c r="I1592" s="68">
        <v>0.91549295774647887</v>
      </c>
      <c r="J1592" s="68">
        <v>0.88732394366197187</v>
      </c>
      <c r="K1592" s="68">
        <v>0.87142857142857144</v>
      </c>
      <c r="L1592" s="68">
        <v>0.9285714285714286</v>
      </c>
      <c r="M1592" s="68">
        <v>0.88571428571428568</v>
      </c>
      <c r="N1592" s="70"/>
      <c r="O1592" s="70"/>
      <c r="P1592" s="71"/>
      <c r="Q1592" s="71"/>
      <c r="R1592" s="70"/>
      <c r="X1592" s="5" t="str">
        <f t="shared" si="316"/>
        <v>13東京都</v>
      </c>
    </row>
    <row r="1593" spans="1:24" x14ac:dyDescent="0.15">
      <c r="A1593" s="6">
        <f>(ROW()+12)/15</f>
        <v>107</v>
      </c>
      <c r="B1593" s="6"/>
      <c r="C1593" s="87">
        <f>(ROW()+12)/15</f>
        <v>107</v>
      </c>
      <c r="D1593" s="87"/>
      <c r="S1593" s="1" t="str">
        <f>"（"&amp;H1595&amp;"　"&amp;H1596&amp;"構想区域）"</f>
        <v>（東京都　区西北部構想区域）</v>
      </c>
      <c r="X1593" s="1" t="str">
        <f>TEXT(F1595,"0?")&amp;H1595</f>
        <v>13東京都</v>
      </c>
    </row>
    <row r="1594" spans="1:24" ht="14.25" thickBot="1" x14ac:dyDescent="0.2">
      <c r="A1594" s="6">
        <f>A1593</f>
        <v>107</v>
      </c>
      <c r="B1594" s="6"/>
      <c r="C1594" s="1" t="s">
        <v>3</v>
      </c>
      <c r="X1594" s="1" t="str">
        <f>X1593</f>
        <v>13東京都</v>
      </c>
    </row>
    <row r="1595" spans="1:24" x14ac:dyDescent="0.15">
      <c r="A1595" s="6">
        <f t="shared" ref="A1595:B1607" si="318">A1594</f>
        <v>107</v>
      </c>
      <c r="B1595" s="6">
        <v>1305</v>
      </c>
      <c r="D1595" s="88" t="s">
        <v>4</v>
      </c>
      <c r="E1595" s="89"/>
      <c r="F1595" s="90">
        <f>QUOTIENT(F1596,100)</f>
        <v>13</v>
      </c>
      <c r="G1595" s="91"/>
      <c r="H1595" s="92" t="s">
        <v>149</v>
      </c>
      <c r="I1595" s="93"/>
      <c r="O1595" s="7"/>
      <c r="X1595" s="1" t="str">
        <f t="shared" ref="X1595:X1607" si="319">X1594</f>
        <v>13東京都</v>
      </c>
    </row>
    <row r="1596" spans="1:24" x14ac:dyDescent="0.15">
      <c r="A1596" s="6">
        <f t="shared" si="318"/>
        <v>107</v>
      </c>
      <c r="B1596" s="6">
        <f>B1595</f>
        <v>1305</v>
      </c>
      <c r="D1596" s="94" t="s">
        <v>5</v>
      </c>
      <c r="E1596" s="95"/>
      <c r="F1596" s="96">
        <f>B1596</f>
        <v>1305</v>
      </c>
      <c r="G1596" s="97"/>
      <c r="H1596" s="98" t="s">
        <v>154</v>
      </c>
      <c r="I1596" s="99"/>
      <c r="O1596" s="7"/>
      <c r="X1596" s="1" t="str">
        <f t="shared" si="319"/>
        <v>13東京都</v>
      </c>
    </row>
    <row r="1597" spans="1:24" x14ac:dyDescent="0.15">
      <c r="A1597" s="6">
        <f t="shared" si="318"/>
        <v>107</v>
      </c>
      <c r="B1597" s="6">
        <f>B1596</f>
        <v>1305</v>
      </c>
      <c r="D1597" s="72" t="s">
        <v>6</v>
      </c>
      <c r="E1597" s="73"/>
      <c r="F1597" s="74">
        <v>199.3903</v>
      </c>
      <c r="G1597" s="75"/>
      <c r="H1597" s="75"/>
      <c r="I1597" s="76"/>
      <c r="J1597" s="8"/>
      <c r="K1597" s="8"/>
      <c r="L1597" s="8"/>
      <c r="N1597" s="8"/>
      <c r="O1597" s="9"/>
      <c r="P1597" s="10" t="s">
        <v>7</v>
      </c>
      <c r="X1597" s="1" t="str">
        <f t="shared" si="319"/>
        <v>13東京都</v>
      </c>
    </row>
    <row r="1598" spans="1:24" ht="14.25" thickBot="1" x14ac:dyDescent="0.2">
      <c r="A1598" s="6">
        <f t="shared" si="318"/>
        <v>107</v>
      </c>
      <c r="B1598" s="6">
        <f>B1597</f>
        <v>1305</v>
      </c>
      <c r="D1598" s="77" t="s">
        <v>8</v>
      </c>
      <c r="E1598" s="78"/>
      <c r="F1598" s="79">
        <v>113.92</v>
      </c>
      <c r="G1598" s="80"/>
      <c r="H1598" s="80"/>
      <c r="I1598" s="81"/>
      <c r="J1598" s="11"/>
      <c r="K1598" s="11"/>
      <c r="L1598" s="11"/>
      <c r="N1598" s="11"/>
      <c r="P1598" s="82">
        <v>-9.0999999999999998E-2</v>
      </c>
      <c r="Q1598" s="82"/>
      <c r="X1598" s="1" t="str">
        <f t="shared" si="319"/>
        <v>13東京都</v>
      </c>
    </row>
    <row r="1599" spans="1:24" ht="14.25" thickBot="1" x14ac:dyDescent="0.2">
      <c r="A1599" s="6">
        <f t="shared" si="318"/>
        <v>107</v>
      </c>
      <c r="B1599" s="6"/>
      <c r="C1599" s="1" t="s">
        <v>9</v>
      </c>
      <c r="X1599" s="1" t="str">
        <f t="shared" si="319"/>
        <v>13東京都</v>
      </c>
    </row>
    <row r="1600" spans="1:24" ht="13.5" customHeight="1" x14ac:dyDescent="0.15">
      <c r="A1600" s="6">
        <f t="shared" si="318"/>
        <v>107</v>
      </c>
      <c r="B1600" s="6"/>
      <c r="D1600" s="12"/>
      <c r="E1600" s="13"/>
      <c r="F1600" s="83" t="s">
        <v>10</v>
      </c>
      <c r="G1600" s="84"/>
      <c r="H1600" s="14" t="s">
        <v>11</v>
      </c>
      <c r="I1600" s="14" t="s">
        <v>12</v>
      </c>
      <c r="J1600" s="14" t="s">
        <v>13</v>
      </c>
      <c r="K1600" s="14" t="s">
        <v>14</v>
      </c>
      <c r="L1600" s="15" t="s">
        <v>15</v>
      </c>
      <c r="M1600" s="85" t="s">
        <v>16</v>
      </c>
      <c r="N1600" s="84"/>
      <c r="O1600" s="84"/>
      <c r="P1600" s="85" t="s">
        <v>17</v>
      </c>
      <c r="Q1600" s="84"/>
      <c r="R1600" s="86"/>
      <c r="X1600" s="1" t="str">
        <f t="shared" si="319"/>
        <v>13東京都</v>
      </c>
    </row>
    <row r="1601" spans="1:24" ht="32.25" thickBot="1" x14ac:dyDescent="0.2">
      <c r="A1601" s="6">
        <f t="shared" si="318"/>
        <v>107</v>
      </c>
      <c r="B1601" s="6"/>
      <c r="D1601" s="16"/>
      <c r="E1601" s="17"/>
      <c r="F1601" s="18" t="s">
        <v>18</v>
      </c>
      <c r="G1601" s="19" t="s">
        <v>19</v>
      </c>
      <c r="H1601" s="20" t="s">
        <v>20</v>
      </c>
      <c r="I1601" s="20" t="s">
        <v>21</v>
      </c>
      <c r="J1601" s="20" t="s">
        <v>22</v>
      </c>
      <c r="K1601" s="20" t="s">
        <v>23</v>
      </c>
      <c r="L1601" s="20" t="s">
        <v>24</v>
      </c>
      <c r="M1601" s="21" t="s">
        <v>25</v>
      </c>
      <c r="N1601" s="22" t="s">
        <v>26</v>
      </c>
      <c r="O1601" s="23" t="s">
        <v>27</v>
      </c>
      <c r="P1601" s="24" t="s">
        <v>28</v>
      </c>
      <c r="Q1601" s="22" t="s">
        <v>29</v>
      </c>
      <c r="R1601" s="25" t="s">
        <v>30</v>
      </c>
      <c r="X1601" s="1" t="str">
        <f t="shared" si="319"/>
        <v>13東京都</v>
      </c>
    </row>
    <row r="1602" spans="1:24" ht="14.25" thickTop="1" x14ac:dyDescent="0.15">
      <c r="A1602" s="6">
        <f t="shared" si="318"/>
        <v>107</v>
      </c>
      <c r="B1602" s="6">
        <f>B1597</f>
        <v>1305</v>
      </c>
      <c r="D1602" s="26"/>
      <c r="E1602" s="27" t="s">
        <v>31</v>
      </c>
      <c r="F1602" s="28">
        <f>SUM(F1603:F1606)</f>
        <v>13353</v>
      </c>
      <c r="G1602" s="29">
        <f>IFERROR(F1602/Q1602,"-")</f>
        <v>0.8679797191887676</v>
      </c>
      <c r="H1602" s="30">
        <f t="shared" ref="H1602:M1602" si="320">SUM(H1603:H1606)</f>
        <v>13673</v>
      </c>
      <c r="I1602" s="30">
        <f t="shared" si="320"/>
        <v>13793</v>
      </c>
      <c r="J1602" s="30">
        <f t="shared" si="320"/>
        <v>13462</v>
      </c>
      <c r="K1602" s="30">
        <f t="shared" si="320"/>
        <v>13765</v>
      </c>
      <c r="L1602" s="30">
        <f t="shared" si="320"/>
        <v>13286</v>
      </c>
      <c r="M1602" s="31">
        <f t="shared" si="320"/>
        <v>13644</v>
      </c>
      <c r="N1602" s="32">
        <f>IFERROR(M1602/F1602,"-")</f>
        <v>1.0217928555380813</v>
      </c>
      <c r="O1602" s="33">
        <f>M1602-F1602</f>
        <v>291</v>
      </c>
      <c r="P1602" s="31">
        <f>SUM(P1603:P1606)</f>
        <v>14014</v>
      </c>
      <c r="Q1602" s="34">
        <f>SUM(Q1603:Q1606)</f>
        <v>15384</v>
      </c>
      <c r="R1602" s="35">
        <f>IFERROR(P1602/Q1602,"-")</f>
        <v>0.91094643785751428</v>
      </c>
      <c r="X1602" s="1" t="str">
        <f t="shared" si="319"/>
        <v>13東京都</v>
      </c>
    </row>
    <row r="1603" spans="1:24" x14ac:dyDescent="0.15">
      <c r="A1603" s="6">
        <f t="shared" si="318"/>
        <v>107</v>
      </c>
      <c r="B1603" s="6">
        <f>B1602</f>
        <v>1305</v>
      </c>
      <c r="D1603" s="36"/>
      <c r="E1603" s="37" t="s">
        <v>32</v>
      </c>
      <c r="F1603" s="38">
        <v>3117</v>
      </c>
      <c r="G1603" s="39">
        <f>IFERROR(F1603/Q1603,"-")</f>
        <v>1.6894308943089431</v>
      </c>
      <c r="H1603" s="40">
        <v>2044</v>
      </c>
      <c r="I1603" s="40">
        <v>1920</v>
      </c>
      <c r="J1603" s="40">
        <v>1754</v>
      </c>
      <c r="K1603" s="40">
        <v>1970</v>
      </c>
      <c r="L1603" s="40">
        <v>1955</v>
      </c>
      <c r="M1603" s="41">
        <v>1834</v>
      </c>
      <c r="N1603" s="42">
        <f>IFERROR(M1603/F1603,"-")</f>
        <v>0.58838626884825151</v>
      </c>
      <c r="O1603" s="43">
        <f>M1603-F1603</f>
        <v>-1283</v>
      </c>
      <c r="P1603" s="41">
        <v>1836</v>
      </c>
      <c r="Q1603" s="44">
        <v>1845</v>
      </c>
      <c r="R1603" s="45">
        <f>IFERROR(P1603/Q1603,"-")</f>
        <v>0.99512195121951219</v>
      </c>
      <c r="X1603" s="1" t="str">
        <f t="shared" si="319"/>
        <v>13東京都</v>
      </c>
    </row>
    <row r="1604" spans="1:24" x14ac:dyDescent="0.15">
      <c r="A1604" s="6">
        <f t="shared" si="318"/>
        <v>107</v>
      </c>
      <c r="B1604" s="6">
        <f t="shared" si="318"/>
        <v>1305</v>
      </c>
      <c r="D1604" s="36"/>
      <c r="E1604" s="46" t="s">
        <v>33</v>
      </c>
      <c r="F1604" s="47">
        <v>5832</v>
      </c>
      <c r="G1604" s="48">
        <f>IFERROR(F1604/Q1604,"-")</f>
        <v>1.0578632323598767</v>
      </c>
      <c r="H1604" s="49">
        <v>6571</v>
      </c>
      <c r="I1604" s="49">
        <v>6533</v>
      </c>
      <c r="J1604" s="49">
        <v>6686</v>
      </c>
      <c r="K1604" s="49">
        <v>6336</v>
      </c>
      <c r="L1604" s="49">
        <v>6103</v>
      </c>
      <c r="M1604" s="50">
        <v>6175</v>
      </c>
      <c r="N1604" s="51">
        <f>IFERROR(M1604/F1604,"-")</f>
        <v>1.0588134430727023</v>
      </c>
      <c r="O1604" s="52">
        <f>M1604-F1604</f>
        <v>343</v>
      </c>
      <c r="P1604" s="50">
        <v>6419</v>
      </c>
      <c r="Q1604" s="53">
        <v>5513</v>
      </c>
      <c r="R1604" s="54">
        <f>IFERROR(P1604/Q1604,"-")</f>
        <v>1.164338835479775</v>
      </c>
      <c r="X1604" s="1" t="str">
        <f t="shared" si="319"/>
        <v>13東京都</v>
      </c>
    </row>
    <row r="1605" spans="1:24" x14ac:dyDescent="0.15">
      <c r="A1605" s="6">
        <f t="shared" si="318"/>
        <v>107</v>
      </c>
      <c r="B1605" s="6">
        <f t="shared" si="318"/>
        <v>1305</v>
      </c>
      <c r="D1605" s="36"/>
      <c r="E1605" s="46" t="s">
        <v>34</v>
      </c>
      <c r="F1605" s="47">
        <v>1269</v>
      </c>
      <c r="G1605" s="48">
        <f>IFERROR(F1605/Q1605,"-")</f>
        <v>0.26009428161508508</v>
      </c>
      <c r="H1605" s="49">
        <v>1789</v>
      </c>
      <c r="I1605" s="49">
        <v>1774</v>
      </c>
      <c r="J1605" s="49">
        <v>1873</v>
      </c>
      <c r="K1605" s="49">
        <v>2031</v>
      </c>
      <c r="L1605" s="49">
        <v>1960</v>
      </c>
      <c r="M1605" s="50">
        <v>2346</v>
      </c>
      <c r="N1605" s="51">
        <f>IFERROR(M1605/F1605,"-")</f>
        <v>1.8486997635933806</v>
      </c>
      <c r="O1605" s="52">
        <f>M1605-F1605</f>
        <v>1077</v>
      </c>
      <c r="P1605" s="50">
        <v>2439</v>
      </c>
      <c r="Q1605" s="53">
        <v>4879</v>
      </c>
      <c r="R1605" s="54">
        <f>IFERROR(P1605/Q1605,"-")</f>
        <v>0.49989751998360321</v>
      </c>
      <c r="X1605" s="1" t="str">
        <f t="shared" si="319"/>
        <v>13東京都</v>
      </c>
    </row>
    <row r="1606" spans="1:24" ht="14.25" thickBot="1" x14ac:dyDescent="0.2">
      <c r="A1606" s="6">
        <f t="shared" si="318"/>
        <v>107</v>
      </c>
      <c r="B1606" s="6">
        <f t="shared" si="318"/>
        <v>1305</v>
      </c>
      <c r="D1606" s="55"/>
      <c r="E1606" s="56" t="s">
        <v>35</v>
      </c>
      <c r="F1606" s="57">
        <v>3135</v>
      </c>
      <c r="G1606" s="58">
        <f>IFERROR(F1606/Q1606,"-")</f>
        <v>0.99618684461391804</v>
      </c>
      <c r="H1606" s="59">
        <v>3269</v>
      </c>
      <c r="I1606" s="59">
        <v>3566</v>
      </c>
      <c r="J1606" s="59">
        <v>3149</v>
      </c>
      <c r="K1606" s="59">
        <v>3428</v>
      </c>
      <c r="L1606" s="59">
        <v>3268</v>
      </c>
      <c r="M1606" s="60">
        <v>3289</v>
      </c>
      <c r="N1606" s="61">
        <f>IFERROR(M1606/F1606,"-")</f>
        <v>1.0491228070175438</v>
      </c>
      <c r="O1606" s="62">
        <f>M1606-F1606</f>
        <v>154</v>
      </c>
      <c r="P1606" s="60">
        <v>3320</v>
      </c>
      <c r="Q1606" s="63">
        <v>3147</v>
      </c>
      <c r="R1606" s="64">
        <f>IFERROR(P1606/Q1606,"-")</f>
        <v>1.0549729901493485</v>
      </c>
      <c r="X1606" s="1" t="str">
        <f t="shared" si="319"/>
        <v>13東京都</v>
      </c>
    </row>
    <row r="1607" spans="1:24" s="5" customFormat="1" x14ac:dyDescent="0.15">
      <c r="A1607" s="65">
        <f t="shared" si="318"/>
        <v>107</v>
      </c>
      <c r="B1607" s="65">
        <f t="shared" si="318"/>
        <v>1305</v>
      </c>
      <c r="D1607" s="66"/>
      <c r="E1607" s="67" t="s">
        <v>36</v>
      </c>
      <c r="F1607" s="68">
        <v>0.9779411764705882</v>
      </c>
      <c r="G1607" s="69"/>
      <c r="H1607" s="68">
        <v>0.953125</v>
      </c>
      <c r="I1607" s="68">
        <v>0.96</v>
      </c>
      <c r="J1607" s="68">
        <v>0.88709677419354838</v>
      </c>
      <c r="K1607" s="68">
        <v>0.91869918699186992</v>
      </c>
      <c r="L1607" s="68">
        <v>0.91129032258064513</v>
      </c>
      <c r="M1607" s="68">
        <v>0.94354838709677424</v>
      </c>
      <c r="N1607" s="70"/>
      <c r="O1607" s="70"/>
      <c r="P1607" s="71"/>
      <c r="Q1607" s="71"/>
      <c r="R1607" s="70"/>
      <c r="X1607" s="5" t="str">
        <f t="shared" si="319"/>
        <v>13東京都</v>
      </c>
    </row>
    <row r="1608" spans="1:24" x14ac:dyDescent="0.15">
      <c r="A1608" s="6">
        <f>(ROW()+12)/15</f>
        <v>108</v>
      </c>
      <c r="B1608" s="6"/>
      <c r="C1608" s="87">
        <f>(ROW()+12)/15</f>
        <v>108</v>
      </c>
      <c r="D1608" s="87"/>
      <c r="S1608" s="1" t="str">
        <f>"（"&amp;H1610&amp;"　"&amp;H1611&amp;"構想区域）"</f>
        <v>（東京都　区東北部構想区域）</v>
      </c>
      <c r="X1608" s="1" t="str">
        <f>TEXT(F1610,"0?")&amp;H1610</f>
        <v>13東京都</v>
      </c>
    </row>
    <row r="1609" spans="1:24" ht="14.25" thickBot="1" x14ac:dyDescent="0.2">
      <c r="A1609" s="6">
        <f>A1608</f>
        <v>108</v>
      </c>
      <c r="B1609" s="6"/>
      <c r="C1609" s="1" t="s">
        <v>3</v>
      </c>
      <c r="X1609" s="1" t="str">
        <f>X1608</f>
        <v>13東京都</v>
      </c>
    </row>
    <row r="1610" spans="1:24" x14ac:dyDescent="0.15">
      <c r="A1610" s="6">
        <f t="shared" ref="A1610:B1622" si="321">A1609</f>
        <v>108</v>
      </c>
      <c r="B1610" s="6">
        <v>1306</v>
      </c>
      <c r="D1610" s="88" t="s">
        <v>4</v>
      </c>
      <c r="E1610" s="89"/>
      <c r="F1610" s="90">
        <f>QUOTIENT(F1611,100)</f>
        <v>13</v>
      </c>
      <c r="G1610" s="91"/>
      <c r="H1610" s="92" t="s">
        <v>149</v>
      </c>
      <c r="I1610" s="93"/>
      <c r="O1610" s="7"/>
      <c r="X1610" s="1" t="str">
        <f t="shared" ref="X1610:X1622" si="322">X1609</f>
        <v>13東京都</v>
      </c>
    </row>
    <row r="1611" spans="1:24" x14ac:dyDescent="0.15">
      <c r="A1611" s="6">
        <f t="shared" si="321"/>
        <v>108</v>
      </c>
      <c r="B1611" s="6">
        <f>B1610</f>
        <v>1306</v>
      </c>
      <c r="D1611" s="94" t="s">
        <v>5</v>
      </c>
      <c r="E1611" s="95"/>
      <c r="F1611" s="96">
        <f>B1611</f>
        <v>1306</v>
      </c>
      <c r="G1611" s="97"/>
      <c r="H1611" s="98" t="s">
        <v>155</v>
      </c>
      <c r="I1611" s="99"/>
      <c r="O1611" s="7"/>
      <c r="X1611" s="1" t="str">
        <f t="shared" si="322"/>
        <v>13東京都</v>
      </c>
    </row>
    <row r="1612" spans="1:24" x14ac:dyDescent="0.15">
      <c r="A1612" s="6">
        <f t="shared" si="321"/>
        <v>108</v>
      </c>
      <c r="B1612" s="6">
        <f>B1611</f>
        <v>1306</v>
      </c>
      <c r="D1612" s="72" t="s">
        <v>6</v>
      </c>
      <c r="E1612" s="73"/>
      <c r="F1612" s="74">
        <v>136.56110000000001</v>
      </c>
      <c r="G1612" s="75"/>
      <c r="H1612" s="75"/>
      <c r="I1612" s="76"/>
      <c r="J1612" s="8"/>
      <c r="K1612" s="8"/>
      <c r="L1612" s="8"/>
      <c r="N1612" s="8"/>
      <c r="O1612" s="9"/>
      <c r="P1612" s="10" t="s">
        <v>7</v>
      </c>
      <c r="X1612" s="1" t="str">
        <f t="shared" si="322"/>
        <v>13東京都</v>
      </c>
    </row>
    <row r="1613" spans="1:24" ht="14.25" thickBot="1" x14ac:dyDescent="0.2">
      <c r="A1613" s="6">
        <f t="shared" si="321"/>
        <v>108</v>
      </c>
      <c r="B1613" s="6">
        <f>B1612</f>
        <v>1306</v>
      </c>
      <c r="D1613" s="77" t="s">
        <v>8</v>
      </c>
      <c r="E1613" s="78"/>
      <c r="F1613" s="79">
        <v>98.21</v>
      </c>
      <c r="G1613" s="80"/>
      <c r="H1613" s="80"/>
      <c r="I1613" s="81"/>
      <c r="J1613" s="11"/>
      <c r="K1613" s="11"/>
      <c r="L1613" s="11"/>
      <c r="N1613" s="11"/>
      <c r="P1613" s="82">
        <v>-0.14900000000000005</v>
      </c>
      <c r="Q1613" s="82"/>
      <c r="X1613" s="1" t="str">
        <f t="shared" si="322"/>
        <v>13東京都</v>
      </c>
    </row>
    <row r="1614" spans="1:24" ht="14.25" thickBot="1" x14ac:dyDescent="0.2">
      <c r="A1614" s="6">
        <f t="shared" si="321"/>
        <v>108</v>
      </c>
      <c r="B1614" s="6"/>
      <c r="C1614" s="1" t="s">
        <v>9</v>
      </c>
      <c r="X1614" s="1" t="str">
        <f t="shared" si="322"/>
        <v>13東京都</v>
      </c>
    </row>
    <row r="1615" spans="1:24" ht="13.5" customHeight="1" x14ac:dyDescent="0.15">
      <c r="A1615" s="6">
        <f t="shared" si="321"/>
        <v>108</v>
      </c>
      <c r="B1615" s="6"/>
      <c r="D1615" s="12"/>
      <c r="E1615" s="13"/>
      <c r="F1615" s="83" t="s">
        <v>10</v>
      </c>
      <c r="G1615" s="84"/>
      <c r="H1615" s="14" t="s">
        <v>11</v>
      </c>
      <c r="I1615" s="14" t="s">
        <v>12</v>
      </c>
      <c r="J1615" s="14" t="s">
        <v>13</v>
      </c>
      <c r="K1615" s="14" t="s">
        <v>14</v>
      </c>
      <c r="L1615" s="15" t="s">
        <v>15</v>
      </c>
      <c r="M1615" s="85" t="s">
        <v>16</v>
      </c>
      <c r="N1615" s="84"/>
      <c r="O1615" s="84"/>
      <c r="P1615" s="85" t="s">
        <v>17</v>
      </c>
      <c r="Q1615" s="84"/>
      <c r="R1615" s="86"/>
      <c r="X1615" s="1" t="str">
        <f t="shared" si="322"/>
        <v>13東京都</v>
      </c>
    </row>
    <row r="1616" spans="1:24" ht="32.25" thickBot="1" x14ac:dyDescent="0.2">
      <c r="A1616" s="6">
        <f t="shared" si="321"/>
        <v>108</v>
      </c>
      <c r="B1616" s="6"/>
      <c r="D1616" s="16"/>
      <c r="E1616" s="17"/>
      <c r="F1616" s="18" t="s">
        <v>18</v>
      </c>
      <c r="G1616" s="19" t="s">
        <v>19</v>
      </c>
      <c r="H1616" s="20" t="s">
        <v>20</v>
      </c>
      <c r="I1616" s="20" t="s">
        <v>21</v>
      </c>
      <c r="J1616" s="20" t="s">
        <v>22</v>
      </c>
      <c r="K1616" s="20" t="s">
        <v>23</v>
      </c>
      <c r="L1616" s="20" t="s">
        <v>24</v>
      </c>
      <c r="M1616" s="21" t="s">
        <v>25</v>
      </c>
      <c r="N1616" s="22" t="s">
        <v>26</v>
      </c>
      <c r="O1616" s="23" t="s">
        <v>27</v>
      </c>
      <c r="P1616" s="24" t="s">
        <v>28</v>
      </c>
      <c r="Q1616" s="22" t="s">
        <v>29</v>
      </c>
      <c r="R1616" s="25" t="s">
        <v>30</v>
      </c>
      <c r="X1616" s="1" t="str">
        <f t="shared" si="322"/>
        <v>13東京都</v>
      </c>
    </row>
    <row r="1617" spans="1:24" ht="14.25" thickTop="1" x14ac:dyDescent="0.15">
      <c r="A1617" s="6">
        <f t="shared" si="321"/>
        <v>108</v>
      </c>
      <c r="B1617" s="6">
        <f>B1612</f>
        <v>1306</v>
      </c>
      <c r="D1617" s="26"/>
      <c r="E1617" s="27" t="s">
        <v>31</v>
      </c>
      <c r="F1617" s="28">
        <f>SUM(F1618:F1621)</f>
        <v>9172</v>
      </c>
      <c r="G1617" s="29">
        <f>IFERROR(F1617/Q1617,"-")</f>
        <v>0.94400988060930424</v>
      </c>
      <c r="H1617" s="30">
        <f t="shared" ref="H1617:M1617" si="323">SUM(H1618:H1621)</f>
        <v>9582</v>
      </c>
      <c r="I1617" s="30">
        <f t="shared" si="323"/>
        <v>9626</v>
      </c>
      <c r="J1617" s="30">
        <f t="shared" si="323"/>
        <v>10009</v>
      </c>
      <c r="K1617" s="30">
        <f t="shared" si="323"/>
        <v>9846</v>
      </c>
      <c r="L1617" s="30">
        <f t="shared" si="323"/>
        <v>10088</v>
      </c>
      <c r="M1617" s="31">
        <f t="shared" si="323"/>
        <v>10337</v>
      </c>
      <c r="N1617" s="32">
        <f>IFERROR(M1617/F1617,"-")</f>
        <v>1.1270170082860882</v>
      </c>
      <c r="O1617" s="33">
        <f>M1617-F1617</f>
        <v>1165</v>
      </c>
      <c r="P1617" s="31">
        <f>SUM(P1618:P1621)</f>
        <v>10448</v>
      </c>
      <c r="Q1617" s="34">
        <f>SUM(Q1618:Q1621)</f>
        <v>9716</v>
      </c>
      <c r="R1617" s="35">
        <f>IFERROR(P1617/Q1617,"-")</f>
        <v>1.0753396459448332</v>
      </c>
      <c r="X1617" s="1" t="str">
        <f t="shared" si="322"/>
        <v>13東京都</v>
      </c>
    </row>
    <row r="1618" spans="1:24" x14ac:dyDescent="0.15">
      <c r="A1618" s="6">
        <f t="shared" si="321"/>
        <v>108</v>
      </c>
      <c r="B1618" s="6">
        <f>B1617</f>
        <v>1306</v>
      </c>
      <c r="D1618" s="36"/>
      <c r="E1618" s="37" t="s">
        <v>32</v>
      </c>
      <c r="F1618" s="38">
        <v>235</v>
      </c>
      <c r="G1618" s="39">
        <f>IFERROR(F1618/Q1618,"-")</f>
        <v>0.2807646356033453</v>
      </c>
      <c r="H1618" s="40">
        <v>675</v>
      </c>
      <c r="I1618" s="40">
        <v>675</v>
      </c>
      <c r="J1618" s="40">
        <v>682</v>
      </c>
      <c r="K1618" s="40">
        <v>678</v>
      </c>
      <c r="L1618" s="40">
        <v>660</v>
      </c>
      <c r="M1618" s="41">
        <v>644</v>
      </c>
      <c r="N1618" s="42">
        <f>IFERROR(M1618/F1618,"-")</f>
        <v>2.7404255319148936</v>
      </c>
      <c r="O1618" s="43">
        <f>M1618-F1618</f>
        <v>409</v>
      </c>
      <c r="P1618" s="41">
        <v>642</v>
      </c>
      <c r="Q1618" s="44">
        <v>837</v>
      </c>
      <c r="R1618" s="45">
        <f>IFERROR(P1618/Q1618,"-")</f>
        <v>0.76702508960573479</v>
      </c>
      <c r="X1618" s="1" t="str">
        <f t="shared" si="322"/>
        <v>13東京都</v>
      </c>
    </row>
    <row r="1619" spans="1:24" x14ac:dyDescent="0.15">
      <c r="A1619" s="6">
        <f t="shared" si="321"/>
        <v>108</v>
      </c>
      <c r="B1619" s="6">
        <f t="shared" si="321"/>
        <v>1306</v>
      </c>
      <c r="D1619" s="36"/>
      <c r="E1619" s="46" t="s">
        <v>33</v>
      </c>
      <c r="F1619" s="47">
        <v>5487</v>
      </c>
      <c r="G1619" s="48">
        <f>IFERROR(F1619/Q1619,"-")</f>
        <v>1.7352941176470589</v>
      </c>
      <c r="H1619" s="49">
        <v>4669</v>
      </c>
      <c r="I1619" s="49">
        <v>4666</v>
      </c>
      <c r="J1619" s="49">
        <v>4671</v>
      </c>
      <c r="K1619" s="49">
        <v>4701</v>
      </c>
      <c r="L1619" s="49">
        <v>4683</v>
      </c>
      <c r="M1619" s="50">
        <v>4706</v>
      </c>
      <c r="N1619" s="51">
        <f>IFERROR(M1619/F1619,"-")</f>
        <v>0.85766356843448155</v>
      </c>
      <c r="O1619" s="52">
        <f>M1619-F1619</f>
        <v>-781</v>
      </c>
      <c r="P1619" s="50">
        <v>4728</v>
      </c>
      <c r="Q1619" s="53">
        <v>3162</v>
      </c>
      <c r="R1619" s="54">
        <f>IFERROR(P1619/Q1619,"-")</f>
        <v>1.4952561669829223</v>
      </c>
      <c r="X1619" s="1" t="str">
        <f t="shared" si="322"/>
        <v>13東京都</v>
      </c>
    </row>
    <row r="1620" spans="1:24" x14ac:dyDescent="0.15">
      <c r="A1620" s="6">
        <f t="shared" si="321"/>
        <v>108</v>
      </c>
      <c r="B1620" s="6">
        <f t="shared" si="321"/>
        <v>1306</v>
      </c>
      <c r="D1620" s="36"/>
      <c r="E1620" s="46" t="s">
        <v>34</v>
      </c>
      <c r="F1620" s="47">
        <v>942</v>
      </c>
      <c r="G1620" s="48">
        <f>IFERROR(F1620/Q1620,"-")</f>
        <v>0.2795252225519288</v>
      </c>
      <c r="H1620" s="49">
        <v>1573</v>
      </c>
      <c r="I1620" s="49">
        <v>1682</v>
      </c>
      <c r="J1620" s="49">
        <v>1815</v>
      </c>
      <c r="K1620" s="49">
        <v>1646</v>
      </c>
      <c r="L1620" s="49">
        <v>1851</v>
      </c>
      <c r="M1620" s="50">
        <v>1919</v>
      </c>
      <c r="N1620" s="51">
        <f>IFERROR(M1620/F1620,"-")</f>
        <v>2.0371549893842889</v>
      </c>
      <c r="O1620" s="52">
        <f>M1620-F1620</f>
        <v>977</v>
      </c>
      <c r="P1620" s="50">
        <v>2285</v>
      </c>
      <c r="Q1620" s="53">
        <v>3370</v>
      </c>
      <c r="R1620" s="54">
        <f>IFERROR(P1620/Q1620,"-")</f>
        <v>0.67804154302670627</v>
      </c>
      <c r="X1620" s="1" t="str">
        <f t="shared" si="322"/>
        <v>13東京都</v>
      </c>
    </row>
    <row r="1621" spans="1:24" ht="14.25" thickBot="1" x14ac:dyDescent="0.2">
      <c r="A1621" s="6">
        <f t="shared" si="321"/>
        <v>108</v>
      </c>
      <c r="B1621" s="6">
        <f t="shared" si="321"/>
        <v>1306</v>
      </c>
      <c r="D1621" s="55"/>
      <c r="E1621" s="56" t="s">
        <v>35</v>
      </c>
      <c r="F1621" s="57">
        <v>2508</v>
      </c>
      <c r="G1621" s="58">
        <f>IFERROR(F1621/Q1621,"-")</f>
        <v>1.0685982104814657</v>
      </c>
      <c r="H1621" s="59">
        <v>2665</v>
      </c>
      <c r="I1621" s="59">
        <v>2603</v>
      </c>
      <c r="J1621" s="59">
        <v>2841</v>
      </c>
      <c r="K1621" s="59">
        <v>2821</v>
      </c>
      <c r="L1621" s="59">
        <v>2894</v>
      </c>
      <c r="M1621" s="60">
        <v>3068</v>
      </c>
      <c r="N1621" s="61">
        <f>IFERROR(M1621/F1621,"-")</f>
        <v>1.2232854864433811</v>
      </c>
      <c r="O1621" s="62">
        <f>M1621-F1621</f>
        <v>560</v>
      </c>
      <c r="P1621" s="60">
        <v>2793</v>
      </c>
      <c r="Q1621" s="63">
        <v>2347</v>
      </c>
      <c r="R1621" s="64">
        <f>IFERROR(P1621/Q1621,"-")</f>
        <v>1.190029825308905</v>
      </c>
      <c r="X1621" s="1" t="str">
        <f t="shared" si="322"/>
        <v>13東京都</v>
      </c>
    </row>
    <row r="1622" spans="1:24" s="5" customFormat="1" x14ac:dyDescent="0.15">
      <c r="A1622" s="65">
        <f t="shared" si="321"/>
        <v>108</v>
      </c>
      <c r="B1622" s="65">
        <f t="shared" si="321"/>
        <v>1306</v>
      </c>
      <c r="D1622" s="66"/>
      <c r="E1622" s="67" t="s">
        <v>36</v>
      </c>
      <c r="F1622" s="68">
        <v>0.96638655462184875</v>
      </c>
      <c r="G1622" s="69"/>
      <c r="H1622" s="68">
        <v>0.99159663865546221</v>
      </c>
      <c r="I1622" s="68">
        <v>0.9652173913043478</v>
      </c>
      <c r="J1622" s="68">
        <v>0.91596638655462181</v>
      </c>
      <c r="K1622" s="68">
        <v>0.93162393162393164</v>
      </c>
      <c r="L1622" s="68">
        <v>0.96491228070175439</v>
      </c>
      <c r="M1622" s="68">
        <v>0.94736842105263153</v>
      </c>
      <c r="N1622" s="70"/>
      <c r="O1622" s="70"/>
      <c r="P1622" s="71"/>
      <c r="Q1622" s="71"/>
      <c r="R1622" s="70"/>
      <c r="X1622" s="5" t="str">
        <f t="shared" si="322"/>
        <v>13東京都</v>
      </c>
    </row>
    <row r="1623" spans="1:24" x14ac:dyDescent="0.15">
      <c r="A1623" s="6">
        <f>(ROW()+12)/15</f>
        <v>109</v>
      </c>
      <c r="B1623" s="6"/>
      <c r="C1623" s="87">
        <f>(ROW()+12)/15</f>
        <v>109</v>
      </c>
      <c r="D1623" s="87"/>
      <c r="S1623" s="1" t="str">
        <f>"（"&amp;H1625&amp;"　"&amp;H1626&amp;"構想区域）"</f>
        <v>（東京都　区東部構想区域）</v>
      </c>
      <c r="X1623" s="1" t="str">
        <f>TEXT(F1625,"0?")&amp;H1625</f>
        <v>13東京都</v>
      </c>
    </row>
    <row r="1624" spans="1:24" ht="14.25" thickBot="1" x14ac:dyDescent="0.2">
      <c r="A1624" s="6">
        <f>A1623</f>
        <v>109</v>
      </c>
      <c r="B1624" s="6"/>
      <c r="C1624" s="1" t="s">
        <v>3</v>
      </c>
      <c r="X1624" s="1" t="str">
        <f>X1623</f>
        <v>13東京都</v>
      </c>
    </row>
    <row r="1625" spans="1:24" x14ac:dyDescent="0.15">
      <c r="A1625" s="6">
        <f t="shared" ref="A1625:B1637" si="324">A1624</f>
        <v>109</v>
      </c>
      <c r="B1625" s="6">
        <v>1307</v>
      </c>
      <c r="D1625" s="88" t="s">
        <v>4</v>
      </c>
      <c r="E1625" s="89"/>
      <c r="F1625" s="90">
        <f>QUOTIENT(F1626,100)</f>
        <v>13</v>
      </c>
      <c r="G1625" s="91"/>
      <c r="H1625" s="92" t="s">
        <v>149</v>
      </c>
      <c r="I1625" s="93"/>
      <c r="O1625" s="7"/>
      <c r="X1625" s="1" t="str">
        <f t="shared" ref="X1625:X1637" si="325">X1624</f>
        <v>13東京都</v>
      </c>
    </row>
    <row r="1626" spans="1:24" x14ac:dyDescent="0.15">
      <c r="A1626" s="6">
        <f t="shared" si="324"/>
        <v>109</v>
      </c>
      <c r="B1626" s="6">
        <f>B1625</f>
        <v>1307</v>
      </c>
      <c r="D1626" s="94" t="s">
        <v>5</v>
      </c>
      <c r="E1626" s="95"/>
      <c r="F1626" s="96">
        <f>B1626</f>
        <v>1307</v>
      </c>
      <c r="G1626" s="97"/>
      <c r="H1626" s="98" t="s">
        <v>156</v>
      </c>
      <c r="I1626" s="99"/>
      <c r="O1626" s="7"/>
      <c r="X1626" s="1" t="str">
        <f t="shared" si="325"/>
        <v>13東京都</v>
      </c>
    </row>
    <row r="1627" spans="1:24" x14ac:dyDescent="0.15">
      <c r="A1627" s="6">
        <f t="shared" si="324"/>
        <v>109</v>
      </c>
      <c r="B1627" s="6">
        <f>B1626</f>
        <v>1307</v>
      </c>
      <c r="D1627" s="72" t="s">
        <v>6</v>
      </c>
      <c r="E1627" s="73"/>
      <c r="F1627" s="74">
        <v>149.43270000000001</v>
      </c>
      <c r="G1627" s="75"/>
      <c r="H1627" s="75"/>
      <c r="I1627" s="76"/>
      <c r="J1627" s="8"/>
      <c r="K1627" s="8"/>
      <c r="L1627" s="8"/>
      <c r="N1627" s="8"/>
      <c r="O1627" s="9"/>
      <c r="P1627" s="10" t="s">
        <v>7</v>
      </c>
      <c r="X1627" s="1" t="str">
        <f t="shared" si="325"/>
        <v>13東京都</v>
      </c>
    </row>
    <row r="1628" spans="1:24" ht="14.25" thickBot="1" x14ac:dyDescent="0.2">
      <c r="A1628" s="6">
        <f t="shared" si="324"/>
        <v>109</v>
      </c>
      <c r="B1628" s="6">
        <f>B1627</f>
        <v>1307</v>
      </c>
      <c r="D1628" s="77" t="s">
        <v>8</v>
      </c>
      <c r="E1628" s="78"/>
      <c r="F1628" s="79">
        <v>103.83</v>
      </c>
      <c r="G1628" s="80"/>
      <c r="H1628" s="80"/>
      <c r="I1628" s="81"/>
      <c r="J1628" s="11"/>
      <c r="K1628" s="11"/>
      <c r="L1628" s="11"/>
      <c r="N1628" s="11"/>
      <c r="P1628" s="82">
        <v>-8.4999999999999964E-2</v>
      </c>
      <c r="Q1628" s="82"/>
      <c r="X1628" s="1" t="str">
        <f t="shared" si="325"/>
        <v>13東京都</v>
      </c>
    </row>
    <row r="1629" spans="1:24" ht="14.25" thickBot="1" x14ac:dyDescent="0.2">
      <c r="A1629" s="6">
        <f t="shared" si="324"/>
        <v>109</v>
      </c>
      <c r="B1629" s="6"/>
      <c r="C1629" s="1" t="s">
        <v>9</v>
      </c>
      <c r="X1629" s="1" t="str">
        <f t="shared" si="325"/>
        <v>13東京都</v>
      </c>
    </row>
    <row r="1630" spans="1:24" ht="13.5" customHeight="1" x14ac:dyDescent="0.15">
      <c r="A1630" s="6">
        <f t="shared" si="324"/>
        <v>109</v>
      </c>
      <c r="B1630" s="6"/>
      <c r="D1630" s="12"/>
      <c r="E1630" s="13"/>
      <c r="F1630" s="83" t="s">
        <v>10</v>
      </c>
      <c r="G1630" s="84"/>
      <c r="H1630" s="14" t="s">
        <v>11</v>
      </c>
      <c r="I1630" s="14" t="s">
        <v>12</v>
      </c>
      <c r="J1630" s="14" t="s">
        <v>13</v>
      </c>
      <c r="K1630" s="14" t="s">
        <v>14</v>
      </c>
      <c r="L1630" s="15" t="s">
        <v>15</v>
      </c>
      <c r="M1630" s="85" t="s">
        <v>16</v>
      </c>
      <c r="N1630" s="84"/>
      <c r="O1630" s="84"/>
      <c r="P1630" s="85" t="s">
        <v>17</v>
      </c>
      <c r="Q1630" s="84"/>
      <c r="R1630" s="86"/>
      <c r="X1630" s="1" t="str">
        <f t="shared" si="325"/>
        <v>13東京都</v>
      </c>
    </row>
    <row r="1631" spans="1:24" ht="32.25" thickBot="1" x14ac:dyDescent="0.2">
      <c r="A1631" s="6">
        <f t="shared" si="324"/>
        <v>109</v>
      </c>
      <c r="B1631" s="6"/>
      <c r="D1631" s="16"/>
      <c r="E1631" s="17"/>
      <c r="F1631" s="18" t="s">
        <v>18</v>
      </c>
      <c r="G1631" s="19" t="s">
        <v>19</v>
      </c>
      <c r="H1631" s="20" t="s">
        <v>20</v>
      </c>
      <c r="I1631" s="20" t="s">
        <v>21</v>
      </c>
      <c r="J1631" s="20" t="s">
        <v>22</v>
      </c>
      <c r="K1631" s="20" t="s">
        <v>23</v>
      </c>
      <c r="L1631" s="20" t="s">
        <v>24</v>
      </c>
      <c r="M1631" s="21" t="s">
        <v>25</v>
      </c>
      <c r="N1631" s="22" t="s">
        <v>26</v>
      </c>
      <c r="O1631" s="23" t="s">
        <v>27</v>
      </c>
      <c r="P1631" s="24" t="s">
        <v>28</v>
      </c>
      <c r="Q1631" s="22" t="s">
        <v>29</v>
      </c>
      <c r="R1631" s="25" t="s">
        <v>30</v>
      </c>
      <c r="X1631" s="1" t="str">
        <f t="shared" si="325"/>
        <v>13東京都</v>
      </c>
    </row>
    <row r="1632" spans="1:24" ht="14.25" thickTop="1" x14ac:dyDescent="0.15">
      <c r="A1632" s="6">
        <f t="shared" si="324"/>
        <v>109</v>
      </c>
      <c r="B1632" s="6">
        <f>B1627</f>
        <v>1307</v>
      </c>
      <c r="D1632" s="26"/>
      <c r="E1632" s="27" t="s">
        <v>31</v>
      </c>
      <c r="F1632" s="28">
        <f>SUM(F1633:F1636)</f>
        <v>8314</v>
      </c>
      <c r="G1632" s="29">
        <f>IFERROR(F1632/Q1632,"-")</f>
        <v>0.98776286087679699</v>
      </c>
      <c r="H1632" s="30">
        <f t="shared" ref="H1632:M1632" si="326">SUM(H1633:H1636)</f>
        <v>8437</v>
      </c>
      <c r="I1632" s="30">
        <f t="shared" si="326"/>
        <v>8368</v>
      </c>
      <c r="J1632" s="30">
        <f t="shared" si="326"/>
        <v>8362</v>
      </c>
      <c r="K1632" s="30">
        <f t="shared" si="326"/>
        <v>8657</v>
      </c>
      <c r="L1632" s="30">
        <f t="shared" si="326"/>
        <v>8803</v>
      </c>
      <c r="M1632" s="31">
        <f t="shared" si="326"/>
        <v>8974</v>
      </c>
      <c r="N1632" s="32">
        <f>IFERROR(M1632/F1632,"-")</f>
        <v>1.0793841712773635</v>
      </c>
      <c r="O1632" s="33">
        <f>M1632-F1632</f>
        <v>660</v>
      </c>
      <c r="P1632" s="31">
        <f>SUM(P1633:P1636)</f>
        <v>9004</v>
      </c>
      <c r="Q1632" s="34">
        <f>SUM(Q1633:Q1636)</f>
        <v>8417</v>
      </c>
      <c r="R1632" s="35">
        <f>IFERROR(P1632/Q1632,"-")</f>
        <v>1.069739812284662</v>
      </c>
      <c r="X1632" s="1" t="str">
        <f t="shared" si="325"/>
        <v>13東京都</v>
      </c>
    </row>
    <row r="1633" spans="1:24" x14ac:dyDescent="0.15">
      <c r="A1633" s="6">
        <f t="shared" si="324"/>
        <v>109</v>
      </c>
      <c r="B1633" s="6">
        <f>B1632</f>
        <v>1307</v>
      </c>
      <c r="D1633" s="36"/>
      <c r="E1633" s="37" t="s">
        <v>32</v>
      </c>
      <c r="F1633" s="38">
        <v>1543</v>
      </c>
      <c r="G1633" s="39">
        <f>IFERROR(F1633/Q1633,"-")</f>
        <v>1.4181985294117647</v>
      </c>
      <c r="H1633" s="40">
        <v>1422</v>
      </c>
      <c r="I1633" s="40">
        <v>1957</v>
      </c>
      <c r="J1633" s="40">
        <v>1239</v>
      </c>
      <c r="K1633" s="40">
        <v>1130</v>
      </c>
      <c r="L1633" s="40">
        <v>1162</v>
      </c>
      <c r="M1633" s="41">
        <v>1162</v>
      </c>
      <c r="N1633" s="42">
        <f>IFERROR(M1633/F1633,"-")</f>
        <v>0.75307841866493841</v>
      </c>
      <c r="O1633" s="43">
        <f>M1633-F1633</f>
        <v>-381</v>
      </c>
      <c r="P1633" s="41">
        <v>1890</v>
      </c>
      <c r="Q1633" s="44">
        <v>1088</v>
      </c>
      <c r="R1633" s="45">
        <f>IFERROR(P1633/Q1633,"-")</f>
        <v>1.7371323529411764</v>
      </c>
      <c r="X1633" s="1" t="str">
        <f t="shared" si="325"/>
        <v>13東京都</v>
      </c>
    </row>
    <row r="1634" spans="1:24" x14ac:dyDescent="0.15">
      <c r="A1634" s="6">
        <f t="shared" si="324"/>
        <v>109</v>
      </c>
      <c r="B1634" s="6">
        <f t="shared" si="324"/>
        <v>1307</v>
      </c>
      <c r="D1634" s="36"/>
      <c r="E1634" s="46" t="s">
        <v>33</v>
      </c>
      <c r="F1634" s="47">
        <v>4743</v>
      </c>
      <c r="G1634" s="48">
        <f>IFERROR(F1634/Q1634,"-")</f>
        <v>1.305532617671346</v>
      </c>
      <c r="H1634" s="49">
        <v>4526</v>
      </c>
      <c r="I1634" s="49">
        <v>3816</v>
      </c>
      <c r="J1634" s="49">
        <v>4706</v>
      </c>
      <c r="K1634" s="49">
        <v>4817</v>
      </c>
      <c r="L1634" s="49">
        <v>4822</v>
      </c>
      <c r="M1634" s="50">
        <v>4802</v>
      </c>
      <c r="N1634" s="51">
        <f>IFERROR(M1634/F1634,"-")</f>
        <v>1.012439384355893</v>
      </c>
      <c r="O1634" s="52">
        <f>M1634-F1634</f>
        <v>59</v>
      </c>
      <c r="P1634" s="50">
        <v>4177</v>
      </c>
      <c r="Q1634" s="53">
        <v>3633</v>
      </c>
      <c r="R1634" s="54">
        <f>IFERROR(P1634/Q1634,"-")</f>
        <v>1.1497385081200111</v>
      </c>
      <c r="X1634" s="1" t="str">
        <f t="shared" si="325"/>
        <v>13東京都</v>
      </c>
    </row>
    <row r="1635" spans="1:24" x14ac:dyDescent="0.15">
      <c r="A1635" s="6">
        <f t="shared" si="324"/>
        <v>109</v>
      </c>
      <c r="B1635" s="6">
        <f t="shared" si="324"/>
        <v>1307</v>
      </c>
      <c r="D1635" s="36"/>
      <c r="E1635" s="46" t="s">
        <v>34</v>
      </c>
      <c r="F1635" s="47">
        <v>821</v>
      </c>
      <c r="G1635" s="48">
        <f>IFERROR(F1635/Q1635,"-")</f>
        <v>0.29974443227455277</v>
      </c>
      <c r="H1635" s="49">
        <v>1418</v>
      </c>
      <c r="I1635" s="49">
        <v>1577</v>
      </c>
      <c r="J1635" s="49">
        <v>1454</v>
      </c>
      <c r="K1635" s="49">
        <v>1661</v>
      </c>
      <c r="L1635" s="49">
        <v>1825</v>
      </c>
      <c r="M1635" s="50">
        <v>1908</v>
      </c>
      <c r="N1635" s="51">
        <f>IFERROR(M1635/F1635,"-")</f>
        <v>2.3239951278928137</v>
      </c>
      <c r="O1635" s="52">
        <f>M1635-F1635</f>
        <v>1087</v>
      </c>
      <c r="P1635" s="50">
        <v>1849</v>
      </c>
      <c r="Q1635" s="53">
        <v>2739</v>
      </c>
      <c r="R1635" s="54">
        <f>IFERROR(P1635/Q1635,"-")</f>
        <v>0.67506389193136185</v>
      </c>
      <c r="X1635" s="1" t="str">
        <f t="shared" si="325"/>
        <v>13東京都</v>
      </c>
    </row>
    <row r="1636" spans="1:24" ht="14.25" thickBot="1" x14ac:dyDescent="0.2">
      <c r="A1636" s="6">
        <f t="shared" si="324"/>
        <v>109</v>
      </c>
      <c r="B1636" s="6">
        <f t="shared" si="324"/>
        <v>1307</v>
      </c>
      <c r="D1636" s="55"/>
      <c r="E1636" s="56" t="s">
        <v>35</v>
      </c>
      <c r="F1636" s="57">
        <v>1207</v>
      </c>
      <c r="G1636" s="58">
        <f>IFERROR(F1636/Q1636,"-")</f>
        <v>1.2612330198537096</v>
      </c>
      <c r="H1636" s="59">
        <v>1071</v>
      </c>
      <c r="I1636" s="59">
        <v>1018</v>
      </c>
      <c r="J1636" s="59">
        <v>963</v>
      </c>
      <c r="K1636" s="59">
        <v>1049</v>
      </c>
      <c r="L1636" s="59">
        <v>994</v>
      </c>
      <c r="M1636" s="60">
        <v>1102</v>
      </c>
      <c r="N1636" s="61">
        <f>IFERROR(M1636/F1636,"-")</f>
        <v>0.91300745650372828</v>
      </c>
      <c r="O1636" s="62">
        <f>M1636-F1636</f>
        <v>-105</v>
      </c>
      <c r="P1636" s="60">
        <v>1088</v>
      </c>
      <c r="Q1636" s="63">
        <v>957</v>
      </c>
      <c r="R1636" s="64">
        <f>IFERROR(P1636/Q1636,"-")</f>
        <v>1.1368861024033439</v>
      </c>
      <c r="X1636" s="1" t="str">
        <f t="shared" si="325"/>
        <v>13東京都</v>
      </c>
    </row>
    <row r="1637" spans="1:24" s="5" customFormat="1" x14ac:dyDescent="0.15">
      <c r="A1637" s="65">
        <f t="shared" si="324"/>
        <v>109</v>
      </c>
      <c r="B1637" s="65">
        <f t="shared" si="324"/>
        <v>1307</v>
      </c>
      <c r="D1637" s="66"/>
      <c r="E1637" s="67" t="s">
        <v>36</v>
      </c>
      <c r="F1637" s="68">
        <v>0.98837209302325579</v>
      </c>
      <c r="G1637" s="69"/>
      <c r="H1637" s="68">
        <v>0.94117647058823528</v>
      </c>
      <c r="I1637" s="68">
        <v>0.95238095238095233</v>
      </c>
      <c r="J1637" s="68">
        <v>0.8928571428571429</v>
      </c>
      <c r="K1637" s="68">
        <v>0.88235294117647056</v>
      </c>
      <c r="L1637" s="68">
        <v>0.90476190476190477</v>
      </c>
      <c r="M1637" s="68">
        <v>0.93023255813953487</v>
      </c>
      <c r="N1637" s="70"/>
      <c r="O1637" s="70"/>
      <c r="P1637" s="71"/>
      <c r="Q1637" s="71"/>
      <c r="R1637" s="70"/>
      <c r="X1637" s="5" t="str">
        <f t="shared" si="325"/>
        <v>13東京都</v>
      </c>
    </row>
    <row r="1638" spans="1:24" x14ac:dyDescent="0.15">
      <c r="A1638" s="6">
        <f>(ROW()+12)/15</f>
        <v>110</v>
      </c>
      <c r="B1638" s="6"/>
      <c r="C1638" s="87">
        <f>(ROW()+12)/15</f>
        <v>110</v>
      </c>
      <c r="D1638" s="87"/>
      <c r="S1638" s="1" t="str">
        <f>"（"&amp;H1640&amp;"　"&amp;H1641&amp;"構想区域）"</f>
        <v>（東京都　西多摩構想区域）</v>
      </c>
      <c r="X1638" s="1" t="str">
        <f>TEXT(F1640,"0?")&amp;H1640</f>
        <v>13東京都</v>
      </c>
    </row>
    <row r="1639" spans="1:24" ht="14.25" thickBot="1" x14ac:dyDescent="0.2">
      <c r="A1639" s="6">
        <f>A1638</f>
        <v>110</v>
      </c>
      <c r="B1639" s="6"/>
      <c r="C1639" s="1" t="s">
        <v>3</v>
      </c>
      <c r="X1639" s="1" t="str">
        <f>X1638</f>
        <v>13東京都</v>
      </c>
    </row>
    <row r="1640" spans="1:24" x14ac:dyDescent="0.15">
      <c r="A1640" s="6">
        <f t="shared" ref="A1640:B1652" si="327">A1639</f>
        <v>110</v>
      </c>
      <c r="B1640" s="6">
        <v>1308</v>
      </c>
      <c r="D1640" s="88" t="s">
        <v>4</v>
      </c>
      <c r="E1640" s="89"/>
      <c r="F1640" s="90">
        <f>QUOTIENT(F1641,100)</f>
        <v>13</v>
      </c>
      <c r="G1640" s="91"/>
      <c r="H1640" s="92" t="s">
        <v>149</v>
      </c>
      <c r="I1640" s="93"/>
      <c r="O1640" s="7"/>
      <c r="X1640" s="1" t="str">
        <f t="shared" ref="X1640:X1652" si="328">X1639</f>
        <v>13東京都</v>
      </c>
    </row>
    <row r="1641" spans="1:24" x14ac:dyDescent="0.15">
      <c r="A1641" s="6">
        <f t="shared" si="327"/>
        <v>110</v>
      </c>
      <c r="B1641" s="6">
        <f>B1640</f>
        <v>1308</v>
      </c>
      <c r="D1641" s="94" t="s">
        <v>5</v>
      </c>
      <c r="E1641" s="95"/>
      <c r="F1641" s="96">
        <f>B1641</f>
        <v>1308</v>
      </c>
      <c r="G1641" s="97"/>
      <c r="H1641" s="98" t="s">
        <v>157</v>
      </c>
      <c r="I1641" s="99"/>
      <c r="O1641" s="7"/>
      <c r="X1641" s="1" t="str">
        <f t="shared" si="328"/>
        <v>13東京都</v>
      </c>
    </row>
    <row r="1642" spans="1:24" x14ac:dyDescent="0.15">
      <c r="A1642" s="6">
        <f t="shared" si="327"/>
        <v>110</v>
      </c>
      <c r="B1642" s="6">
        <f>B1641</f>
        <v>1308</v>
      </c>
      <c r="D1642" s="72" t="s">
        <v>6</v>
      </c>
      <c r="E1642" s="73"/>
      <c r="F1642" s="74">
        <v>37.904299999999999</v>
      </c>
      <c r="G1642" s="75"/>
      <c r="H1642" s="75"/>
      <c r="I1642" s="76"/>
      <c r="J1642" s="8"/>
      <c r="K1642" s="8"/>
      <c r="L1642" s="8"/>
      <c r="N1642" s="8"/>
      <c r="O1642" s="9"/>
      <c r="P1642" s="10" t="s">
        <v>7</v>
      </c>
      <c r="X1642" s="1" t="str">
        <f t="shared" si="328"/>
        <v>13東京都</v>
      </c>
    </row>
    <row r="1643" spans="1:24" ht="14.25" thickBot="1" x14ac:dyDescent="0.2">
      <c r="A1643" s="6">
        <f t="shared" si="327"/>
        <v>110</v>
      </c>
      <c r="B1643" s="6">
        <f>B1642</f>
        <v>1308</v>
      </c>
      <c r="D1643" s="77" t="s">
        <v>8</v>
      </c>
      <c r="E1643" s="78"/>
      <c r="F1643" s="79">
        <v>572.70000000000005</v>
      </c>
      <c r="G1643" s="80"/>
      <c r="H1643" s="80"/>
      <c r="I1643" s="81"/>
      <c r="J1643" s="11"/>
      <c r="K1643" s="11"/>
      <c r="L1643" s="11"/>
      <c r="N1643" s="11"/>
      <c r="P1643" s="82">
        <v>-0.223</v>
      </c>
      <c r="Q1643" s="82"/>
      <c r="X1643" s="1" t="str">
        <f t="shared" si="328"/>
        <v>13東京都</v>
      </c>
    </row>
    <row r="1644" spans="1:24" ht="14.25" thickBot="1" x14ac:dyDescent="0.2">
      <c r="A1644" s="6">
        <f t="shared" si="327"/>
        <v>110</v>
      </c>
      <c r="B1644" s="6"/>
      <c r="C1644" s="1" t="s">
        <v>9</v>
      </c>
      <c r="X1644" s="1" t="str">
        <f t="shared" si="328"/>
        <v>13東京都</v>
      </c>
    </row>
    <row r="1645" spans="1:24" ht="13.5" customHeight="1" x14ac:dyDescent="0.15">
      <c r="A1645" s="6">
        <f t="shared" si="327"/>
        <v>110</v>
      </c>
      <c r="B1645" s="6"/>
      <c r="D1645" s="12"/>
      <c r="E1645" s="13"/>
      <c r="F1645" s="83" t="s">
        <v>10</v>
      </c>
      <c r="G1645" s="84"/>
      <c r="H1645" s="14" t="s">
        <v>11</v>
      </c>
      <c r="I1645" s="14" t="s">
        <v>12</v>
      </c>
      <c r="J1645" s="14" t="s">
        <v>13</v>
      </c>
      <c r="K1645" s="14" t="s">
        <v>14</v>
      </c>
      <c r="L1645" s="15" t="s">
        <v>15</v>
      </c>
      <c r="M1645" s="85" t="s">
        <v>16</v>
      </c>
      <c r="N1645" s="84"/>
      <c r="O1645" s="84"/>
      <c r="P1645" s="85" t="s">
        <v>17</v>
      </c>
      <c r="Q1645" s="84"/>
      <c r="R1645" s="86"/>
      <c r="X1645" s="1" t="str">
        <f t="shared" si="328"/>
        <v>13東京都</v>
      </c>
    </row>
    <row r="1646" spans="1:24" ht="32.25" thickBot="1" x14ac:dyDescent="0.2">
      <c r="A1646" s="6">
        <f t="shared" si="327"/>
        <v>110</v>
      </c>
      <c r="B1646" s="6"/>
      <c r="D1646" s="16"/>
      <c r="E1646" s="17"/>
      <c r="F1646" s="18" t="s">
        <v>18</v>
      </c>
      <c r="G1646" s="19" t="s">
        <v>19</v>
      </c>
      <c r="H1646" s="20" t="s">
        <v>20</v>
      </c>
      <c r="I1646" s="20" t="s">
        <v>21</v>
      </c>
      <c r="J1646" s="20" t="s">
        <v>22</v>
      </c>
      <c r="K1646" s="20" t="s">
        <v>23</v>
      </c>
      <c r="L1646" s="20" t="s">
        <v>24</v>
      </c>
      <c r="M1646" s="21" t="s">
        <v>25</v>
      </c>
      <c r="N1646" s="22" t="s">
        <v>26</v>
      </c>
      <c r="O1646" s="23" t="s">
        <v>27</v>
      </c>
      <c r="P1646" s="24" t="s">
        <v>28</v>
      </c>
      <c r="Q1646" s="22" t="s">
        <v>29</v>
      </c>
      <c r="R1646" s="25" t="s">
        <v>30</v>
      </c>
      <c r="X1646" s="1" t="str">
        <f t="shared" si="328"/>
        <v>13東京都</v>
      </c>
    </row>
    <row r="1647" spans="1:24" ht="14.25" thickTop="1" x14ac:dyDescent="0.15">
      <c r="A1647" s="6">
        <f t="shared" si="327"/>
        <v>110</v>
      </c>
      <c r="B1647" s="6">
        <f>B1642</f>
        <v>1308</v>
      </c>
      <c r="D1647" s="26"/>
      <c r="E1647" s="27" t="s">
        <v>31</v>
      </c>
      <c r="F1647" s="28">
        <f>SUM(F1648:F1651)</f>
        <v>4268</v>
      </c>
      <c r="G1647" s="29">
        <f>IFERROR(F1647/Q1647,"-")</f>
        <v>1.1387406616862326</v>
      </c>
      <c r="H1647" s="30">
        <f t="shared" ref="H1647:M1647" si="329">SUM(H1648:H1651)</f>
        <v>4116</v>
      </c>
      <c r="I1647" s="30">
        <f t="shared" si="329"/>
        <v>4057</v>
      </c>
      <c r="J1647" s="30">
        <f t="shared" si="329"/>
        <v>3782</v>
      </c>
      <c r="K1647" s="30">
        <f t="shared" si="329"/>
        <v>3940</v>
      </c>
      <c r="L1647" s="30">
        <f t="shared" si="329"/>
        <v>4171</v>
      </c>
      <c r="M1647" s="31">
        <f t="shared" si="329"/>
        <v>3828</v>
      </c>
      <c r="N1647" s="32">
        <f>IFERROR(M1647/F1647,"-")</f>
        <v>0.89690721649484539</v>
      </c>
      <c r="O1647" s="33">
        <f>M1647-F1647</f>
        <v>-440</v>
      </c>
      <c r="P1647" s="31">
        <f>SUM(P1648:P1651)</f>
        <v>3294</v>
      </c>
      <c r="Q1647" s="34">
        <f>SUM(Q1648:Q1651)</f>
        <v>3748</v>
      </c>
      <c r="R1647" s="35">
        <f>IFERROR(P1647/Q1647,"-")</f>
        <v>0.87886872998932764</v>
      </c>
      <c r="X1647" s="1" t="str">
        <f t="shared" si="328"/>
        <v>13東京都</v>
      </c>
    </row>
    <row r="1648" spans="1:24" x14ac:dyDescent="0.15">
      <c r="A1648" s="6">
        <f t="shared" si="327"/>
        <v>110</v>
      </c>
      <c r="B1648" s="6">
        <f>B1647</f>
        <v>1308</v>
      </c>
      <c r="D1648" s="36"/>
      <c r="E1648" s="37" t="s">
        <v>32</v>
      </c>
      <c r="F1648" s="38">
        <v>39</v>
      </c>
      <c r="G1648" s="39">
        <f>IFERROR(F1648/Q1648,"-")</f>
        <v>0.14181818181818182</v>
      </c>
      <c r="H1648" s="40">
        <v>205</v>
      </c>
      <c r="I1648" s="40">
        <v>187</v>
      </c>
      <c r="J1648" s="40">
        <v>187</v>
      </c>
      <c r="K1648" s="40">
        <v>187</v>
      </c>
      <c r="L1648" s="40">
        <v>187</v>
      </c>
      <c r="M1648" s="41">
        <v>187</v>
      </c>
      <c r="N1648" s="42">
        <f>IFERROR(M1648/F1648,"-")</f>
        <v>4.7948717948717947</v>
      </c>
      <c r="O1648" s="43">
        <f>M1648-F1648</f>
        <v>148</v>
      </c>
      <c r="P1648" s="41">
        <v>6</v>
      </c>
      <c r="Q1648" s="44">
        <v>275</v>
      </c>
      <c r="R1648" s="45">
        <f>IFERROR(P1648/Q1648,"-")</f>
        <v>2.181818181818182E-2</v>
      </c>
      <c r="X1648" s="1" t="str">
        <f t="shared" si="328"/>
        <v>13東京都</v>
      </c>
    </row>
    <row r="1649" spans="1:24" x14ac:dyDescent="0.15">
      <c r="A1649" s="6">
        <f t="shared" si="327"/>
        <v>110</v>
      </c>
      <c r="B1649" s="6">
        <f t="shared" si="327"/>
        <v>1308</v>
      </c>
      <c r="D1649" s="36"/>
      <c r="E1649" s="46" t="s">
        <v>33</v>
      </c>
      <c r="F1649" s="47">
        <v>1568</v>
      </c>
      <c r="G1649" s="48">
        <f>IFERROR(F1649/Q1649,"-")</f>
        <v>1.6215098241985522</v>
      </c>
      <c r="H1649" s="49">
        <v>1270</v>
      </c>
      <c r="I1649" s="49">
        <v>1260</v>
      </c>
      <c r="J1649" s="49">
        <v>1258</v>
      </c>
      <c r="K1649" s="49">
        <v>1301</v>
      </c>
      <c r="L1649" s="49">
        <v>1416</v>
      </c>
      <c r="M1649" s="50">
        <v>1191</v>
      </c>
      <c r="N1649" s="51">
        <f>IFERROR(M1649/F1649,"-")</f>
        <v>0.75956632653061229</v>
      </c>
      <c r="O1649" s="52">
        <f>M1649-F1649</f>
        <v>-377</v>
      </c>
      <c r="P1649" s="50">
        <v>961</v>
      </c>
      <c r="Q1649" s="53">
        <v>967</v>
      </c>
      <c r="R1649" s="54">
        <f>IFERROR(P1649/Q1649,"-")</f>
        <v>0.99379524301964839</v>
      </c>
      <c r="X1649" s="1" t="str">
        <f t="shared" si="328"/>
        <v>13東京都</v>
      </c>
    </row>
    <row r="1650" spans="1:24" x14ac:dyDescent="0.15">
      <c r="A1650" s="6">
        <f t="shared" si="327"/>
        <v>110</v>
      </c>
      <c r="B1650" s="6">
        <f t="shared" si="327"/>
        <v>1308</v>
      </c>
      <c r="D1650" s="36"/>
      <c r="E1650" s="46" t="s">
        <v>34</v>
      </c>
      <c r="F1650" s="47">
        <v>233</v>
      </c>
      <c r="G1650" s="48">
        <f>IFERROR(F1650/Q1650,"-")</f>
        <v>0.22599418040737149</v>
      </c>
      <c r="H1650" s="49">
        <v>386</v>
      </c>
      <c r="I1650" s="49">
        <v>402</v>
      </c>
      <c r="J1650" s="49">
        <v>259</v>
      </c>
      <c r="K1650" s="49">
        <v>272</v>
      </c>
      <c r="L1650" s="49">
        <v>465</v>
      </c>
      <c r="M1650" s="50">
        <v>463</v>
      </c>
      <c r="N1650" s="51">
        <f>IFERROR(M1650/F1650,"-")</f>
        <v>1.9871244635193133</v>
      </c>
      <c r="O1650" s="52">
        <f>M1650-F1650</f>
        <v>230</v>
      </c>
      <c r="P1650" s="50">
        <v>491</v>
      </c>
      <c r="Q1650" s="53">
        <v>1031</v>
      </c>
      <c r="R1650" s="54">
        <f>IFERROR(P1650/Q1650,"-")</f>
        <v>0.47623666343355964</v>
      </c>
      <c r="X1650" s="1" t="str">
        <f t="shared" si="328"/>
        <v>13東京都</v>
      </c>
    </row>
    <row r="1651" spans="1:24" ht="14.25" thickBot="1" x14ac:dyDescent="0.2">
      <c r="A1651" s="6">
        <f t="shared" si="327"/>
        <v>110</v>
      </c>
      <c r="B1651" s="6">
        <f t="shared" si="327"/>
        <v>1308</v>
      </c>
      <c r="D1651" s="55"/>
      <c r="E1651" s="56" t="s">
        <v>35</v>
      </c>
      <c r="F1651" s="57">
        <v>2428</v>
      </c>
      <c r="G1651" s="58">
        <f>IFERROR(F1651/Q1651,"-")</f>
        <v>1.6461016949152543</v>
      </c>
      <c r="H1651" s="59">
        <v>2255</v>
      </c>
      <c r="I1651" s="59">
        <v>2208</v>
      </c>
      <c r="J1651" s="59">
        <v>2078</v>
      </c>
      <c r="K1651" s="59">
        <v>2180</v>
      </c>
      <c r="L1651" s="59">
        <v>2103</v>
      </c>
      <c r="M1651" s="60">
        <v>1987</v>
      </c>
      <c r="N1651" s="61">
        <f>IFERROR(M1651/F1651,"-")</f>
        <v>0.81836902800658984</v>
      </c>
      <c r="O1651" s="62">
        <f>M1651-F1651</f>
        <v>-441</v>
      </c>
      <c r="P1651" s="60">
        <v>1836</v>
      </c>
      <c r="Q1651" s="63">
        <v>1475</v>
      </c>
      <c r="R1651" s="64">
        <f>IFERROR(P1651/Q1651,"-")</f>
        <v>1.2447457627118643</v>
      </c>
      <c r="X1651" s="1" t="str">
        <f t="shared" si="328"/>
        <v>13東京都</v>
      </c>
    </row>
    <row r="1652" spans="1:24" s="5" customFormat="1" x14ac:dyDescent="0.15">
      <c r="A1652" s="65">
        <f t="shared" si="327"/>
        <v>110</v>
      </c>
      <c r="B1652" s="65">
        <f t="shared" si="327"/>
        <v>1308</v>
      </c>
      <c r="D1652" s="66"/>
      <c r="E1652" s="67" t="s">
        <v>36</v>
      </c>
      <c r="F1652" s="68">
        <v>1</v>
      </c>
      <c r="G1652" s="69"/>
      <c r="H1652" s="68">
        <v>0.96969696969696972</v>
      </c>
      <c r="I1652" s="68">
        <v>1</v>
      </c>
      <c r="J1652" s="68">
        <v>0.8666666666666667</v>
      </c>
      <c r="K1652" s="68">
        <v>1</v>
      </c>
      <c r="L1652" s="68">
        <v>1</v>
      </c>
      <c r="M1652" s="68">
        <v>1</v>
      </c>
      <c r="N1652" s="70"/>
      <c r="O1652" s="70"/>
      <c r="P1652" s="71"/>
      <c r="Q1652" s="71"/>
      <c r="R1652" s="70"/>
      <c r="X1652" s="5" t="str">
        <f t="shared" si="328"/>
        <v>13東京都</v>
      </c>
    </row>
    <row r="1653" spans="1:24" x14ac:dyDescent="0.15">
      <c r="A1653" s="6">
        <f>(ROW()+12)/15</f>
        <v>111</v>
      </c>
      <c r="B1653" s="6"/>
      <c r="C1653" s="87">
        <f>(ROW()+12)/15</f>
        <v>111</v>
      </c>
      <c r="D1653" s="87"/>
      <c r="S1653" s="1" t="str">
        <f>"（"&amp;H1655&amp;"　"&amp;H1656&amp;"構想区域）"</f>
        <v>（東京都　南多摩構想区域）</v>
      </c>
      <c r="X1653" s="1" t="str">
        <f>TEXT(F1655,"0?")&amp;H1655</f>
        <v>13東京都</v>
      </c>
    </row>
    <row r="1654" spans="1:24" ht="14.25" thickBot="1" x14ac:dyDescent="0.2">
      <c r="A1654" s="6">
        <f>A1653</f>
        <v>111</v>
      </c>
      <c r="B1654" s="6"/>
      <c r="C1654" s="1" t="s">
        <v>3</v>
      </c>
      <c r="X1654" s="1" t="str">
        <f>X1653</f>
        <v>13東京都</v>
      </c>
    </row>
    <row r="1655" spans="1:24" x14ac:dyDescent="0.15">
      <c r="A1655" s="6">
        <f t="shared" ref="A1655:B1667" si="330">A1654</f>
        <v>111</v>
      </c>
      <c r="B1655" s="6">
        <v>1309</v>
      </c>
      <c r="D1655" s="88" t="s">
        <v>4</v>
      </c>
      <c r="E1655" s="89"/>
      <c r="F1655" s="90">
        <f>QUOTIENT(F1656,100)</f>
        <v>13</v>
      </c>
      <c r="G1655" s="91"/>
      <c r="H1655" s="92" t="s">
        <v>149</v>
      </c>
      <c r="I1655" s="93"/>
      <c r="O1655" s="7"/>
      <c r="X1655" s="1" t="str">
        <f t="shared" ref="X1655:X1667" si="331">X1654</f>
        <v>13東京都</v>
      </c>
    </row>
    <row r="1656" spans="1:24" x14ac:dyDescent="0.15">
      <c r="A1656" s="6">
        <f t="shared" si="330"/>
        <v>111</v>
      </c>
      <c r="B1656" s="6">
        <f>B1655</f>
        <v>1309</v>
      </c>
      <c r="D1656" s="94" t="s">
        <v>5</v>
      </c>
      <c r="E1656" s="95"/>
      <c r="F1656" s="96">
        <f>B1656</f>
        <v>1309</v>
      </c>
      <c r="G1656" s="97"/>
      <c r="H1656" s="98" t="s">
        <v>158</v>
      </c>
      <c r="I1656" s="99"/>
      <c r="O1656" s="7"/>
      <c r="X1656" s="1" t="str">
        <f t="shared" si="331"/>
        <v>13東京都</v>
      </c>
    </row>
    <row r="1657" spans="1:24" x14ac:dyDescent="0.15">
      <c r="A1657" s="6">
        <f t="shared" si="330"/>
        <v>111</v>
      </c>
      <c r="B1657" s="6">
        <f>B1656</f>
        <v>1309</v>
      </c>
      <c r="D1657" s="72" t="s">
        <v>6</v>
      </c>
      <c r="E1657" s="73"/>
      <c r="F1657" s="74">
        <v>144.09710000000001</v>
      </c>
      <c r="G1657" s="75"/>
      <c r="H1657" s="75"/>
      <c r="I1657" s="76"/>
      <c r="J1657" s="8"/>
      <c r="K1657" s="8"/>
      <c r="L1657" s="8"/>
      <c r="N1657" s="8"/>
      <c r="O1657" s="9"/>
      <c r="P1657" s="10" t="s">
        <v>7</v>
      </c>
      <c r="X1657" s="1" t="str">
        <f t="shared" si="331"/>
        <v>13東京都</v>
      </c>
    </row>
    <row r="1658" spans="1:24" ht="14.25" thickBot="1" x14ac:dyDescent="0.2">
      <c r="A1658" s="6">
        <f t="shared" si="330"/>
        <v>111</v>
      </c>
      <c r="B1658" s="6">
        <f>B1657</f>
        <v>1309</v>
      </c>
      <c r="D1658" s="77" t="s">
        <v>8</v>
      </c>
      <c r="E1658" s="78"/>
      <c r="F1658" s="79">
        <v>324.45999999999998</v>
      </c>
      <c r="G1658" s="80"/>
      <c r="H1658" s="80"/>
      <c r="I1658" s="81"/>
      <c r="J1658" s="11"/>
      <c r="K1658" s="11"/>
      <c r="L1658" s="11"/>
      <c r="N1658" s="11"/>
      <c r="P1658" s="82">
        <v>-0.18299999999999997</v>
      </c>
      <c r="Q1658" s="82"/>
      <c r="X1658" s="1" t="str">
        <f t="shared" si="331"/>
        <v>13東京都</v>
      </c>
    </row>
    <row r="1659" spans="1:24" ht="14.25" thickBot="1" x14ac:dyDescent="0.2">
      <c r="A1659" s="6">
        <f t="shared" si="330"/>
        <v>111</v>
      </c>
      <c r="B1659" s="6"/>
      <c r="C1659" s="1" t="s">
        <v>9</v>
      </c>
      <c r="X1659" s="1" t="str">
        <f t="shared" si="331"/>
        <v>13東京都</v>
      </c>
    </row>
    <row r="1660" spans="1:24" ht="13.5" customHeight="1" x14ac:dyDescent="0.15">
      <c r="A1660" s="6">
        <f t="shared" si="330"/>
        <v>111</v>
      </c>
      <c r="B1660" s="6"/>
      <c r="D1660" s="12"/>
      <c r="E1660" s="13"/>
      <c r="F1660" s="83" t="s">
        <v>10</v>
      </c>
      <c r="G1660" s="84"/>
      <c r="H1660" s="14" t="s">
        <v>11</v>
      </c>
      <c r="I1660" s="14" t="s">
        <v>12</v>
      </c>
      <c r="J1660" s="14" t="s">
        <v>13</v>
      </c>
      <c r="K1660" s="14" t="s">
        <v>14</v>
      </c>
      <c r="L1660" s="15" t="s">
        <v>15</v>
      </c>
      <c r="M1660" s="85" t="s">
        <v>16</v>
      </c>
      <c r="N1660" s="84"/>
      <c r="O1660" s="84"/>
      <c r="P1660" s="85" t="s">
        <v>17</v>
      </c>
      <c r="Q1660" s="84"/>
      <c r="R1660" s="86"/>
      <c r="X1660" s="1" t="str">
        <f t="shared" si="331"/>
        <v>13東京都</v>
      </c>
    </row>
    <row r="1661" spans="1:24" ht="32.25" thickBot="1" x14ac:dyDescent="0.2">
      <c r="A1661" s="6">
        <f t="shared" si="330"/>
        <v>111</v>
      </c>
      <c r="B1661" s="6"/>
      <c r="D1661" s="16"/>
      <c r="E1661" s="17"/>
      <c r="F1661" s="18" t="s">
        <v>18</v>
      </c>
      <c r="G1661" s="19" t="s">
        <v>19</v>
      </c>
      <c r="H1661" s="20" t="s">
        <v>20</v>
      </c>
      <c r="I1661" s="20" t="s">
        <v>21</v>
      </c>
      <c r="J1661" s="20" t="s">
        <v>22</v>
      </c>
      <c r="K1661" s="20" t="s">
        <v>23</v>
      </c>
      <c r="L1661" s="20" t="s">
        <v>24</v>
      </c>
      <c r="M1661" s="21" t="s">
        <v>25</v>
      </c>
      <c r="N1661" s="22" t="s">
        <v>26</v>
      </c>
      <c r="O1661" s="23" t="s">
        <v>27</v>
      </c>
      <c r="P1661" s="24" t="s">
        <v>28</v>
      </c>
      <c r="Q1661" s="22" t="s">
        <v>29</v>
      </c>
      <c r="R1661" s="25" t="s">
        <v>30</v>
      </c>
      <c r="X1661" s="1" t="str">
        <f t="shared" si="331"/>
        <v>13東京都</v>
      </c>
    </row>
    <row r="1662" spans="1:24" ht="14.25" thickTop="1" x14ac:dyDescent="0.15">
      <c r="A1662" s="6">
        <f t="shared" si="330"/>
        <v>111</v>
      </c>
      <c r="B1662" s="6">
        <f>B1657</f>
        <v>1309</v>
      </c>
      <c r="D1662" s="26"/>
      <c r="E1662" s="27" t="s">
        <v>31</v>
      </c>
      <c r="F1662" s="28">
        <f>SUM(F1663:F1666)</f>
        <v>10119</v>
      </c>
      <c r="G1662" s="29">
        <f>IFERROR(F1662/Q1662,"-")</f>
        <v>0.8617048454398365</v>
      </c>
      <c r="H1662" s="30">
        <f t="shared" ref="H1662:M1662" si="332">SUM(H1663:H1666)</f>
        <v>10419</v>
      </c>
      <c r="I1662" s="30">
        <f t="shared" si="332"/>
        <v>10265</v>
      </c>
      <c r="J1662" s="30">
        <f t="shared" si="332"/>
        <v>9890</v>
      </c>
      <c r="K1662" s="30">
        <f t="shared" si="332"/>
        <v>9214</v>
      </c>
      <c r="L1662" s="30">
        <f t="shared" si="332"/>
        <v>9483</v>
      </c>
      <c r="M1662" s="31">
        <f t="shared" si="332"/>
        <v>9746</v>
      </c>
      <c r="N1662" s="32">
        <f>IFERROR(M1662/F1662,"-")</f>
        <v>0.9631386500642356</v>
      </c>
      <c r="O1662" s="33">
        <f>M1662-F1662</f>
        <v>-373</v>
      </c>
      <c r="P1662" s="31">
        <f>SUM(P1663:P1666)</f>
        <v>9877</v>
      </c>
      <c r="Q1662" s="34">
        <f>SUM(Q1663:Q1666)</f>
        <v>11743</v>
      </c>
      <c r="R1662" s="35">
        <f>IFERROR(P1662/Q1662,"-")</f>
        <v>0.84109682363961513</v>
      </c>
      <c r="X1662" s="1" t="str">
        <f t="shared" si="331"/>
        <v>13東京都</v>
      </c>
    </row>
    <row r="1663" spans="1:24" x14ac:dyDescent="0.15">
      <c r="A1663" s="6">
        <f t="shared" si="330"/>
        <v>111</v>
      </c>
      <c r="B1663" s="6">
        <f>B1662</f>
        <v>1309</v>
      </c>
      <c r="D1663" s="36"/>
      <c r="E1663" s="37" t="s">
        <v>32</v>
      </c>
      <c r="F1663" s="38">
        <v>1141</v>
      </c>
      <c r="G1663" s="39">
        <f>IFERROR(F1663/Q1663,"-")</f>
        <v>1.1467336683417086</v>
      </c>
      <c r="H1663" s="40">
        <v>1529</v>
      </c>
      <c r="I1663" s="40">
        <v>1529</v>
      </c>
      <c r="J1663" s="40">
        <v>1535</v>
      </c>
      <c r="K1663" s="40">
        <v>1528</v>
      </c>
      <c r="L1663" s="40">
        <v>1148</v>
      </c>
      <c r="M1663" s="41">
        <v>1561</v>
      </c>
      <c r="N1663" s="42">
        <f>IFERROR(M1663/F1663,"-")</f>
        <v>1.3680981595092025</v>
      </c>
      <c r="O1663" s="43">
        <f>M1663-F1663</f>
        <v>420</v>
      </c>
      <c r="P1663" s="41">
        <v>1240</v>
      </c>
      <c r="Q1663" s="44">
        <v>995</v>
      </c>
      <c r="R1663" s="45">
        <f>IFERROR(P1663/Q1663,"-")</f>
        <v>1.2462311557788945</v>
      </c>
      <c r="X1663" s="1" t="str">
        <f t="shared" si="331"/>
        <v>13東京都</v>
      </c>
    </row>
    <row r="1664" spans="1:24" x14ac:dyDescent="0.15">
      <c r="A1664" s="6">
        <f t="shared" si="330"/>
        <v>111</v>
      </c>
      <c r="B1664" s="6">
        <f t="shared" si="330"/>
        <v>1309</v>
      </c>
      <c r="D1664" s="36"/>
      <c r="E1664" s="46" t="s">
        <v>33</v>
      </c>
      <c r="F1664" s="47">
        <v>3972</v>
      </c>
      <c r="G1664" s="48">
        <f>IFERROR(F1664/Q1664,"-")</f>
        <v>1.2072948328267477</v>
      </c>
      <c r="H1664" s="49">
        <v>3267</v>
      </c>
      <c r="I1664" s="49">
        <v>3217</v>
      </c>
      <c r="J1664" s="49">
        <v>3172</v>
      </c>
      <c r="K1664" s="49">
        <v>3274</v>
      </c>
      <c r="L1664" s="49">
        <v>3500</v>
      </c>
      <c r="M1664" s="50">
        <v>3069</v>
      </c>
      <c r="N1664" s="51">
        <f>IFERROR(M1664/F1664,"-")</f>
        <v>0.7726586102719033</v>
      </c>
      <c r="O1664" s="52">
        <f>M1664-F1664</f>
        <v>-903</v>
      </c>
      <c r="P1664" s="50">
        <v>3473</v>
      </c>
      <c r="Q1664" s="53">
        <v>3290</v>
      </c>
      <c r="R1664" s="54">
        <f>IFERROR(P1664/Q1664,"-")</f>
        <v>1.0556231003039513</v>
      </c>
      <c r="X1664" s="1" t="str">
        <f t="shared" si="331"/>
        <v>13東京都</v>
      </c>
    </row>
    <row r="1665" spans="1:24" x14ac:dyDescent="0.15">
      <c r="A1665" s="6">
        <f t="shared" si="330"/>
        <v>111</v>
      </c>
      <c r="B1665" s="6">
        <f t="shared" si="330"/>
        <v>1309</v>
      </c>
      <c r="D1665" s="36"/>
      <c r="E1665" s="46" t="s">
        <v>34</v>
      </c>
      <c r="F1665" s="47">
        <v>765</v>
      </c>
      <c r="G1665" s="48">
        <f>IFERROR(F1665/Q1665,"-")</f>
        <v>0.2494294098467558</v>
      </c>
      <c r="H1665" s="49">
        <v>1245</v>
      </c>
      <c r="I1665" s="49">
        <v>1230</v>
      </c>
      <c r="J1665" s="49">
        <v>1369</v>
      </c>
      <c r="K1665" s="49">
        <v>1319</v>
      </c>
      <c r="L1665" s="49">
        <v>1347</v>
      </c>
      <c r="M1665" s="50">
        <v>1468</v>
      </c>
      <c r="N1665" s="51">
        <f>IFERROR(M1665/F1665,"-")</f>
        <v>1.9189542483660131</v>
      </c>
      <c r="O1665" s="52">
        <f>M1665-F1665</f>
        <v>703</v>
      </c>
      <c r="P1665" s="50">
        <v>1534</v>
      </c>
      <c r="Q1665" s="53">
        <v>3067</v>
      </c>
      <c r="R1665" s="54">
        <f>IFERROR(P1665/Q1665,"-")</f>
        <v>0.50016302575806981</v>
      </c>
      <c r="X1665" s="1" t="str">
        <f t="shared" si="331"/>
        <v>13東京都</v>
      </c>
    </row>
    <row r="1666" spans="1:24" ht="14.25" thickBot="1" x14ac:dyDescent="0.2">
      <c r="A1666" s="6">
        <f t="shared" si="330"/>
        <v>111</v>
      </c>
      <c r="B1666" s="6">
        <f t="shared" si="330"/>
        <v>1309</v>
      </c>
      <c r="D1666" s="55"/>
      <c r="E1666" s="56" t="s">
        <v>35</v>
      </c>
      <c r="F1666" s="57">
        <v>4241</v>
      </c>
      <c r="G1666" s="58">
        <f>IFERROR(F1666/Q1666,"-")</f>
        <v>0.96583921657936689</v>
      </c>
      <c r="H1666" s="59">
        <v>4378</v>
      </c>
      <c r="I1666" s="59">
        <v>4289</v>
      </c>
      <c r="J1666" s="59">
        <v>3814</v>
      </c>
      <c r="K1666" s="59">
        <v>3093</v>
      </c>
      <c r="L1666" s="59">
        <v>3488</v>
      </c>
      <c r="M1666" s="60">
        <v>3648</v>
      </c>
      <c r="N1666" s="61">
        <f>IFERROR(M1666/F1666,"-")</f>
        <v>0.86017448714925726</v>
      </c>
      <c r="O1666" s="62">
        <f>M1666-F1666</f>
        <v>-593</v>
      </c>
      <c r="P1666" s="60">
        <v>3630</v>
      </c>
      <c r="Q1666" s="63">
        <v>4391</v>
      </c>
      <c r="R1666" s="64">
        <f>IFERROR(P1666/Q1666,"-")</f>
        <v>0.82669095877932131</v>
      </c>
      <c r="X1666" s="1" t="str">
        <f t="shared" si="331"/>
        <v>13東京都</v>
      </c>
    </row>
    <row r="1667" spans="1:24" s="5" customFormat="1" x14ac:dyDescent="0.15">
      <c r="A1667" s="65">
        <f t="shared" si="330"/>
        <v>111</v>
      </c>
      <c r="B1667" s="65">
        <f t="shared" si="330"/>
        <v>1309</v>
      </c>
      <c r="D1667" s="66"/>
      <c r="E1667" s="67" t="s">
        <v>36</v>
      </c>
      <c r="F1667" s="68">
        <v>0.96938775510204078</v>
      </c>
      <c r="G1667" s="69"/>
      <c r="H1667" s="68">
        <v>0.94565217391304346</v>
      </c>
      <c r="I1667" s="68">
        <v>0.96666666666666667</v>
      </c>
      <c r="J1667" s="68">
        <v>0.92391304347826086</v>
      </c>
      <c r="K1667" s="68">
        <v>0.90217391304347827</v>
      </c>
      <c r="L1667" s="68">
        <v>0.90322580645161288</v>
      </c>
      <c r="M1667" s="68">
        <v>0.94565217391304346</v>
      </c>
      <c r="N1667" s="70"/>
      <c r="O1667" s="70"/>
      <c r="P1667" s="71"/>
      <c r="Q1667" s="71"/>
      <c r="R1667" s="70"/>
      <c r="X1667" s="5" t="str">
        <f t="shared" si="331"/>
        <v>13東京都</v>
      </c>
    </row>
    <row r="1668" spans="1:24" x14ac:dyDescent="0.15">
      <c r="A1668" s="6">
        <f>(ROW()+12)/15</f>
        <v>112</v>
      </c>
      <c r="B1668" s="6"/>
      <c r="C1668" s="87">
        <f>(ROW()+12)/15</f>
        <v>112</v>
      </c>
      <c r="D1668" s="87"/>
      <c r="S1668" s="1" t="str">
        <f>"（"&amp;H1670&amp;"　"&amp;H1671&amp;"構想区域）"</f>
        <v>（東京都　北多摩西部構想区域）</v>
      </c>
      <c r="X1668" s="1" t="str">
        <f>TEXT(F1670,"0?")&amp;H1670</f>
        <v>13東京都</v>
      </c>
    </row>
    <row r="1669" spans="1:24" ht="14.25" thickBot="1" x14ac:dyDescent="0.2">
      <c r="A1669" s="6">
        <f>A1668</f>
        <v>112</v>
      </c>
      <c r="B1669" s="6"/>
      <c r="C1669" s="1" t="s">
        <v>3</v>
      </c>
      <c r="X1669" s="1" t="str">
        <f>X1668</f>
        <v>13東京都</v>
      </c>
    </row>
    <row r="1670" spans="1:24" x14ac:dyDescent="0.15">
      <c r="A1670" s="6">
        <f t="shared" ref="A1670:B1682" si="333">A1669</f>
        <v>112</v>
      </c>
      <c r="B1670" s="6">
        <v>1310</v>
      </c>
      <c r="D1670" s="88" t="s">
        <v>4</v>
      </c>
      <c r="E1670" s="89"/>
      <c r="F1670" s="90">
        <f>QUOTIENT(F1671,100)</f>
        <v>13</v>
      </c>
      <c r="G1670" s="91"/>
      <c r="H1670" s="92" t="s">
        <v>149</v>
      </c>
      <c r="I1670" s="93"/>
      <c r="O1670" s="7"/>
      <c r="X1670" s="1" t="str">
        <f t="shared" ref="X1670:X1682" si="334">X1669</f>
        <v>13東京都</v>
      </c>
    </row>
    <row r="1671" spans="1:24" x14ac:dyDescent="0.15">
      <c r="A1671" s="6">
        <f t="shared" si="333"/>
        <v>112</v>
      </c>
      <c r="B1671" s="6">
        <f>B1670</f>
        <v>1310</v>
      </c>
      <c r="D1671" s="94" t="s">
        <v>5</v>
      </c>
      <c r="E1671" s="95"/>
      <c r="F1671" s="96">
        <f>B1671</f>
        <v>1310</v>
      </c>
      <c r="G1671" s="97"/>
      <c r="H1671" s="98" t="s">
        <v>159</v>
      </c>
      <c r="I1671" s="99"/>
      <c r="O1671" s="7"/>
      <c r="X1671" s="1" t="str">
        <f t="shared" si="334"/>
        <v>13東京都</v>
      </c>
    </row>
    <row r="1672" spans="1:24" x14ac:dyDescent="0.15">
      <c r="A1672" s="6">
        <f t="shared" si="333"/>
        <v>112</v>
      </c>
      <c r="B1672" s="6">
        <f>B1671</f>
        <v>1310</v>
      </c>
      <c r="D1672" s="72" t="s">
        <v>6</v>
      </c>
      <c r="E1672" s="73"/>
      <c r="F1672" s="74">
        <v>65.863200000000006</v>
      </c>
      <c r="G1672" s="75"/>
      <c r="H1672" s="75"/>
      <c r="I1672" s="76"/>
      <c r="J1672" s="8"/>
      <c r="K1672" s="8"/>
      <c r="L1672" s="8"/>
      <c r="N1672" s="8"/>
      <c r="O1672" s="9"/>
      <c r="P1672" s="10" t="s">
        <v>7</v>
      </c>
      <c r="X1672" s="1" t="str">
        <f t="shared" si="334"/>
        <v>13東京都</v>
      </c>
    </row>
    <row r="1673" spans="1:24" ht="14.25" thickBot="1" x14ac:dyDescent="0.2">
      <c r="A1673" s="6">
        <f t="shared" si="333"/>
        <v>112</v>
      </c>
      <c r="B1673" s="6">
        <f>B1672</f>
        <v>1310</v>
      </c>
      <c r="D1673" s="77" t="s">
        <v>8</v>
      </c>
      <c r="E1673" s="78"/>
      <c r="F1673" s="79">
        <v>90.05</v>
      </c>
      <c r="G1673" s="80"/>
      <c r="H1673" s="80"/>
      <c r="I1673" s="81"/>
      <c r="J1673" s="11"/>
      <c r="K1673" s="11"/>
      <c r="L1673" s="11"/>
      <c r="N1673" s="11"/>
      <c r="P1673" s="82">
        <v>-1.3999999999999957E-2</v>
      </c>
      <c r="Q1673" s="82"/>
      <c r="X1673" s="1" t="str">
        <f t="shared" si="334"/>
        <v>13東京都</v>
      </c>
    </row>
    <row r="1674" spans="1:24" ht="14.25" thickBot="1" x14ac:dyDescent="0.2">
      <c r="A1674" s="6">
        <f t="shared" si="333"/>
        <v>112</v>
      </c>
      <c r="B1674" s="6"/>
      <c r="C1674" s="1" t="s">
        <v>9</v>
      </c>
      <c r="X1674" s="1" t="str">
        <f t="shared" si="334"/>
        <v>13東京都</v>
      </c>
    </row>
    <row r="1675" spans="1:24" ht="13.5" customHeight="1" x14ac:dyDescent="0.15">
      <c r="A1675" s="6">
        <f t="shared" si="333"/>
        <v>112</v>
      </c>
      <c r="B1675" s="6"/>
      <c r="D1675" s="12"/>
      <c r="E1675" s="13"/>
      <c r="F1675" s="83" t="s">
        <v>10</v>
      </c>
      <c r="G1675" s="84"/>
      <c r="H1675" s="14" t="s">
        <v>11</v>
      </c>
      <c r="I1675" s="14" t="s">
        <v>12</v>
      </c>
      <c r="J1675" s="14" t="s">
        <v>13</v>
      </c>
      <c r="K1675" s="14" t="s">
        <v>14</v>
      </c>
      <c r="L1675" s="15" t="s">
        <v>15</v>
      </c>
      <c r="M1675" s="85" t="s">
        <v>16</v>
      </c>
      <c r="N1675" s="84"/>
      <c r="O1675" s="84"/>
      <c r="P1675" s="85" t="s">
        <v>17</v>
      </c>
      <c r="Q1675" s="84"/>
      <c r="R1675" s="86"/>
      <c r="X1675" s="1" t="str">
        <f t="shared" si="334"/>
        <v>13東京都</v>
      </c>
    </row>
    <row r="1676" spans="1:24" ht="32.25" thickBot="1" x14ac:dyDescent="0.2">
      <c r="A1676" s="6">
        <f t="shared" si="333"/>
        <v>112</v>
      </c>
      <c r="B1676" s="6"/>
      <c r="D1676" s="16"/>
      <c r="E1676" s="17"/>
      <c r="F1676" s="18" t="s">
        <v>18</v>
      </c>
      <c r="G1676" s="19" t="s">
        <v>19</v>
      </c>
      <c r="H1676" s="20" t="s">
        <v>20</v>
      </c>
      <c r="I1676" s="20" t="s">
        <v>21</v>
      </c>
      <c r="J1676" s="20" t="s">
        <v>22</v>
      </c>
      <c r="K1676" s="20" t="s">
        <v>23</v>
      </c>
      <c r="L1676" s="20" t="s">
        <v>24</v>
      </c>
      <c r="M1676" s="21" t="s">
        <v>25</v>
      </c>
      <c r="N1676" s="22" t="s">
        <v>26</v>
      </c>
      <c r="O1676" s="23" t="s">
        <v>27</v>
      </c>
      <c r="P1676" s="24" t="s">
        <v>28</v>
      </c>
      <c r="Q1676" s="22" t="s">
        <v>29</v>
      </c>
      <c r="R1676" s="25" t="s">
        <v>30</v>
      </c>
      <c r="X1676" s="1" t="str">
        <f t="shared" si="334"/>
        <v>13東京都</v>
      </c>
    </row>
    <row r="1677" spans="1:24" ht="14.25" thickTop="1" x14ac:dyDescent="0.15">
      <c r="A1677" s="6">
        <f t="shared" si="333"/>
        <v>112</v>
      </c>
      <c r="B1677" s="6">
        <f>B1672</f>
        <v>1310</v>
      </c>
      <c r="D1677" s="26"/>
      <c r="E1677" s="27" t="s">
        <v>31</v>
      </c>
      <c r="F1677" s="28">
        <f>SUM(F1678:F1681)</f>
        <v>4439</v>
      </c>
      <c r="G1677" s="29">
        <f>IFERROR(F1677/Q1677,"-")</f>
        <v>0.91790736145574858</v>
      </c>
      <c r="H1677" s="30">
        <f t="shared" ref="H1677:M1677" si="335">SUM(H1678:H1681)</f>
        <v>4445</v>
      </c>
      <c r="I1677" s="30">
        <f t="shared" si="335"/>
        <v>4430</v>
      </c>
      <c r="J1677" s="30">
        <f t="shared" si="335"/>
        <v>3750</v>
      </c>
      <c r="K1677" s="30">
        <f t="shared" si="335"/>
        <v>4431</v>
      </c>
      <c r="L1677" s="30">
        <f t="shared" si="335"/>
        <v>4640</v>
      </c>
      <c r="M1677" s="31">
        <f t="shared" si="335"/>
        <v>4516</v>
      </c>
      <c r="N1677" s="32">
        <f>IFERROR(M1677/F1677,"-")</f>
        <v>1.0173462491552152</v>
      </c>
      <c r="O1677" s="33">
        <f>M1677-F1677</f>
        <v>77</v>
      </c>
      <c r="P1677" s="31">
        <f>SUM(P1678:P1681)</f>
        <v>4760</v>
      </c>
      <c r="Q1677" s="34">
        <f>SUM(Q1678:Q1681)</f>
        <v>4836</v>
      </c>
      <c r="R1677" s="35">
        <f>IFERROR(P1677/Q1677,"-")</f>
        <v>0.98428453267162941</v>
      </c>
      <c r="X1677" s="1" t="str">
        <f t="shared" si="334"/>
        <v>13東京都</v>
      </c>
    </row>
    <row r="1678" spans="1:24" x14ac:dyDescent="0.15">
      <c r="A1678" s="6">
        <f t="shared" si="333"/>
        <v>112</v>
      </c>
      <c r="B1678" s="6">
        <f>B1677</f>
        <v>1310</v>
      </c>
      <c r="D1678" s="36"/>
      <c r="E1678" s="37" t="s">
        <v>32</v>
      </c>
      <c r="F1678" s="38">
        <v>1077</v>
      </c>
      <c r="G1678" s="39">
        <f>IFERROR(F1678/Q1678,"-")</f>
        <v>1.8100840336134454</v>
      </c>
      <c r="H1678" s="40">
        <v>1247</v>
      </c>
      <c r="I1678" s="40">
        <v>1409</v>
      </c>
      <c r="J1678" s="40">
        <v>1293</v>
      </c>
      <c r="K1678" s="40">
        <v>1417</v>
      </c>
      <c r="L1678" s="40">
        <v>1411</v>
      </c>
      <c r="M1678" s="41">
        <v>1444</v>
      </c>
      <c r="N1678" s="42">
        <f>IFERROR(M1678/F1678,"-")</f>
        <v>1.3407613741875581</v>
      </c>
      <c r="O1678" s="43">
        <f>M1678-F1678</f>
        <v>367</v>
      </c>
      <c r="P1678" s="41">
        <v>1771</v>
      </c>
      <c r="Q1678" s="44">
        <v>595</v>
      </c>
      <c r="R1678" s="45">
        <f>IFERROR(P1678/Q1678,"-")</f>
        <v>2.9764705882352942</v>
      </c>
      <c r="X1678" s="1" t="str">
        <f t="shared" si="334"/>
        <v>13東京都</v>
      </c>
    </row>
    <row r="1679" spans="1:24" x14ac:dyDescent="0.15">
      <c r="A1679" s="6">
        <f t="shared" si="333"/>
        <v>112</v>
      </c>
      <c r="B1679" s="6">
        <f t="shared" si="333"/>
        <v>1310</v>
      </c>
      <c r="D1679" s="36"/>
      <c r="E1679" s="46" t="s">
        <v>33</v>
      </c>
      <c r="F1679" s="47">
        <v>1654</v>
      </c>
      <c r="G1679" s="48">
        <f>IFERROR(F1679/Q1679,"-")</f>
        <v>0.92557358701734749</v>
      </c>
      <c r="H1679" s="49">
        <v>1379</v>
      </c>
      <c r="I1679" s="49">
        <v>1202</v>
      </c>
      <c r="J1679" s="49">
        <v>888</v>
      </c>
      <c r="K1679" s="49">
        <v>1211</v>
      </c>
      <c r="L1679" s="49">
        <v>1238</v>
      </c>
      <c r="M1679" s="50">
        <v>1228</v>
      </c>
      <c r="N1679" s="51">
        <f>IFERROR(M1679/F1679,"-")</f>
        <v>0.74244256348246673</v>
      </c>
      <c r="O1679" s="52">
        <f>M1679-F1679</f>
        <v>-426</v>
      </c>
      <c r="P1679" s="50">
        <v>1244</v>
      </c>
      <c r="Q1679" s="53">
        <v>1787</v>
      </c>
      <c r="R1679" s="54">
        <f>IFERROR(P1679/Q1679,"-")</f>
        <v>0.69613878007834362</v>
      </c>
      <c r="X1679" s="1" t="str">
        <f t="shared" si="334"/>
        <v>13東京都</v>
      </c>
    </row>
    <row r="1680" spans="1:24" x14ac:dyDescent="0.15">
      <c r="A1680" s="6">
        <f t="shared" si="333"/>
        <v>112</v>
      </c>
      <c r="B1680" s="6">
        <f t="shared" si="333"/>
        <v>1310</v>
      </c>
      <c r="D1680" s="36"/>
      <c r="E1680" s="46" t="s">
        <v>34</v>
      </c>
      <c r="F1680" s="47">
        <v>510</v>
      </c>
      <c r="G1680" s="48">
        <f>IFERROR(F1680/Q1680,"-")</f>
        <v>0.35099793530626289</v>
      </c>
      <c r="H1680" s="49">
        <v>718</v>
      </c>
      <c r="I1680" s="49">
        <v>642</v>
      </c>
      <c r="J1680" s="49">
        <v>523</v>
      </c>
      <c r="K1680" s="49">
        <v>794</v>
      </c>
      <c r="L1680" s="49">
        <v>800</v>
      </c>
      <c r="M1680" s="50">
        <v>688</v>
      </c>
      <c r="N1680" s="51">
        <f>IFERROR(M1680/F1680,"-")</f>
        <v>1.3490196078431373</v>
      </c>
      <c r="O1680" s="52">
        <f>M1680-F1680</f>
        <v>178</v>
      </c>
      <c r="P1680" s="50">
        <v>636</v>
      </c>
      <c r="Q1680" s="53">
        <v>1453</v>
      </c>
      <c r="R1680" s="54">
        <f>IFERROR(P1680/Q1680,"-")</f>
        <v>0.4377150722642808</v>
      </c>
      <c r="X1680" s="1" t="str">
        <f t="shared" si="334"/>
        <v>13東京都</v>
      </c>
    </row>
    <row r="1681" spans="1:24" ht="14.25" thickBot="1" x14ac:dyDescent="0.2">
      <c r="A1681" s="6">
        <f t="shared" si="333"/>
        <v>112</v>
      </c>
      <c r="B1681" s="6">
        <f t="shared" si="333"/>
        <v>1310</v>
      </c>
      <c r="D1681" s="55"/>
      <c r="E1681" s="56" t="s">
        <v>35</v>
      </c>
      <c r="F1681" s="57">
        <v>1198</v>
      </c>
      <c r="G1681" s="58">
        <f>IFERROR(F1681/Q1681,"-")</f>
        <v>1.1968031968031969</v>
      </c>
      <c r="H1681" s="59">
        <v>1101</v>
      </c>
      <c r="I1681" s="59">
        <v>1177</v>
      </c>
      <c r="J1681" s="59">
        <v>1046</v>
      </c>
      <c r="K1681" s="59">
        <v>1009</v>
      </c>
      <c r="L1681" s="59">
        <v>1191</v>
      </c>
      <c r="M1681" s="60">
        <v>1156</v>
      </c>
      <c r="N1681" s="61">
        <f>IFERROR(M1681/F1681,"-")</f>
        <v>0.96494156928213692</v>
      </c>
      <c r="O1681" s="62">
        <f>M1681-F1681</f>
        <v>-42</v>
      </c>
      <c r="P1681" s="60">
        <v>1109</v>
      </c>
      <c r="Q1681" s="63">
        <v>1001</v>
      </c>
      <c r="R1681" s="64">
        <f>IFERROR(P1681/Q1681,"-")</f>
        <v>1.1078921078921078</v>
      </c>
      <c r="X1681" s="1" t="str">
        <f t="shared" si="334"/>
        <v>13東京都</v>
      </c>
    </row>
    <row r="1682" spans="1:24" s="5" customFormat="1" x14ac:dyDescent="0.15">
      <c r="A1682" s="65">
        <f t="shared" si="333"/>
        <v>112</v>
      </c>
      <c r="B1682" s="65">
        <f t="shared" si="333"/>
        <v>1310</v>
      </c>
      <c r="D1682" s="66"/>
      <c r="E1682" s="67" t="s">
        <v>36</v>
      </c>
      <c r="F1682" s="68">
        <v>1</v>
      </c>
      <c r="G1682" s="69"/>
      <c r="H1682" s="68">
        <v>1</v>
      </c>
      <c r="I1682" s="68">
        <v>1</v>
      </c>
      <c r="J1682" s="68">
        <v>0.90909090909090906</v>
      </c>
      <c r="K1682" s="68">
        <v>0.96969696969696972</v>
      </c>
      <c r="L1682" s="68">
        <v>1</v>
      </c>
      <c r="M1682" s="68">
        <v>1</v>
      </c>
      <c r="N1682" s="70"/>
      <c r="O1682" s="70"/>
      <c r="P1682" s="71"/>
      <c r="Q1682" s="71"/>
      <c r="R1682" s="70"/>
      <c r="X1682" s="5" t="str">
        <f t="shared" si="334"/>
        <v>13東京都</v>
      </c>
    </row>
    <row r="1683" spans="1:24" x14ac:dyDescent="0.15">
      <c r="A1683" s="6">
        <f>(ROW()+12)/15</f>
        <v>113</v>
      </c>
      <c r="B1683" s="6"/>
      <c r="C1683" s="87">
        <f>(ROW()+12)/15</f>
        <v>113</v>
      </c>
      <c r="D1683" s="87"/>
      <c r="S1683" s="1" t="str">
        <f>"（"&amp;H1685&amp;"　"&amp;H1686&amp;"構想区域）"</f>
        <v>（東京都　北多摩南部構想区域）</v>
      </c>
      <c r="X1683" s="1" t="str">
        <f>TEXT(F1685,"0?")&amp;H1685</f>
        <v>13東京都</v>
      </c>
    </row>
    <row r="1684" spans="1:24" ht="14.25" thickBot="1" x14ac:dyDescent="0.2">
      <c r="A1684" s="6">
        <f>A1683</f>
        <v>113</v>
      </c>
      <c r="B1684" s="6"/>
      <c r="C1684" s="1" t="s">
        <v>3</v>
      </c>
      <c r="X1684" s="1" t="str">
        <f>X1683</f>
        <v>13東京都</v>
      </c>
    </row>
    <row r="1685" spans="1:24" x14ac:dyDescent="0.15">
      <c r="A1685" s="6">
        <f t="shared" ref="A1685:B1697" si="336">A1684</f>
        <v>113</v>
      </c>
      <c r="B1685" s="6">
        <v>1311</v>
      </c>
      <c r="D1685" s="88" t="s">
        <v>4</v>
      </c>
      <c r="E1685" s="89"/>
      <c r="F1685" s="90">
        <f>QUOTIENT(F1686,100)</f>
        <v>13</v>
      </c>
      <c r="G1685" s="91"/>
      <c r="H1685" s="92" t="s">
        <v>149</v>
      </c>
      <c r="I1685" s="93"/>
      <c r="O1685" s="7"/>
      <c r="X1685" s="1" t="str">
        <f t="shared" ref="X1685:X1697" si="337">X1684</f>
        <v>13東京都</v>
      </c>
    </row>
    <row r="1686" spans="1:24" x14ac:dyDescent="0.15">
      <c r="A1686" s="6">
        <f t="shared" si="336"/>
        <v>113</v>
      </c>
      <c r="B1686" s="6">
        <f>B1685</f>
        <v>1311</v>
      </c>
      <c r="D1686" s="94" t="s">
        <v>5</v>
      </c>
      <c r="E1686" s="95"/>
      <c r="F1686" s="96">
        <f>B1686</f>
        <v>1311</v>
      </c>
      <c r="G1686" s="97"/>
      <c r="H1686" s="98" t="s">
        <v>160</v>
      </c>
      <c r="I1686" s="99"/>
      <c r="O1686" s="7"/>
      <c r="X1686" s="1" t="str">
        <f t="shared" si="337"/>
        <v>13東京都</v>
      </c>
    </row>
    <row r="1687" spans="1:24" x14ac:dyDescent="0.15">
      <c r="A1687" s="6">
        <f t="shared" si="336"/>
        <v>113</v>
      </c>
      <c r="B1687" s="6">
        <f>B1686</f>
        <v>1311</v>
      </c>
      <c r="D1687" s="72" t="s">
        <v>6</v>
      </c>
      <c r="E1687" s="73"/>
      <c r="F1687" s="74">
        <v>106.179</v>
      </c>
      <c r="G1687" s="75"/>
      <c r="H1687" s="75"/>
      <c r="I1687" s="76"/>
      <c r="J1687" s="8"/>
      <c r="K1687" s="8"/>
      <c r="L1687" s="8"/>
      <c r="N1687" s="8"/>
      <c r="O1687" s="9"/>
      <c r="P1687" s="10" t="s">
        <v>7</v>
      </c>
      <c r="X1687" s="1" t="str">
        <f t="shared" si="337"/>
        <v>13東京都</v>
      </c>
    </row>
    <row r="1688" spans="1:24" ht="14.25" thickBot="1" x14ac:dyDescent="0.2">
      <c r="A1688" s="6">
        <f t="shared" si="336"/>
        <v>113</v>
      </c>
      <c r="B1688" s="6">
        <f>B1687</f>
        <v>1311</v>
      </c>
      <c r="D1688" s="77" t="s">
        <v>8</v>
      </c>
      <c r="E1688" s="78"/>
      <c r="F1688" s="79">
        <v>96.1</v>
      </c>
      <c r="G1688" s="80"/>
      <c r="H1688" s="80"/>
      <c r="I1688" s="81"/>
      <c r="J1688" s="11"/>
      <c r="K1688" s="11"/>
      <c r="L1688" s="11"/>
      <c r="N1688" s="11"/>
      <c r="P1688" s="82">
        <v>0.17499999999999999</v>
      </c>
      <c r="Q1688" s="82"/>
      <c r="X1688" s="1" t="str">
        <f t="shared" si="337"/>
        <v>13東京都</v>
      </c>
    </row>
    <row r="1689" spans="1:24" ht="14.25" thickBot="1" x14ac:dyDescent="0.2">
      <c r="A1689" s="6">
        <f t="shared" si="336"/>
        <v>113</v>
      </c>
      <c r="B1689" s="6"/>
      <c r="C1689" s="1" t="s">
        <v>9</v>
      </c>
      <c r="X1689" s="1" t="str">
        <f t="shared" si="337"/>
        <v>13東京都</v>
      </c>
    </row>
    <row r="1690" spans="1:24" ht="13.5" customHeight="1" x14ac:dyDescent="0.15">
      <c r="A1690" s="6">
        <f t="shared" si="336"/>
        <v>113</v>
      </c>
      <c r="B1690" s="6"/>
      <c r="D1690" s="12"/>
      <c r="E1690" s="13"/>
      <c r="F1690" s="83" t="s">
        <v>10</v>
      </c>
      <c r="G1690" s="84"/>
      <c r="H1690" s="14" t="s">
        <v>11</v>
      </c>
      <c r="I1690" s="14" t="s">
        <v>12</v>
      </c>
      <c r="J1690" s="14" t="s">
        <v>13</v>
      </c>
      <c r="K1690" s="14" t="s">
        <v>14</v>
      </c>
      <c r="L1690" s="15" t="s">
        <v>15</v>
      </c>
      <c r="M1690" s="85" t="s">
        <v>16</v>
      </c>
      <c r="N1690" s="84"/>
      <c r="O1690" s="84"/>
      <c r="P1690" s="85" t="s">
        <v>17</v>
      </c>
      <c r="Q1690" s="84"/>
      <c r="R1690" s="86"/>
      <c r="X1690" s="1" t="str">
        <f t="shared" si="337"/>
        <v>13東京都</v>
      </c>
    </row>
    <row r="1691" spans="1:24" ht="32.25" thickBot="1" x14ac:dyDescent="0.2">
      <c r="A1691" s="6">
        <f t="shared" si="336"/>
        <v>113</v>
      </c>
      <c r="B1691" s="6"/>
      <c r="D1691" s="16"/>
      <c r="E1691" s="17"/>
      <c r="F1691" s="18" t="s">
        <v>18</v>
      </c>
      <c r="G1691" s="19" t="s">
        <v>19</v>
      </c>
      <c r="H1691" s="20" t="s">
        <v>20</v>
      </c>
      <c r="I1691" s="20" t="s">
        <v>21</v>
      </c>
      <c r="J1691" s="20" t="s">
        <v>22</v>
      </c>
      <c r="K1691" s="20" t="s">
        <v>23</v>
      </c>
      <c r="L1691" s="20" t="s">
        <v>24</v>
      </c>
      <c r="M1691" s="21" t="s">
        <v>25</v>
      </c>
      <c r="N1691" s="22" t="s">
        <v>26</v>
      </c>
      <c r="O1691" s="23" t="s">
        <v>27</v>
      </c>
      <c r="P1691" s="24" t="s">
        <v>28</v>
      </c>
      <c r="Q1691" s="22" t="s">
        <v>29</v>
      </c>
      <c r="R1691" s="25" t="s">
        <v>30</v>
      </c>
      <c r="X1691" s="1" t="str">
        <f t="shared" si="337"/>
        <v>13東京都</v>
      </c>
    </row>
    <row r="1692" spans="1:24" ht="14.25" thickTop="1" x14ac:dyDescent="0.15">
      <c r="A1692" s="6">
        <f t="shared" si="336"/>
        <v>113</v>
      </c>
      <c r="B1692" s="6">
        <f>B1687</f>
        <v>1311</v>
      </c>
      <c r="D1692" s="26"/>
      <c r="E1692" s="27" t="s">
        <v>31</v>
      </c>
      <c r="F1692" s="28">
        <f>SUM(F1693:F1696)</f>
        <v>7517</v>
      </c>
      <c r="G1692" s="29">
        <f>IFERROR(F1692/Q1692,"-")</f>
        <v>0.86362591911764708</v>
      </c>
      <c r="H1692" s="30">
        <f t="shared" ref="H1692:M1692" si="338">SUM(H1693:H1696)</f>
        <v>7520</v>
      </c>
      <c r="I1692" s="30">
        <f t="shared" si="338"/>
        <v>7326</v>
      </c>
      <c r="J1692" s="30">
        <f t="shared" si="338"/>
        <v>6671</v>
      </c>
      <c r="K1692" s="30">
        <f t="shared" si="338"/>
        <v>7351</v>
      </c>
      <c r="L1692" s="30">
        <f t="shared" si="338"/>
        <v>7241</v>
      </c>
      <c r="M1692" s="31">
        <f t="shared" si="338"/>
        <v>7132</v>
      </c>
      <c r="N1692" s="32">
        <f>IFERROR(M1692/F1692,"-")</f>
        <v>0.94878275907942</v>
      </c>
      <c r="O1692" s="33">
        <f>M1692-F1692</f>
        <v>-385</v>
      </c>
      <c r="P1692" s="31">
        <f>SUM(P1693:P1696)</f>
        <v>7260</v>
      </c>
      <c r="Q1692" s="34">
        <f>SUM(Q1693:Q1696)</f>
        <v>8704</v>
      </c>
      <c r="R1692" s="35">
        <f>IFERROR(P1692/Q1692,"-")</f>
        <v>0.83409926470588236</v>
      </c>
      <c r="X1692" s="1" t="str">
        <f t="shared" si="337"/>
        <v>13東京都</v>
      </c>
    </row>
    <row r="1693" spans="1:24" x14ac:dyDescent="0.15">
      <c r="A1693" s="6">
        <f t="shared" si="336"/>
        <v>113</v>
      </c>
      <c r="B1693" s="6">
        <f>B1692</f>
        <v>1311</v>
      </c>
      <c r="D1693" s="36"/>
      <c r="E1693" s="37" t="s">
        <v>32</v>
      </c>
      <c r="F1693" s="38">
        <v>3052</v>
      </c>
      <c r="G1693" s="39">
        <f>IFERROR(F1693/Q1693,"-")</f>
        <v>2.1357592722183343</v>
      </c>
      <c r="H1693" s="40">
        <v>2569</v>
      </c>
      <c r="I1693" s="40">
        <v>2594</v>
      </c>
      <c r="J1693" s="40">
        <v>1981</v>
      </c>
      <c r="K1693" s="40">
        <v>2562</v>
      </c>
      <c r="L1693" s="40">
        <v>2597</v>
      </c>
      <c r="M1693" s="41">
        <v>2591</v>
      </c>
      <c r="N1693" s="42">
        <f>IFERROR(M1693/F1693,"-")</f>
        <v>0.84895150720838797</v>
      </c>
      <c r="O1693" s="43">
        <f>M1693-F1693</f>
        <v>-461</v>
      </c>
      <c r="P1693" s="41">
        <v>2679</v>
      </c>
      <c r="Q1693" s="44">
        <v>1429</v>
      </c>
      <c r="R1693" s="45">
        <f>IFERROR(P1693/Q1693,"-")</f>
        <v>1.874737578726382</v>
      </c>
      <c r="X1693" s="1" t="str">
        <f t="shared" si="337"/>
        <v>13東京都</v>
      </c>
    </row>
    <row r="1694" spans="1:24" x14ac:dyDescent="0.15">
      <c r="A1694" s="6">
        <f t="shared" si="336"/>
        <v>113</v>
      </c>
      <c r="B1694" s="6">
        <f t="shared" si="336"/>
        <v>1311</v>
      </c>
      <c r="D1694" s="36"/>
      <c r="E1694" s="46" t="s">
        <v>33</v>
      </c>
      <c r="F1694" s="47">
        <v>2131</v>
      </c>
      <c r="G1694" s="48">
        <f>IFERROR(F1694/Q1694,"-")</f>
        <v>0.69031422092646577</v>
      </c>
      <c r="H1694" s="49">
        <v>2550</v>
      </c>
      <c r="I1694" s="49">
        <v>2482</v>
      </c>
      <c r="J1694" s="49">
        <v>2393</v>
      </c>
      <c r="K1694" s="49">
        <v>2591</v>
      </c>
      <c r="L1694" s="49">
        <v>2569</v>
      </c>
      <c r="M1694" s="50">
        <v>2441</v>
      </c>
      <c r="N1694" s="51">
        <f>IFERROR(M1694/F1694,"-")</f>
        <v>1.1454716095729705</v>
      </c>
      <c r="O1694" s="52">
        <f>M1694-F1694</f>
        <v>310</v>
      </c>
      <c r="P1694" s="50">
        <v>2441</v>
      </c>
      <c r="Q1694" s="53">
        <v>3087</v>
      </c>
      <c r="R1694" s="54">
        <f>IFERROR(P1694/Q1694,"-")</f>
        <v>0.79073534175574989</v>
      </c>
      <c r="X1694" s="1" t="str">
        <f t="shared" si="337"/>
        <v>13東京都</v>
      </c>
    </row>
    <row r="1695" spans="1:24" x14ac:dyDescent="0.15">
      <c r="A1695" s="6">
        <f t="shared" si="336"/>
        <v>113</v>
      </c>
      <c r="B1695" s="6">
        <f t="shared" si="336"/>
        <v>1311</v>
      </c>
      <c r="D1695" s="36"/>
      <c r="E1695" s="46" t="s">
        <v>34</v>
      </c>
      <c r="F1695" s="47">
        <v>784</v>
      </c>
      <c r="G1695" s="48">
        <f>IFERROR(F1695/Q1695,"-")</f>
        <v>0.29730754645430413</v>
      </c>
      <c r="H1695" s="49">
        <v>930</v>
      </c>
      <c r="I1695" s="49">
        <v>900</v>
      </c>
      <c r="J1695" s="49">
        <v>841</v>
      </c>
      <c r="K1695" s="49">
        <v>849</v>
      </c>
      <c r="L1695" s="49">
        <v>888</v>
      </c>
      <c r="M1695" s="50">
        <v>932</v>
      </c>
      <c r="N1695" s="51">
        <f>IFERROR(M1695/F1695,"-")</f>
        <v>1.1887755102040816</v>
      </c>
      <c r="O1695" s="52">
        <f>M1695-F1695</f>
        <v>148</v>
      </c>
      <c r="P1695" s="50">
        <v>972</v>
      </c>
      <c r="Q1695" s="53">
        <v>2637</v>
      </c>
      <c r="R1695" s="54">
        <f>IFERROR(P1695/Q1695,"-")</f>
        <v>0.36860068259385664</v>
      </c>
      <c r="X1695" s="1" t="str">
        <f t="shared" si="337"/>
        <v>13東京都</v>
      </c>
    </row>
    <row r="1696" spans="1:24" ht="14.25" thickBot="1" x14ac:dyDescent="0.2">
      <c r="A1696" s="6">
        <f t="shared" si="336"/>
        <v>113</v>
      </c>
      <c r="B1696" s="6">
        <f t="shared" si="336"/>
        <v>1311</v>
      </c>
      <c r="D1696" s="55"/>
      <c r="E1696" s="56" t="s">
        <v>35</v>
      </c>
      <c r="F1696" s="57">
        <v>1550</v>
      </c>
      <c r="G1696" s="58">
        <f>IFERROR(F1696/Q1696,"-")</f>
        <v>0.99935525467440356</v>
      </c>
      <c r="H1696" s="59">
        <v>1471</v>
      </c>
      <c r="I1696" s="59">
        <v>1350</v>
      </c>
      <c r="J1696" s="59">
        <v>1456</v>
      </c>
      <c r="K1696" s="59">
        <v>1349</v>
      </c>
      <c r="L1696" s="59">
        <v>1187</v>
      </c>
      <c r="M1696" s="60">
        <v>1168</v>
      </c>
      <c r="N1696" s="61">
        <f>IFERROR(M1696/F1696,"-")</f>
        <v>0.75354838709677419</v>
      </c>
      <c r="O1696" s="62">
        <f>M1696-F1696</f>
        <v>-382</v>
      </c>
      <c r="P1696" s="60">
        <v>1168</v>
      </c>
      <c r="Q1696" s="63">
        <v>1551</v>
      </c>
      <c r="R1696" s="64">
        <f>IFERROR(P1696/Q1696,"-")</f>
        <v>0.75306254029658282</v>
      </c>
      <c r="X1696" s="1" t="str">
        <f t="shared" si="337"/>
        <v>13東京都</v>
      </c>
    </row>
    <row r="1697" spans="1:24" s="5" customFormat="1" x14ac:dyDescent="0.15">
      <c r="A1697" s="65">
        <f t="shared" si="336"/>
        <v>113</v>
      </c>
      <c r="B1697" s="65">
        <f t="shared" si="336"/>
        <v>1311</v>
      </c>
      <c r="D1697" s="66"/>
      <c r="E1697" s="67" t="s">
        <v>36</v>
      </c>
      <c r="F1697" s="68">
        <v>1</v>
      </c>
      <c r="G1697" s="69"/>
      <c r="H1697" s="68">
        <v>0.98076923076923073</v>
      </c>
      <c r="I1697" s="68">
        <v>0.94230769230769229</v>
      </c>
      <c r="J1697" s="68">
        <v>0.86792452830188682</v>
      </c>
      <c r="K1697" s="68">
        <v>0.92156862745098034</v>
      </c>
      <c r="L1697" s="68">
        <v>0.98</v>
      </c>
      <c r="M1697" s="68">
        <v>0.95833333333333337</v>
      </c>
      <c r="N1697" s="70"/>
      <c r="O1697" s="70"/>
      <c r="P1697" s="71"/>
      <c r="Q1697" s="71"/>
      <c r="R1697" s="70"/>
      <c r="X1697" s="5" t="str">
        <f t="shared" si="337"/>
        <v>13東京都</v>
      </c>
    </row>
    <row r="1698" spans="1:24" x14ac:dyDescent="0.15">
      <c r="A1698" s="6">
        <f>(ROW()+12)/15</f>
        <v>114</v>
      </c>
      <c r="B1698" s="6"/>
      <c r="C1698" s="87">
        <f>(ROW()+12)/15</f>
        <v>114</v>
      </c>
      <c r="D1698" s="87"/>
      <c r="S1698" s="1" t="str">
        <f>"（"&amp;H1700&amp;"　"&amp;H1701&amp;"構想区域）"</f>
        <v>（東京都　北多摩北部構想区域）</v>
      </c>
      <c r="X1698" s="1" t="str">
        <f>TEXT(F1700,"0?")&amp;H1700</f>
        <v>13東京都</v>
      </c>
    </row>
    <row r="1699" spans="1:24" ht="14.25" thickBot="1" x14ac:dyDescent="0.2">
      <c r="A1699" s="6">
        <f>A1698</f>
        <v>114</v>
      </c>
      <c r="B1699" s="6"/>
      <c r="C1699" s="1" t="s">
        <v>3</v>
      </c>
      <c r="X1699" s="1" t="str">
        <f>X1698</f>
        <v>13東京都</v>
      </c>
    </row>
    <row r="1700" spans="1:24" x14ac:dyDescent="0.15">
      <c r="A1700" s="6">
        <f t="shared" ref="A1700:B1712" si="339">A1699</f>
        <v>114</v>
      </c>
      <c r="B1700" s="6">
        <v>1312</v>
      </c>
      <c r="D1700" s="88" t="s">
        <v>4</v>
      </c>
      <c r="E1700" s="89"/>
      <c r="F1700" s="90">
        <f>QUOTIENT(F1701,100)</f>
        <v>13</v>
      </c>
      <c r="G1700" s="91"/>
      <c r="H1700" s="92" t="s">
        <v>149</v>
      </c>
      <c r="I1700" s="93"/>
      <c r="O1700" s="7"/>
      <c r="X1700" s="1" t="str">
        <f t="shared" ref="X1700:X1712" si="340">X1699</f>
        <v>13東京都</v>
      </c>
    </row>
    <row r="1701" spans="1:24" x14ac:dyDescent="0.15">
      <c r="A1701" s="6">
        <f t="shared" si="339"/>
        <v>114</v>
      </c>
      <c r="B1701" s="6">
        <f>B1700</f>
        <v>1312</v>
      </c>
      <c r="D1701" s="94" t="s">
        <v>5</v>
      </c>
      <c r="E1701" s="95"/>
      <c r="F1701" s="96">
        <f>B1701</f>
        <v>1312</v>
      </c>
      <c r="G1701" s="97"/>
      <c r="H1701" s="98" t="s">
        <v>161</v>
      </c>
      <c r="I1701" s="99"/>
      <c r="O1701" s="7"/>
      <c r="X1701" s="1" t="str">
        <f t="shared" si="340"/>
        <v>13東京都</v>
      </c>
    </row>
    <row r="1702" spans="1:24" x14ac:dyDescent="0.15">
      <c r="A1702" s="6">
        <f t="shared" si="339"/>
        <v>114</v>
      </c>
      <c r="B1702" s="6">
        <f>B1701</f>
        <v>1312</v>
      </c>
      <c r="D1702" s="72" t="s">
        <v>6</v>
      </c>
      <c r="E1702" s="73"/>
      <c r="F1702" s="74">
        <v>74.942099999999996</v>
      </c>
      <c r="G1702" s="75"/>
      <c r="H1702" s="75"/>
      <c r="I1702" s="76"/>
      <c r="J1702" s="8"/>
      <c r="K1702" s="8"/>
      <c r="L1702" s="8"/>
      <c r="N1702" s="8"/>
      <c r="O1702" s="9"/>
      <c r="P1702" s="10" t="s">
        <v>7</v>
      </c>
      <c r="X1702" s="1" t="str">
        <f t="shared" si="340"/>
        <v>13東京都</v>
      </c>
    </row>
    <row r="1703" spans="1:24" ht="14.25" thickBot="1" x14ac:dyDescent="0.2">
      <c r="A1703" s="6">
        <f t="shared" si="339"/>
        <v>114</v>
      </c>
      <c r="B1703" s="6">
        <f>B1702</f>
        <v>1312</v>
      </c>
      <c r="D1703" s="77" t="s">
        <v>8</v>
      </c>
      <c r="E1703" s="78"/>
      <c r="F1703" s="79">
        <v>76.510000000000005</v>
      </c>
      <c r="G1703" s="80"/>
      <c r="H1703" s="80"/>
      <c r="I1703" s="81"/>
      <c r="J1703" s="11"/>
      <c r="K1703" s="11"/>
      <c r="L1703" s="11"/>
      <c r="N1703" s="11"/>
      <c r="P1703" s="82">
        <v>-6.0000000000000053E-3</v>
      </c>
      <c r="Q1703" s="82"/>
      <c r="X1703" s="1" t="str">
        <f t="shared" si="340"/>
        <v>13東京都</v>
      </c>
    </row>
    <row r="1704" spans="1:24" ht="14.25" thickBot="1" x14ac:dyDescent="0.2">
      <c r="A1704" s="6">
        <f t="shared" si="339"/>
        <v>114</v>
      </c>
      <c r="B1704" s="6"/>
      <c r="C1704" s="1" t="s">
        <v>9</v>
      </c>
      <c r="X1704" s="1" t="str">
        <f t="shared" si="340"/>
        <v>13東京都</v>
      </c>
    </row>
    <row r="1705" spans="1:24" ht="13.5" customHeight="1" x14ac:dyDescent="0.15">
      <c r="A1705" s="6">
        <f t="shared" si="339"/>
        <v>114</v>
      </c>
      <c r="B1705" s="6"/>
      <c r="D1705" s="12"/>
      <c r="E1705" s="13"/>
      <c r="F1705" s="83" t="s">
        <v>10</v>
      </c>
      <c r="G1705" s="84"/>
      <c r="H1705" s="14" t="s">
        <v>11</v>
      </c>
      <c r="I1705" s="14" t="s">
        <v>12</v>
      </c>
      <c r="J1705" s="14" t="s">
        <v>13</v>
      </c>
      <c r="K1705" s="14" t="s">
        <v>14</v>
      </c>
      <c r="L1705" s="15" t="s">
        <v>15</v>
      </c>
      <c r="M1705" s="85" t="s">
        <v>16</v>
      </c>
      <c r="N1705" s="84"/>
      <c r="O1705" s="84"/>
      <c r="P1705" s="85" t="s">
        <v>17</v>
      </c>
      <c r="Q1705" s="84"/>
      <c r="R1705" s="86"/>
      <c r="X1705" s="1" t="str">
        <f t="shared" si="340"/>
        <v>13東京都</v>
      </c>
    </row>
    <row r="1706" spans="1:24" ht="32.25" thickBot="1" x14ac:dyDescent="0.2">
      <c r="A1706" s="6">
        <f t="shared" si="339"/>
        <v>114</v>
      </c>
      <c r="B1706" s="6"/>
      <c r="D1706" s="16"/>
      <c r="E1706" s="17"/>
      <c r="F1706" s="18" t="s">
        <v>18</v>
      </c>
      <c r="G1706" s="19" t="s">
        <v>19</v>
      </c>
      <c r="H1706" s="20" t="s">
        <v>20</v>
      </c>
      <c r="I1706" s="20" t="s">
        <v>21</v>
      </c>
      <c r="J1706" s="20" t="s">
        <v>22</v>
      </c>
      <c r="K1706" s="20" t="s">
        <v>23</v>
      </c>
      <c r="L1706" s="20" t="s">
        <v>24</v>
      </c>
      <c r="M1706" s="21" t="s">
        <v>25</v>
      </c>
      <c r="N1706" s="22" t="s">
        <v>26</v>
      </c>
      <c r="O1706" s="23" t="s">
        <v>27</v>
      </c>
      <c r="P1706" s="24" t="s">
        <v>28</v>
      </c>
      <c r="Q1706" s="22" t="s">
        <v>29</v>
      </c>
      <c r="R1706" s="25" t="s">
        <v>30</v>
      </c>
      <c r="X1706" s="1" t="str">
        <f t="shared" si="340"/>
        <v>13東京都</v>
      </c>
    </row>
    <row r="1707" spans="1:24" ht="14.25" thickTop="1" x14ac:dyDescent="0.15">
      <c r="A1707" s="6">
        <f t="shared" si="339"/>
        <v>114</v>
      </c>
      <c r="B1707" s="6">
        <f>B1702</f>
        <v>1312</v>
      </c>
      <c r="D1707" s="26"/>
      <c r="E1707" s="27" t="s">
        <v>31</v>
      </c>
      <c r="F1707" s="28">
        <f>SUM(F1708:F1711)</f>
        <v>5658</v>
      </c>
      <c r="G1707" s="29">
        <f>IFERROR(F1707/Q1707,"-")</f>
        <v>0.93722047374523765</v>
      </c>
      <c r="H1707" s="30">
        <f t="shared" ref="H1707:M1707" si="341">SUM(H1708:H1711)</f>
        <v>6198</v>
      </c>
      <c r="I1707" s="30">
        <f t="shared" si="341"/>
        <v>6036</v>
      </c>
      <c r="J1707" s="30">
        <f t="shared" si="341"/>
        <v>6004</v>
      </c>
      <c r="K1707" s="30">
        <f t="shared" si="341"/>
        <v>5733</v>
      </c>
      <c r="L1707" s="30">
        <f t="shared" si="341"/>
        <v>6017</v>
      </c>
      <c r="M1707" s="31">
        <f t="shared" si="341"/>
        <v>6029</v>
      </c>
      <c r="N1707" s="32">
        <f>IFERROR(M1707/F1707,"-")</f>
        <v>1.0655708731000353</v>
      </c>
      <c r="O1707" s="33">
        <f>M1707-F1707</f>
        <v>371</v>
      </c>
      <c r="P1707" s="31">
        <f>SUM(P1708:P1711)</f>
        <v>5996</v>
      </c>
      <c r="Q1707" s="34">
        <f>SUM(Q1708:Q1711)</f>
        <v>6037</v>
      </c>
      <c r="R1707" s="35">
        <f>IFERROR(P1707/Q1707,"-")</f>
        <v>0.99320854729170116</v>
      </c>
      <c r="X1707" s="1" t="str">
        <f t="shared" si="340"/>
        <v>13東京都</v>
      </c>
    </row>
    <row r="1708" spans="1:24" x14ac:dyDescent="0.15">
      <c r="A1708" s="6">
        <f t="shared" si="339"/>
        <v>114</v>
      </c>
      <c r="B1708" s="6">
        <f>B1707</f>
        <v>1312</v>
      </c>
      <c r="D1708" s="36"/>
      <c r="E1708" s="37" t="s">
        <v>32</v>
      </c>
      <c r="F1708" s="38">
        <v>788</v>
      </c>
      <c r="G1708" s="39">
        <f>IFERROR(F1708/Q1708,"-")</f>
        <v>1.3221476510067114</v>
      </c>
      <c r="H1708" s="40">
        <v>617</v>
      </c>
      <c r="I1708" s="40">
        <v>575</v>
      </c>
      <c r="J1708" s="40">
        <v>616</v>
      </c>
      <c r="K1708" s="40">
        <v>666</v>
      </c>
      <c r="L1708" s="40">
        <v>624</v>
      </c>
      <c r="M1708" s="41">
        <v>582</v>
      </c>
      <c r="N1708" s="42">
        <f>IFERROR(M1708/F1708,"-")</f>
        <v>0.73857868020304573</v>
      </c>
      <c r="O1708" s="43">
        <f>M1708-F1708</f>
        <v>-206</v>
      </c>
      <c r="P1708" s="41">
        <v>582</v>
      </c>
      <c r="Q1708" s="44">
        <v>596</v>
      </c>
      <c r="R1708" s="45">
        <f>IFERROR(P1708/Q1708,"-")</f>
        <v>0.97651006711409394</v>
      </c>
      <c r="X1708" s="1" t="str">
        <f t="shared" si="340"/>
        <v>13東京都</v>
      </c>
    </row>
    <row r="1709" spans="1:24" x14ac:dyDescent="0.15">
      <c r="A1709" s="6">
        <f t="shared" si="339"/>
        <v>114</v>
      </c>
      <c r="B1709" s="6">
        <f t="shared" si="339"/>
        <v>1312</v>
      </c>
      <c r="D1709" s="36"/>
      <c r="E1709" s="46" t="s">
        <v>33</v>
      </c>
      <c r="F1709" s="47">
        <v>2152</v>
      </c>
      <c r="G1709" s="48">
        <f>IFERROR(F1709/Q1709,"-")</f>
        <v>1.1465103889184869</v>
      </c>
      <c r="H1709" s="49">
        <v>2370</v>
      </c>
      <c r="I1709" s="49">
        <v>2398</v>
      </c>
      <c r="J1709" s="49">
        <v>2339</v>
      </c>
      <c r="K1709" s="49">
        <v>2319</v>
      </c>
      <c r="L1709" s="49">
        <v>2369</v>
      </c>
      <c r="M1709" s="50">
        <v>2378</v>
      </c>
      <c r="N1709" s="51">
        <f>IFERROR(M1709/F1709,"-")</f>
        <v>1.1050185873605949</v>
      </c>
      <c r="O1709" s="52">
        <f>M1709-F1709</f>
        <v>226</v>
      </c>
      <c r="P1709" s="50">
        <v>2475</v>
      </c>
      <c r="Q1709" s="53">
        <v>1877</v>
      </c>
      <c r="R1709" s="54">
        <f>IFERROR(P1709/Q1709,"-")</f>
        <v>1.3185935002663824</v>
      </c>
      <c r="X1709" s="1" t="str">
        <f t="shared" si="340"/>
        <v>13東京都</v>
      </c>
    </row>
    <row r="1710" spans="1:24" x14ac:dyDescent="0.15">
      <c r="A1710" s="6">
        <f t="shared" si="339"/>
        <v>114</v>
      </c>
      <c r="B1710" s="6">
        <f t="shared" si="339"/>
        <v>1312</v>
      </c>
      <c r="D1710" s="36"/>
      <c r="E1710" s="46" t="s">
        <v>34</v>
      </c>
      <c r="F1710" s="47">
        <v>480</v>
      </c>
      <c r="G1710" s="48">
        <f>IFERROR(F1710/Q1710,"-")</f>
        <v>0.26229508196721313</v>
      </c>
      <c r="H1710" s="49">
        <v>570</v>
      </c>
      <c r="I1710" s="49">
        <v>625</v>
      </c>
      <c r="J1710" s="49">
        <v>663</v>
      </c>
      <c r="K1710" s="49">
        <v>676</v>
      </c>
      <c r="L1710" s="49">
        <v>718</v>
      </c>
      <c r="M1710" s="50">
        <v>765</v>
      </c>
      <c r="N1710" s="51">
        <f>IFERROR(M1710/F1710,"-")</f>
        <v>1.59375</v>
      </c>
      <c r="O1710" s="52">
        <f>M1710-F1710</f>
        <v>285</v>
      </c>
      <c r="P1710" s="50">
        <v>758</v>
      </c>
      <c r="Q1710" s="53">
        <v>1830</v>
      </c>
      <c r="R1710" s="54">
        <f>IFERROR(P1710/Q1710,"-")</f>
        <v>0.41420765027322404</v>
      </c>
      <c r="X1710" s="1" t="str">
        <f t="shared" si="340"/>
        <v>13東京都</v>
      </c>
    </row>
    <row r="1711" spans="1:24" ht="14.25" thickBot="1" x14ac:dyDescent="0.2">
      <c r="A1711" s="6">
        <f t="shared" si="339"/>
        <v>114</v>
      </c>
      <c r="B1711" s="6">
        <f t="shared" si="339"/>
        <v>1312</v>
      </c>
      <c r="D1711" s="55"/>
      <c r="E1711" s="56" t="s">
        <v>35</v>
      </c>
      <c r="F1711" s="57">
        <v>2238</v>
      </c>
      <c r="G1711" s="58">
        <f>IFERROR(F1711/Q1711,"-")</f>
        <v>1.2906574394463668</v>
      </c>
      <c r="H1711" s="59">
        <v>2641</v>
      </c>
      <c r="I1711" s="59">
        <v>2438</v>
      </c>
      <c r="J1711" s="59">
        <v>2386</v>
      </c>
      <c r="K1711" s="59">
        <v>2072</v>
      </c>
      <c r="L1711" s="59">
        <v>2306</v>
      </c>
      <c r="M1711" s="60">
        <v>2304</v>
      </c>
      <c r="N1711" s="61">
        <f>IFERROR(M1711/F1711,"-")</f>
        <v>1.0294906166219839</v>
      </c>
      <c r="O1711" s="62">
        <f>M1711-F1711</f>
        <v>66</v>
      </c>
      <c r="P1711" s="60">
        <v>2181</v>
      </c>
      <c r="Q1711" s="63">
        <v>1734</v>
      </c>
      <c r="R1711" s="64">
        <f>IFERROR(P1711/Q1711,"-")</f>
        <v>1.2577854671280277</v>
      </c>
      <c r="X1711" s="1" t="str">
        <f t="shared" si="340"/>
        <v>13東京都</v>
      </c>
    </row>
    <row r="1712" spans="1:24" s="5" customFormat="1" x14ac:dyDescent="0.15">
      <c r="A1712" s="65">
        <f t="shared" si="339"/>
        <v>114</v>
      </c>
      <c r="B1712" s="65">
        <f t="shared" si="339"/>
        <v>1312</v>
      </c>
      <c r="D1712" s="66"/>
      <c r="E1712" s="67" t="s">
        <v>36</v>
      </c>
      <c r="F1712" s="68">
        <v>0.95348837209302328</v>
      </c>
      <c r="G1712" s="69"/>
      <c r="H1712" s="68">
        <v>0.95238095238095233</v>
      </c>
      <c r="I1712" s="68">
        <v>0.97435897435897434</v>
      </c>
      <c r="J1712" s="68">
        <v>1</v>
      </c>
      <c r="K1712" s="68">
        <v>0.97499999999999998</v>
      </c>
      <c r="L1712" s="68">
        <v>0.97499999999999998</v>
      </c>
      <c r="M1712" s="68">
        <v>1</v>
      </c>
      <c r="N1712" s="70"/>
      <c r="O1712" s="70"/>
      <c r="P1712" s="71"/>
      <c r="Q1712" s="71"/>
      <c r="R1712" s="70"/>
      <c r="X1712" s="5" t="str">
        <f t="shared" si="340"/>
        <v>13東京都</v>
      </c>
    </row>
    <row r="1713" spans="1:24" x14ac:dyDescent="0.15">
      <c r="A1713" s="6">
        <f>(ROW()+12)/15</f>
        <v>115</v>
      </c>
      <c r="B1713" s="6"/>
      <c r="C1713" s="87">
        <f>(ROW()+12)/15</f>
        <v>115</v>
      </c>
      <c r="D1713" s="87"/>
      <c r="S1713" s="1" t="str">
        <f>"（"&amp;H1715&amp;"　"&amp;H1716&amp;"構想区域）"</f>
        <v>（東京都　島しょ構想区域）</v>
      </c>
      <c r="X1713" s="1" t="str">
        <f>TEXT(F1715,"0?")&amp;H1715</f>
        <v>13東京都</v>
      </c>
    </row>
    <row r="1714" spans="1:24" ht="14.25" thickBot="1" x14ac:dyDescent="0.2">
      <c r="A1714" s="6">
        <f>A1713</f>
        <v>115</v>
      </c>
      <c r="B1714" s="6"/>
      <c r="C1714" s="1" t="s">
        <v>3</v>
      </c>
      <c r="X1714" s="1" t="str">
        <f>X1713</f>
        <v>13東京都</v>
      </c>
    </row>
    <row r="1715" spans="1:24" x14ac:dyDescent="0.15">
      <c r="A1715" s="6">
        <f t="shared" ref="A1715:B1727" si="342">A1714</f>
        <v>115</v>
      </c>
      <c r="B1715" s="6">
        <v>1313</v>
      </c>
      <c r="D1715" s="88" t="s">
        <v>4</v>
      </c>
      <c r="E1715" s="89"/>
      <c r="F1715" s="90">
        <f>QUOTIENT(F1716,100)</f>
        <v>13</v>
      </c>
      <c r="G1715" s="91"/>
      <c r="H1715" s="92" t="s">
        <v>149</v>
      </c>
      <c r="I1715" s="93"/>
      <c r="O1715" s="7"/>
      <c r="X1715" s="1" t="str">
        <f t="shared" ref="X1715:X1727" si="343">X1714</f>
        <v>13東京都</v>
      </c>
    </row>
    <row r="1716" spans="1:24" x14ac:dyDescent="0.15">
      <c r="A1716" s="6">
        <f t="shared" si="342"/>
        <v>115</v>
      </c>
      <c r="B1716" s="6">
        <f>B1715</f>
        <v>1313</v>
      </c>
      <c r="D1716" s="94" t="s">
        <v>5</v>
      </c>
      <c r="E1716" s="95"/>
      <c r="F1716" s="96">
        <f>B1716</f>
        <v>1313</v>
      </c>
      <c r="G1716" s="97"/>
      <c r="H1716" s="98" t="s">
        <v>162</v>
      </c>
      <c r="I1716" s="99"/>
      <c r="O1716" s="7"/>
      <c r="X1716" s="1" t="str">
        <f t="shared" si="343"/>
        <v>13東京都</v>
      </c>
    </row>
    <row r="1717" spans="1:24" x14ac:dyDescent="0.15">
      <c r="A1717" s="6">
        <f t="shared" si="342"/>
        <v>115</v>
      </c>
      <c r="B1717" s="6">
        <f>B1716</f>
        <v>1313</v>
      </c>
      <c r="D1717" s="72" t="s">
        <v>6</v>
      </c>
      <c r="E1717" s="73"/>
      <c r="F1717" s="74">
        <v>2.4460999999999999</v>
      </c>
      <c r="G1717" s="75"/>
      <c r="H1717" s="75"/>
      <c r="I1717" s="76"/>
      <c r="J1717" s="8"/>
      <c r="K1717" s="8"/>
      <c r="L1717" s="8"/>
      <c r="N1717" s="8"/>
      <c r="O1717" s="9"/>
      <c r="P1717" s="10" t="s">
        <v>7</v>
      </c>
      <c r="X1717" s="1" t="str">
        <f t="shared" si="343"/>
        <v>13東京都</v>
      </c>
    </row>
    <row r="1718" spans="1:24" ht="14.25" thickBot="1" x14ac:dyDescent="0.2">
      <c r="A1718" s="6">
        <f t="shared" si="342"/>
        <v>115</v>
      </c>
      <c r="B1718" s="6">
        <f>B1717</f>
        <v>1313</v>
      </c>
      <c r="D1718" s="77" t="s">
        <v>8</v>
      </c>
      <c r="E1718" s="78"/>
      <c r="F1718" s="79">
        <v>401.77</v>
      </c>
      <c r="G1718" s="80"/>
      <c r="H1718" s="80"/>
      <c r="I1718" s="81"/>
      <c r="J1718" s="11"/>
      <c r="K1718" s="11"/>
      <c r="L1718" s="11"/>
      <c r="N1718" s="11"/>
      <c r="P1718" s="82">
        <v>-0.85299999999999998</v>
      </c>
      <c r="Q1718" s="82"/>
      <c r="X1718" s="1" t="str">
        <f t="shared" si="343"/>
        <v>13東京都</v>
      </c>
    </row>
    <row r="1719" spans="1:24" ht="14.25" thickBot="1" x14ac:dyDescent="0.2">
      <c r="A1719" s="6">
        <f t="shared" si="342"/>
        <v>115</v>
      </c>
      <c r="B1719" s="6"/>
      <c r="C1719" s="1" t="s">
        <v>9</v>
      </c>
      <c r="X1719" s="1" t="str">
        <f t="shared" si="343"/>
        <v>13東京都</v>
      </c>
    </row>
    <row r="1720" spans="1:24" ht="13.5" customHeight="1" x14ac:dyDescent="0.15">
      <c r="A1720" s="6">
        <f t="shared" si="342"/>
        <v>115</v>
      </c>
      <c r="B1720" s="6"/>
      <c r="D1720" s="12"/>
      <c r="E1720" s="13"/>
      <c r="F1720" s="83" t="s">
        <v>10</v>
      </c>
      <c r="G1720" s="84"/>
      <c r="H1720" s="14" t="s">
        <v>11</v>
      </c>
      <c r="I1720" s="14" t="s">
        <v>12</v>
      </c>
      <c r="J1720" s="14" t="s">
        <v>13</v>
      </c>
      <c r="K1720" s="14" t="s">
        <v>14</v>
      </c>
      <c r="L1720" s="15" t="s">
        <v>15</v>
      </c>
      <c r="M1720" s="85" t="s">
        <v>16</v>
      </c>
      <c r="N1720" s="84"/>
      <c r="O1720" s="84"/>
      <c r="P1720" s="85" t="s">
        <v>17</v>
      </c>
      <c r="Q1720" s="84"/>
      <c r="R1720" s="86"/>
      <c r="X1720" s="1" t="str">
        <f t="shared" si="343"/>
        <v>13東京都</v>
      </c>
    </row>
    <row r="1721" spans="1:24" ht="32.25" thickBot="1" x14ac:dyDescent="0.2">
      <c r="A1721" s="6">
        <f t="shared" si="342"/>
        <v>115</v>
      </c>
      <c r="B1721" s="6"/>
      <c r="D1721" s="16"/>
      <c r="E1721" s="17"/>
      <c r="F1721" s="18" t="s">
        <v>18</v>
      </c>
      <c r="G1721" s="19" t="s">
        <v>19</v>
      </c>
      <c r="H1721" s="20" t="s">
        <v>20</v>
      </c>
      <c r="I1721" s="20" t="s">
        <v>21</v>
      </c>
      <c r="J1721" s="20" t="s">
        <v>22</v>
      </c>
      <c r="K1721" s="20" t="s">
        <v>23</v>
      </c>
      <c r="L1721" s="20" t="s">
        <v>24</v>
      </c>
      <c r="M1721" s="21" t="s">
        <v>25</v>
      </c>
      <c r="N1721" s="22" t="s">
        <v>26</v>
      </c>
      <c r="O1721" s="23" t="s">
        <v>27</v>
      </c>
      <c r="P1721" s="24" t="s">
        <v>28</v>
      </c>
      <c r="Q1721" s="22" t="s">
        <v>29</v>
      </c>
      <c r="R1721" s="25" t="s">
        <v>30</v>
      </c>
      <c r="X1721" s="1" t="str">
        <f t="shared" si="343"/>
        <v>13東京都</v>
      </c>
    </row>
    <row r="1722" spans="1:24" ht="14.25" thickTop="1" x14ac:dyDescent="0.15">
      <c r="A1722" s="6">
        <f t="shared" si="342"/>
        <v>115</v>
      </c>
      <c r="B1722" s="6">
        <f>B1717</f>
        <v>1313</v>
      </c>
      <c r="D1722" s="26"/>
      <c r="E1722" s="27" t="s">
        <v>31</v>
      </c>
      <c r="F1722" s="28">
        <f>SUM(F1723:F1726)</f>
        <v>114</v>
      </c>
      <c r="G1722" s="29">
        <f>IFERROR(F1722/Q1722,"-")</f>
        <v>2.7804878048780486</v>
      </c>
      <c r="H1722" s="30">
        <f t="shared" ref="H1722:M1722" si="344">SUM(H1723:H1726)</f>
        <v>115</v>
      </c>
      <c r="I1722" s="30">
        <f t="shared" si="344"/>
        <v>116</v>
      </c>
      <c r="J1722" s="30">
        <f t="shared" si="344"/>
        <v>108</v>
      </c>
      <c r="K1722" s="30">
        <f t="shared" si="344"/>
        <v>106</v>
      </c>
      <c r="L1722" s="30">
        <f t="shared" si="344"/>
        <v>114</v>
      </c>
      <c r="M1722" s="31">
        <f t="shared" si="344"/>
        <v>96</v>
      </c>
      <c r="N1722" s="32">
        <f>IFERROR(M1722/F1722,"-")</f>
        <v>0.84210526315789469</v>
      </c>
      <c r="O1722" s="33">
        <f>M1722-F1722</f>
        <v>-18</v>
      </c>
      <c r="P1722" s="31">
        <f>SUM(P1723:P1726)</f>
        <v>96</v>
      </c>
      <c r="Q1722" s="34">
        <f>SUM(Q1723:Q1726)</f>
        <v>41</v>
      </c>
      <c r="R1722" s="35">
        <f>IFERROR(P1722/Q1722,"-")</f>
        <v>2.3414634146341462</v>
      </c>
      <c r="X1722" s="1" t="str">
        <f t="shared" si="343"/>
        <v>13東京都</v>
      </c>
    </row>
    <row r="1723" spans="1:24" x14ac:dyDescent="0.15">
      <c r="A1723" s="6">
        <f t="shared" si="342"/>
        <v>115</v>
      </c>
      <c r="B1723" s="6">
        <f>B1722</f>
        <v>1313</v>
      </c>
      <c r="D1723" s="36"/>
      <c r="E1723" s="37" t="s">
        <v>32</v>
      </c>
      <c r="F1723" s="38">
        <v>0</v>
      </c>
      <c r="G1723" s="39" t="str">
        <f>IFERROR(F1723/Q1723,"-")</f>
        <v>-</v>
      </c>
      <c r="H1723" s="40">
        <v>1</v>
      </c>
      <c r="I1723" s="40">
        <v>0</v>
      </c>
      <c r="J1723" s="40">
        <v>0</v>
      </c>
      <c r="K1723" s="40">
        <v>0</v>
      </c>
      <c r="L1723" s="40">
        <v>0</v>
      </c>
      <c r="M1723" s="41">
        <v>0</v>
      </c>
      <c r="N1723" s="42" t="str">
        <f>IFERROR(M1723/F1723,"-")</f>
        <v>-</v>
      </c>
      <c r="O1723" s="43">
        <f>M1723-F1723</f>
        <v>0</v>
      </c>
      <c r="P1723" s="41">
        <v>0</v>
      </c>
      <c r="Q1723" s="44">
        <v>0</v>
      </c>
      <c r="R1723" s="45" t="str">
        <f>IFERROR(P1723/Q1723,"-")</f>
        <v>-</v>
      </c>
      <c r="X1723" s="1" t="str">
        <f t="shared" si="343"/>
        <v>13東京都</v>
      </c>
    </row>
    <row r="1724" spans="1:24" x14ac:dyDescent="0.15">
      <c r="A1724" s="6">
        <f t="shared" si="342"/>
        <v>115</v>
      </c>
      <c r="B1724" s="6">
        <f t="shared" si="342"/>
        <v>1313</v>
      </c>
      <c r="D1724" s="36"/>
      <c r="E1724" s="46" t="s">
        <v>33</v>
      </c>
      <c r="F1724" s="47">
        <v>114</v>
      </c>
      <c r="G1724" s="48">
        <f>IFERROR(F1724/Q1724,"-")</f>
        <v>5.4285714285714288</v>
      </c>
      <c r="H1724" s="49">
        <v>112</v>
      </c>
      <c r="I1724" s="49">
        <v>114</v>
      </c>
      <c r="J1724" s="49">
        <v>108</v>
      </c>
      <c r="K1724" s="49">
        <v>106</v>
      </c>
      <c r="L1724" s="49">
        <v>114</v>
      </c>
      <c r="M1724" s="50">
        <v>96</v>
      </c>
      <c r="N1724" s="51">
        <f>IFERROR(M1724/F1724,"-")</f>
        <v>0.84210526315789469</v>
      </c>
      <c r="O1724" s="52">
        <f>M1724-F1724</f>
        <v>-18</v>
      </c>
      <c r="P1724" s="50">
        <v>96</v>
      </c>
      <c r="Q1724" s="53">
        <v>21</v>
      </c>
      <c r="R1724" s="54">
        <f>IFERROR(P1724/Q1724,"-")</f>
        <v>4.5714285714285712</v>
      </c>
      <c r="X1724" s="1" t="str">
        <f t="shared" si="343"/>
        <v>13東京都</v>
      </c>
    </row>
    <row r="1725" spans="1:24" x14ac:dyDescent="0.15">
      <c r="A1725" s="6">
        <f t="shared" si="342"/>
        <v>115</v>
      </c>
      <c r="B1725" s="6">
        <f t="shared" si="342"/>
        <v>1313</v>
      </c>
      <c r="D1725" s="36"/>
      <c r="E1725" s="46" t="s">
        <v>34</v>
      </c>
      <c r="F1725" s="47">
        <v>0</v>
      </c>
      <c r="G1725" s="48">
        <f>IFERROR(F1725/Q1725,"-")</f>
        <v>0</v>
      </c>
      <c r="H1725" s="49">
        <v>0</v>
      </c>
      <c r="I1725" s="49">
        <v>2</v>
      </c>
      <c r="J1725" s="49">
        <v>0</v>
      </c>
      <c r="K1725" s="49">
        <v>0</v>
      </c>
      <c r="L1725" s="49">
        <v>0</v>
      </c>
      <c r="M1725" s="50">
        <v>0</v>
      </c>
      <c r="N1725" s="51" t="str">
        <f>IFERROR(M1725/F1725,"-")</f>
        <v>-</v>
      </c>
      <c r="O1725" s="52">
        <f>M1725-F1725</f>
        <v>0</v>
      </c>
      <c r="P1725" s="50">
        <v>0</v>
      </c>
      <c r="Q1725" s="53">
        <v>20</v>
      </c>
      <c r="R1725" s="54">
        <f>IFERROR(P1725/Q1725,"-")</f>
        <v>0</v>
      </c>
      <c r="X1725" s="1" t="str">
        <f t="shared" si="343"/>
        <v>13東京都</v>
      </c>
    </row>
    <row r="1726" spans="1:24" ht="14.25" thickBot="1" x14ac:dyDescent="0.2">
      <c r="A1726" s="6">
        <f t="shared" si="342"/>
        <v>115</v>
      </c>
      <c r="B1726" s="6">
        <f t="shared" si="342"/>
        <v>1313</v>
      </c>
      <c r="D1726" s="55"/>
      <c r="E1726" s="56" t="s">
        <v>35</v>
      </c>
      <c r="F1726" s="57">
        <v>0</v>
      </c>
      <c r="G1726" s="58" t="str">
        <f>IFERROR(F1726/Q1726,"-")</f>
        <v>-</v>
      </c>
      <c r="H1726" s="59">
        <v>2</v>
      </c>
      <c r="I1726" s="59">
        <v>0</v>
      </c>
      <c r="J1726" s="59">
        <v>0</v>
      </c>
      <c r="K1726" s="59">
        <v>0</v>
      </c>
      <c r="L1726" s="59">
        <v>0</v>
      </c>
      <c r="M1726" s="60">
        <v>0</v>
      </c>
      <c r="N1726" s="61" t="str">
        <f>IFERROR(M1726/F1726,"-")</f>
        <v>-</v>
      </c>
      <c r="O1726" s="62">
        <f>M1726-F1726</f>
        <v>0</v>
      </c>
      <c r="P1726" s="60">
        <v>0</v>
      </c>
      <c r="Q1726" s="63">
        <v>0</v>
      </c>
      <c r="R1726" s="64" t="str">
        <f>IFERROR(P1726/Q1726,"-")</f>
        <v>-</v>
      </c>
      <c r="X1726" s="1" t="str">
        <f t="shared" si="343"/>
        <v>13東京都</v>
      </c>
    </row>
    <row r="1727" spans="1:24" s="5" customFormat="1" x14ac:dyDescent="0.15">
      <c r="A1727" s="65">
        <f t="shared" si="342"/>
        <v>115</v>
      </c>
      <c r="B1727" s="65">
        <f t="shared" si="342"/>
        <v>1313</v>
      </c>
      <c r="D1727" s="66"/>
      <c r="E1727" s="67" t="s">
        <v>36</v>
      </c>
      <c r="F1727" s="68">
        <v>1</v>
      </c>
      <c r="G1727" s="69"/>
      <c r="H1727" s="68">
        <v>1</v>
      </c>
      <c r="I1727" s="68">
        <v>1</v>
      </c>
      <c r="J1727" s="68">
        <v>0.9</v>
      </c>
      <c r="K1727" s="68">
        <v>0.9</v>
      </c>
      <c r="L1727" s="68">
        <v>0.9</v>
      </c>
      <c r="M1727" s="68">
        <v>0.8</v>
      </c>
      <c r="N1727" s="70"/>
      <c r="O1727" s="70"/>
      <c r="P1727" s="71"/>
      <c r="Q1727" s="71"/>
      <c r="R1727" s="70"/>
      <c r="X1727" s="5" t="str">
        <f t="shared" si="343"/>
        <v>13東京都</v>
      </c>
    </row>
    <row r="1728" spans="1:24" x14ac:dyDescent="0.15">
      <c r="A1728" s="6">
        <f>(ROW()+12)/15</f>
        <v>116</v>
      </c>
      <c r="B1728" s="6"/>
      <c r="C1728" s="87">
        <f>(ROW()+12)/15</f>
        <v>116</v>
      </c>
      <c r="D1728" s="87"/>
      <c r="S1728" s="1" t="str">
        <f>"（"&amp;H1730&amp;"　"&amp;H1731&amp;"構想区域）"</f>
        <v>（神奈川県　川崎北部構想区域）</v>
      </c>
      <c r="X1728" s="1" t="str">
        <f>TEXT(F1730,"0?")&amp;H1730</f>
        <v>14神奈川県</v>
      </c>
    </row>
    <row r="1729" spans="1:24" ht="14.25" thickBot="1" x14ac:dyDescent="0.2">
      <c r="A1729" s="6">
        <f>A1728</f>
        <v>116</v>
      </c>
      <c r="B1729" s="6"/>
      <c r="C1729" s="1" t="s">
        <v>3</v>
      </c>
      <c r="X1729" s="1" t="str">
        <f>X1728</f>
        <v>14神奈川県</v>
      </c>
    </row>
    <row r="1730" spans="1:24" x14ac:dyDescent="0.15">
      <c r="A1730" s="6">
        <f t="shared" ref="A1730:B1742" si="345">A1729</f>
        <v>116</v>
      </c>
      <c r="B1730" s="6">
        <v>1404</v>
      </c>
      <c r="D1730" s="88" t="s">
        <v>4</v>
      </c>
      <c r="E1730" s="89"/>
      <c r="F1730" s="90">
        <f>QUOTIENT(F1731,100)</f>
        <v>14</v>
      </c>
      <c r="G1730" s="91"/>
      <c r="H1730" s="92" t="s">
        <v>163</v>
      </c>
      <c r="I1730" s="93"/>
      <c r="O1730" s="7"/>
      <c r="X1730" s="1" t="str">
        <f t="shared" ref="X1730:X1742" si="346">X1729</f>
        <v>14神奈川県</v>
      </c>
    </row>
    <row r="1731" spans="1:24" x14ac:dyDescent="0.15">
      <c r="A1731" s="6">
        <f t="shared" si="345"/>
        <v>116</v>
      </c>
      <c r="B1731" s="6">
        <f>B1730</f>
        <v>1404</v>
      </c>
      <c r="D1731" s="94" t="s">
        <v>5</v>
      </c>
      <c r="E1731" s="95"/>
      <c r="F1731" s="96">
        <f>B1731</f>
        <v>1404</v>
      </c>
      <c r="G1731" s="97"/>
      <c r="H1731" s="98" t="s">
        <v>164</v>
      </c>
      <c r="I1731" s="99"/>
      <c r="O1731" s="7"/>
      <c r="X1731" s="1" t="str">
        <f t="shared" si="346"/>
        <v>14神奈川県</v>
      </c>
    </row>
    <row r="1732" spans="1:24" x14ac:dyDescent="0.15">
      <c r="A1732" s="6">
        <f t="shared" si="345"/>
        <v>116</v>
      </c>
      <c r="B1732" s="6">
        <f>B1731</f>
        <v>1404</v>
      </c>
      <c r="D1732" s="72" t="s">
        <v>6</v>
      </c>
      <c r="E1732" s="73"/>
      <c r="F1732" s="74">
        <v>87.049499999999995</v>
      </c>
      <c r="G1732" s="75"/>
      <c r="H1732" s="75"/>
      <c r="I1732" s="76"/>
      <c r="J1732" s="8"/>
      <c r="K1732" s="8"/>
      <c r="L1732" s="8"/>
      <c r="N1732" s="8"/>
      <c r="O1732" s="9"/>
      <c r="P1732" s="10" t="s">
        <v>7</v>
      </c>
      <c r="X1732" s="1" t="str">
        <f t="shared" si="346"/>
        <v>14神奈川県</v>
      </c>
    </row>
    <row r="1733" spans="1:24" ht="14.25" thickBot="1" x14ac:dyDescent="0.2">
      <c r="A1733" s="6">
        <f t="shared" si="345"/>
        <v>116</v>
      </c>
      <c r="B1733" s="6">
        <f>B1732</f>
        <v>1404</v>
      </c>
      <c r="D1733" s="77" t="s">
        <v>8</v>
      </c>
      <c r="E1733" s="78"/>
      <c r="F1733" s="79">
        <v>78.72</v>
      </c>
      <c r="G1733" s="80"/>
      <c r="H1733" s="80"/>
      <c r="I1733" s="81"/>
      <c r="J1733" s="11"/>
      <c r="K1733" s="11"/>
      <c r="L1733" s="11"/>
      <c r="N1733" s="11"/>
      <c r="P1733" s="82">
        <v>-3.5000000000000031E-2</v>
      </c>
      <c r="Q1733" s="82"/>
      <c r="X1733" s="1" t="str">
        <f t="shared" si="346"/>
        <v>14神奈川県</v>
      </c>
    </row>
    <row r="1734" spans="1:24" ht="14.25" thickBot="1" x14ac:dyDescent="0.2">
      <c r="A1734" s="6">
        <f t="shared" si="345"/>
        <v>116</v>
      </c>
      <c r="B1734" s="6"/>
      <c r="C1734" s="1" t="s">
        <v>9</v>
      </c>
      <c r="X1734" s="1" t="str">
        <f t="shared" si="346"/>
        <v>14神奈川県</v>
      </c>
    </row>
    <row r="1735" spans="1:24" ht="13.5" customHeight="1" x14ac:dyDescent="0.15">
      <c r="A1735" s="6">
        <f t="shared" si="345"/>
        <v>116</v>
      </c>
      <c r="B1735" s="6"/>
      <c r="D1735" s="12"/>
      <c r="E1735" s="13"/>
      <c r="F1735" s="83" t="s">
        <v>10</v>
      </c>
      <c r="G1735" s="84"/>
      <c r="H1735" s="14" t="s">
        <v>11</v>
      </c>
      <c r="I1735" s="14" t="s">
        <v>12</v>
      </c>
      <c r="J1735" s="14" t="s">
        <v>13</v>
      </c>
      <c r="K1735" s="14" t="s">
        <v>14</v>
      </c>
      <c r="L1735" s="15" t="s">
        <v>15</v>
      </c>
      <c r="M1735" s="85" t="s">
        <v>16</v>
      </c>
      <c r="N1735" s="84"/>
      <c r="O1735" s="84"/>
      <c r="P1735" s="85" t="s">
        <v>17</v>
      </c>
      <c r="Q1735" s="84"/>
      <c r="R1735" s="86"/>
      <c r="X1735" s="1" t="str">
        <f t="shared" si="346"/>
        <v>14神奈川県</v>
      </c>
    </row>
    <row r="1736" spans="1:24" ht="32.25" thickBot="1" x14ac:dyDescent="0.2">
      <c r="A1736" s="6">
        <f t="shared" si="345"/>
        <v>116</v>
      </c>
      <c r="B1736" s="6"/>
      <c r="D1736" s="16"/>
      <c r="E1736" s="17"/>
      <c r="F1736" s="18" t="s">
        <v>18</v>
      </c>
      <c r="G1736" s="19" t="s">
        <v>19</v>
      </c>
      <c r="H1736" s="20" t="s">
        <v>20</v>
      </c>
      <c r="I1736" s="20" t="s">
        <v>21</v>
      </c>
      <c r="J1736" s="20" t="s">
        <v>22</v>
      </c>
      <c r="K1736" s="20" t="s">
        <v>23</v>
      </c>
      <c r="L1736" s="20" t="s">
        <v>24</v>
      </c>
      <c r="M1736" s="21" t="s">
        <v>25</v>
      </c>
      <c r="N1736" s="22" t="s">
        <v>26</v>
      </c>
      <c r="O1736" s="23" t="s">
        <v>27</v>
      </c>
      <c r="P1736" s="24" t="s">
        <v>28</v>
      </c>
      <c r="Q1736" s="22" t="s">
        <v>29</v>
      </c>
      <c r="R1736" s="25" t="s">
        <v>30</v>
      </c>
      <c r="X1736" s="1" t="str">
        <f t="shared" si="346"/>
        <v>14神奈川県</v>
      </c>
    </row>
    <row r="1737" spans="1:24" ht="14.25" thickTop="1" x14ac:dyDescent="0.15">
      <c r="A1737" s="6">
        <f t="shared" si="345"/>
        <v>116</v>
      </c>
      <c r="B1737" s="6">
        <f>B1732</f>
        <v>1404</v>
      </c>
      <c r="D1737" s="26"/>
      <c r="E1737" s="27" t="s">
        <v>31</v>
      </c>
      <c r="F1737" s="28">
        <f>SUM(F1738:F1741)</f>
        <v>4449</v>
      </c>
      <c r="G1737" s="29">
        <f>IFERROR(F1737/Q1737,"-")</f>
        <v>0.87184009406231633</v>
      </c>
      <c r="H1737" s="30">
        <f t="shared" ref="H1737:M1737" si="347">SUM(H1738:H1741)</f>
        <v>4368</v>
      </c>
      <c r="I1737" s="30">
        <f t="shared" si="347"/>
        <v>4341</v>
      </c>
      <c r="J1737" s="30">
        <f t="shared" si="347"/>
        <v>4529</v>
      </c>
      <c r="K1737" s="30">
        <f t="shared" si="347"/>
        <v>4548</v>
      </c>
      <c r="L1737" s="30">
        <f t="shared" si="347"/>
        <v>4481</v>
      </c>
      <c r="M1737" s="31">
        <f t="shared" si="347"/>
        <v>4304</v>
      </c>
      <c r="N1737" s="32">
        <f>IFERROR(M1737/F1737,"-")</f>
        <v>0.96740840638345693</v>
      </c>
      <c r="O1737" s="33">
        <f>M1737-F1737</f>
        <v>-145</v>
      </c>
      <c r="P1737" s="31">
        <f>SUM(P1738:P1741)</f>
        <v>4296</v>
      </c>
      <c r="Q1737" s="34">
        <f>SUM(Q1738:Q1741)</f>
        <v>5103</v>
      </c>
      <c r="R1737" s="35">
        <f>IFERROR(P1737/Q1737,"-")</f>
        <v>0.84185773074661963</v>
      </c>
      <c r="X1737" s="1" t="str">
        <f t="shared" si="346"/>
        <v>14神奈川県</v>
      </c>
    </row>
    <row r="1738" spans="1:24" x14ac:dyDescent="0.15">
      <c r="A1738" s="6">
        <f t="shared" si="345"/>
        <v>116</v>
      </c>
      <c r="B1738" s="6">
        <f>B1737</f>
        <v>1404</v>
      </c>
      <c r="D1738" s="36"/>
      <c r="E1738" s="37" t="s">
        <v>32</v>
      </c>
      <c r="F1738" s="38">
        <v>1121</v>
      </c>
      <c r="G1738" s="39">
        <f>IFERROR(F1738/Q1738,"-")</f>
        <v>1.6317321688500728</v>
      </c>
      <c r="H1738" s="40">
        <v>1174</v>
      </c>
      <c r="I1738" s="40">
        <v>120</v>
      </c>
      <c r="J1738" s="40">
        <v>1152</v>
      </c>
      <c r="K1738" s="40">
        <v>130</v>
      </c>
      <c r="L1738" s="40">
        <v>130</v>
      </c>
      <c r="M1738" s="41">
        <v>162</v>
      </c>
      <c r="N1738" s="42">
        <f>IFERROR(M1738/F1738,"-")</f>
        <v>0.14451382694023193</v>
      </c>
      <c r="O1738" s="43">
        <f>M1738-F1738</f>
        <v>-959</v>
      </c>
      <c r="P1738" s="41">
        <v>162</v>
      </c>
      <c r="Q1738" s="44">
        <v>687</v>
      </c>
      <c r="R1738" s="45">
        <f>IFERROR(P1738/Q1738,"-")</f>
        <v>0.23580786026200873</v>
      </c>
      <c r="X1738" s="1" t="str">
        <f t="shared" si="346"/>
        <v>14神奈川県</v>
      </c>
    </row>
    <row r="1739" spans="1:24" x14ac:dyDescent="0.15">
      <c r="A1739" s="6">
        <f t="shared" si="345"/>
        <v>116</v>
      </c>
      <c r="B1739" s="6">
        <f t="shared" si="345"/>
        <v>1404</v>
      </c>
      <c r="D1739" s="36"/>
      <c r="E1739" s="46" t="s">
        <v>33</v>
      </c>
      <c r="F1739" s="47">
        <v>2083</v>
      </c>
      <c r="G1739" s="48">
        <f>IFERROR(F1739/Q1739,"-")</f>
        <v>1.1521017699115044</v>
      </c>
      <c r="H1739" s="49">
        <v>2063</v>
      </c>
      <c r="I1739" s="49">
        <v>3034</v>
      </c>
      <c r="J1739" s="49">
        <v>2068</v>
      </c>
      <c r="K1739" s="49">
        <v>3103</v>
      </c>
      <c r="L1739" s="49">
        <v>3042</v>
      </c>
      <c r="M1739" s="50">
        <v>2716</v>
      </c>
      <c r="N1739" s="51">
        <f>IFERROR(M1739/F1739,"-")</f>
        <v>1.3038886221795487</v>
      </c>
      <c r="O1739" s="52">
        <f>M1739-F1739</f>
        <v>633</v>
      </c>
      <c r="P1739" s="50">
        <v>2710</v>
      </c>
      <c r="Q1739" s="53">
        <v>1808</v>
      </c>
      <c r="R1739" s="54">
        <f>IFERROR(P1739/Q1739,"-")</f>
        <v>1.4988938053097345</v>
      </c>
      <c r="X1739" s="1" t="str">
        <f t="shared" si="346"/>
        <v>14神奈川県</v>
      </c>
    </row>
    <row r="1740" spans="1:24" x14ac:dyDescent="0.15">
      <c r="A1740" s="6">
        <f t="shared" si="345"/>
        <v>116</v>
      </c>
      <c r="B1740" s="6">
        <f t="shared" si="345"/>
        <v>1404</v>
      </c>
      <c r="D1740" s="36"/>
      <c r="E1740" s="46" t="s">
        <v>34</v>
      </c>
      <c r="F1740" s="47">
        <v>220</v>
      </c>
      <c r="G1740" s="48">
        <f>IFERROR(F1740/Q1740,"-")</f>
        <v>0.15309672929714682</v>
      </c>
      <c r="H1740" s="49">
        <v>250</v>
      </c>
      <c r="I1740" s="49">
        <v>306</v>
      </c>
      <c r="J1740" s="49">
        <v>426</v>
      </c>
      <c r="K1740" s="49">
        <v>432</v>
      </c>
      <c r="L1740" s="49">
        <v>426</v>
      </c>
      <c r="M1740" s="50">
        <v>426</v>
      </c>
      <c r="N1740" s="51">
        <f>IFERROR(M1740/F1740,"-")</f>
        <v>1.9363636363636363</v>
      </c>
      <c r="O1740" s="52">
        <f>M1740-F1740</f>
        <v>206</v>
      </c>
      <c r="P1740" s="50">
        <v>426</v>
      </c>
      <c r="Q1740" s="53">
        <v>1437</v>
      </c>
      <c r="R1740" s="54">
        <f>IFERROR(P1740/Q1740,"-")</f>
        <v>0.29645093945720252</v>
      </c>
      <c r="X1740" s="1" t="str">
        <f t="shared" si="346"/>
        <v>14神奈川県</v>
      </c>
    </row>
    <row r="1741" spans="1:24" ht="14.25" thickBot="1" x14ac:dyDescent="0.2">
      <c r="A1741" s="6">
        <f t="shared" si="345"/>
        <v>116</v>
      </c>
      <c r="B1741" s="6">
        <f t="shared" si="345"/>
        <v>1404</v>
      </c>
      <c r="D1741" s="55"/>
      <c r="E1741" s="56" t="s">
        <v>35</v>
      </c>
      <c r="F1741" s="57">
        <v>1025</v>
      </c>
      <c r="G1741" s="58">
        <f>IFERROR(F1741/Q1741,"-")</f>
        <v>0.87532023911187018</v>
      </c>
      <c r="H1741" s="59">
        <v>881</v>
      </c>
      <c r="I1741" s="59">
        <v>881</v>
      </c>
      <c r="J1741" s="59">
        <v>883</v>
      </c>
      <c r="K1741" s="59">
        <v>883</v>
      </c>
      <c r="L1741" s="59">
        <v>883</v>
      </c>
      <c r="M1741" s="60">
        <v>1000</v>
      </c>
      <c r="N1741" s="61">
        <f>IFERROR(M1741/F1741,"-")</f>
        <v>0.97560975609756095</v>
      </c>
      <c r="O1741" s="62">
        <f>M1741-F1741</f>
        <v>-25</v>
      </c>
      <c r="P1741" s="60">
        <v>998</v>
      </c>
      <c r="Q1741" s="63">
        <v>1171</v>
      </c>
      <c r="R1741" s="64">
        <f>IFERROR(P1741/Q1741,"-")</f>
        <v>0.85226302305721602</v>
      </c>
      <c r="X1741" s="1" t="str">
        <f t="shared" si="346"/>
        <v>14神奈川県</v>
      </c>
    </row>
    <row r="1742" spans="1:24" s="5" customFormat="1" x14ac:dyDescent="0.15">
      <c r="A1742" s="65">
        <f t="shared" si="345"/>
        <v>116</v>
      </c>
      <c r="B1742" s="65">
        <f t="shared" si="345"/>
        <v>1404</v>
      </c>
      <c r="D1742" s="66"/>
      <c r="E1742" s="67" t="s">
        <v>36</v>
      </c>
      <c r="F1742" s="68">
        <v>0.90322580645161288</v>
      </c>
      <c r="G1742" s="69"/>
      <c r="H1742" s="68">
        <v>0.96551724137931039</v>
      </c>
      <c r="I1742" s="68">
        <v>1</v>
      </c>
      <c r="J1742" s="68">
        <v>1</v>
      </c>
      <c r="K1742" s="68">
        <v>0.93103448275862066</v>
      </c>
      <c r="L1742" s="68">
        <v>1</v>
      </c>
      <c r="M1742" s="68">
        <v>1.04</v>
      </c>
      <c r="N1742" s="70"/>
      <c r="O1742" s="70"/>
      <c r="P1742" s="71"/>
      <c r="Q1742" s="71"/>
      <c r="R1742" s="70"/>
      <c r="X1742" s="5" t="str">
        <f t="shared" si="346"/>
        <v>14神奈川県</v>
      </c>
    </row>
    <row r="1743" spans="1:24" x14ac:dyDescent="0.15">
      <c r="A1743" s="6">
        <f>(ROW()+12)/15</f>
        <v>117</v>
      </c>
      <c r="B1743" s="6"/>
      <c r="C1743" s="87">
        <f>(ROW()+12)/15</f>
        <v>117</v>
      </c>
      <c r="D1743" s="87"/>
      <c r="S1743" s="1" t="str">
        <f>"（"&amp;H1745&amp;"　"&amp;H1746&amp;"構想区域）"</f>
        <v>（神奈川県　川崎南部構想区域）</v>
      </c>
      <c r="X1743" s="1" t="str">
        <f>TEXT(F1745,"0?")&amp;H1745</f>
        <v>14神奈川県</v>
      </c>
    </row>
    <row r="1744" spans="1:24" ht="14.25" thickBot="1" x14ac:dyDescent="0.2">
      <c r="A1744" s="6">
        <f>A1743</f>
        <v>117</v>
      </c>
      <c r="B1744" s="6"/>
      <c r="C1744" s="1" t="s">
        <v>3</v>
      </c>
      <c r="X1744" s="1" t="str">
        <f>X1743</f>
        <v>14神奈川県</v>
      </c>
    </row>
    <row r="1745" spans="1:24" x14ac:dyDescent="0.15">
      <c r="A1745" s="6">
        <f t="shared" ref="A1745:B1757" si="348">A1744</f>
        <v>117</v>
      </c>
      <c r="B1745" s="6">
        <v>1405</v>
      </c>
      <c r="D1745" s="88" t="s">
        <v>4</v>
      </c>
      <c r="E1745" s="89"/>
      <c r="F1745" s="90">
        <f>QUOTIENT(F1746,100)</f>
        <v>14</v>
      </c>
      <c r="G1745" s="91"/>
      <c r="H1745" s="92" t="s">
        <v>163</v>
      </c>
      <c r="I1745" s="93"/>
      <c r="O1745" s="7"/>
      <c r="X1745" s="1" t="str">
        <f t="shared" ref="X1745:X1757" si="349">X1744</f>
        <v>14神奈川県</v>
      </c>
    </row>
    <row r="1746" spans="1:24" x14ac:dyDescent="0.15">
      <c r="A1746" s="6">
        <f t="shared" si="348"/>
        <v>117</v>
      </c>
      <c r="B1746" s="6">
        <f>B1745</f>
        <v>1405</v>
      </c>
      <c r="D1746" s="94" t="s">
        <v>5</v>
      </c>
      <c r="E1746" s="95"/>
      <c r="F1746" s="96">
        <f>B1746</f>
        <v>1405</v>
      </c>
      <c r="G1746" s="97"/>
      <c r="H1746" s="98" t="s">
        <v>165</v>
      </c>
      <c r="I1746" s="99"/>
      <c r="O1746" s="7"/>
      <c r="X1746" s="1" t="str">
        <f t="shared" si="349"/>
        <v>14神奈川県</v>
      </c>
    </row>
    <row r="1747" spans="1:24" x14ac:dyDescent="0.15">
      <c r="A1747" s="6">
        <f t="shared" si="348"/>
        <v>117</v>
      </c>
      <c r="B1747" s="6">
        <f>B1746</f>
        <v>1405</v>
      </c>
      <c r="D1747" s="72" t="s">
        <v>6</v>
      </c>
      <c r="E1747" s="73"/>
      <c r="F1747" s="74">
        <v>66.776700000000005</v>
      </c>
      <c r="G1747" s="75"/>
      <c r="H1747" s="75"/>
      <c r="I1747" s="76"/>
      <c r="J1747" s="8"/>
      <c r="K1747" s="8"/>
      <c r="L1747" s="8"/>
      <c r="N1747" s="8"/>
      <c r="O1747" s="9"/>
      <c r="P1747" s="10" t="s">
        <v>7</v>
      </c>
      <c r="X1747" s="1" t="str">
        <f t="shared" si="349"/>
        <v>14神奈川県</v>
      </c>
    </row>
    <row r="1748" spans="1:24" ht="14.25" thickBot="1" x14ac:dyDescent="0.2">
      <c r="A1748" s="6">
        <f t="shared" si="348"/>
        <v>117</v>
      </c>
      <c r="B1748" s="6">
        <f>B1747</f>
        <v>1405</v>
      </c>
      <c r="D1748" s="77" t="s">
        <v>8</v>
      </c>
      <c r="E1748" s="78"/>
      <c r="F1748" s="79">
        <v>64.28</v>
      </c>
      <c r="G1748" s="80"/>
      <c r="H1748" s="80"/>
      <c r="I1748" s="81"/>
      <c r="J1748" s="11"/>
      <c r="K1748" s="11"/>
      <c r="L1748" s="11"/>
      <c r="N1748" s="11"/>
      <c r="P1748" s="82">
        <v>0.12300000000000005</v>
      </c>
      <c r="Q1748" s="82"/>
      <c r="X1748" s="1" t="str">
        <f t="shared" si="349"/>
        <v>14神奈川県</v>
      </c>
    </row>
    <row r="1749" spans="1:24" ht="14.25" thickBot="1" x14ac:dyDescent="0.2">
      <c r="A1749" s="6">
        <f t="shared" si="348"/>
        <v>117</v>
      </c>
      <c r="B1749" s="6"/>
      <c r="C1749" s="1" t="s">
        <v>9</v>
      </c>
      <c r="X1749" s="1" t="str">
        <f t="shared" si="349"/>
        <v>14神奈川県</v>
      </c>
    </row>
    <row r="1750" spans="1:24" ht="13.5" customHeight="1" x14ac:dyDescent="0.15">
      <c r="A1750" s="6">
        <f t="shared" si="348"/>
        <v>117</v>
      </c>
      <c r="B1750" s="6"/>
      <c r="D1750" s="12"/>
      <c r="E1750" s="13"/>
      <c r="F1750" s="83" t="s">
        <v>10</v>
      </c>
      <c r="G1750" s="84"/>
      <c r="H1750" s="14" t="s">
        <v>11</v>
      </c>
      <c r="I1750" s="14" t="s">
        <v>12</v>
      </c>
      <c r="J1750" s="14" t="s">
        <v>13</v>
      </c>
      <c r="K1750" s="14" t="s">
        <v>14</v>
      </c>
      <c r="L1750" s="15" t="s">
        <v>15</v>
      </c>
      <c r="M1750" s="85" t="s">
        <v>16</v>
      </c>
      <c r="N1750" s="84"/>
      <c r="O1750" s="84"/>
      <c r="P1750" s="85" t="s">
        <v>17</v>
      </c>
      <c r="Q1750" s="84"/>
      <c r="R1750" s="86"/>
      <c r="X1750" s="1" t="str">
        <f t="shared" si="349"/>
        <v>14神奈川県</v>
      </c>
    </row>
    <row r="1751" spans="1:24" ht="32.25" thickBot="1" x14ac:dyDescent="0.2">
      <c r="A1751" s="6">
        <f t="shared" si="348"/>
        <v>117</v>
      </c>
      <c r="B1751" s="6"/>
      <c r="D1751" s="16"/>
      <c r="E1751" s="17"/>
      <c r="F1751" s="18" t="s">
        <v>18</v>
      </c>
      <c r="G1751" s="19" t="s">
        <v>19</v>
      </c>
      <c r="H1751" s="20" t="s">
        <v>20</v>
      </c>
      <c r="I1751" s="20" t="s">
        <v>21</v>
      </c>
      <c r="J1751" s="20" t="s">
        <v>22</v>
      </c>
      <c r="K1751" s="20" t="s">
        <v>23</v>
      </c>
      <c r="L1751" s="20" t="s">
        <v>24</v>
      </c>
      <c r="M1751" s="21" t="s">
        <v>25</v>
      </c>
      <c r="N1751" s="22" t="s">
        <v>26</v>
      </c>
      <c r="O1751" s="23" t="s">
        <v>27</v>
      </c>
      <c r="P1751" s="24" t="s">
        <v>28</v>
      </c>
      <c r="Q1751" s="22" t="s">
        <v>29</v>
      </c>
      <c r="R1751" s="25" t="s">
        <v>30</v>
      </c>
      <c r="X1751" s="1" t="str">
        <f t="shared" si="349"/>
        <v>14神奈川県</v>
      </c>
    </row>
    <row r="1752" spans="1:24" ht="14.25" thickTop="1" x14ac:dyDescent="0.15">
      <c r="A1752" s="6">
        <f t="shared" si="348"/>
        <v>117</v>
      </c>
      <c r="B1752" s="6">
        <f>B1747</f>
        <v>1405</v>
      </c>
      <c r="D1752" s="26"/>
      <c r="E1752" s="27" t="s">
        <v>31</v>
      </c>
      <c r="F1752" s="28">
        <f>SUM(F1753:F1756)</f>
        <v>4653</v>
      </c>
      <c r="G1752" s="29">
        <f>IFERROR(F1752/Q1752,"-")</f>
        <v>0.87396694214876036</v>
      </c>
      <c r="H1752" s="30">
        <f t="shared" ref="H1752:M1752" si="350">SUM(H1753:H1756)</f>
        <v>4731</v>
      </c>
      <c r="I1752" s="30">
        <f t="shared" si="350"/>
        <v>4757</v>
      </c>
      <c r="J1752" s="30">
        <f t="shared" si="350"/>
        <v>4753</v>
      </c>
      <c r="K1752" s="30">
        <f t="shared" si="350"/>
        <v>4714</v>
      </c>
      <c r="L1752" s="30">
        <f t="shared" si="350"/>
        <v>4674</v>
      </c>
      <c r="M1752" s="31">
        <f t="shared" si="350"/>
        <v>4711</v>
      </c>
      <c r="N1752" s="32">
        <f>IFERROR(M1752/F1752,"-")</f>
        <v>1.0124650762948635</v>
      </c>
      <c r="O1752" s="33">
        <f>M1752-F1752</f>
        <v>58</v>
      </c>
      <c r="P1752" s="31">
        <f>SUM(P1753:P1756)</f>
        <v>4572</v>
      </c>
      <c r="Q1752" s="34">
        <f>SUM(Q1753:Q1756)</f>
        <v>5324</v>
      </c>
      <c r="R1752" s="35">
        <f>IFERROR(P1752/Q1752,"-")</f>
        <v>0.85875281743050336</v>
      </c>
      <c r="X1752" s="1" t="str">
        <f t="shared" si="349"/>
        <v>14神奈川県</v>
      </c>
    </row>
    <row r="1753" spans="1:24" x14ac:dyDescent="0.15">
      <c r="A1753" s="6">
        <f t="shared" si="348"/>
        <v>117</v>
      </c>
      <c r="B1753" s="6">
        <f>B1752</f>
        <v>1405</v>
      </c>
      <c r="D1753" s="36"/>
      <c r="E1753" s="37" t="s">
        <v>32</v>
      </c>
      <c r="F1753" s="38">
        <v>190</v>
      </c>
      <c r="G1753" s="39">
        <f>IFERROR(F1753/Q1753,"-")</f>
        <v>0.2219626168224299</v>
      </c>
      <c r="H1753" s="40">
        <v>234</v>
      </c>
      <c r="I1753" s="40">
        <v>184</v>
      </c>
      <c r="J1753" s="40">
        <v>187</v>
      </c>
      <c r="K1753" s="40">
        <v>190</v>
      </c>
      <c r="L1753" s="40">
        <v>270</v>
      </c>
      <c r="M1753" s="41">
        <v>211</v>
      </c>
      <c r="N1753" s="42">
        <f>IFERROR(M1753/F1753,"-")</f>
        <v>1.1105263157894736</v>
      </c>
      <c r="O1753" s="43">
        <f>M1753-F1753</f>
        <v>21</v>
      </c>
      <c r="P1753" s="41">
        <v>184</v>
      </c>
      <c r="Q1753" s="44">
        <v>856</v>
      </c>
      <c r="R1753" s="45">
        <f>IFERROR(P1753/Q1753,"-")</f>
        <v>0.21495327102803738</v>
      </c>
      <c r="X1753" s="1" t="str">
        <f t="shared" si="349"/>
        <v>14神奈川県</v>
      </c>
    </row>
    <row r="1754" spans="1:24" x14ac:dyDescent="0.15">
      <c r="A1754" s="6">
        <f t="shared" si="348"/>
        <v>117</v>
      </c>
      <c r="B1754" s="6">
        <f t="shared" si="348"/>
        <v>1405</v>
      </c>
      <c r="D1754" s="36"/>
      <c r="E1754" s="46" t="s">
        <v>33</v>
      </c>
      <c r="F1754" s="47">
        <v>3714</v>
      </c>
      <c r="G1754" s="48">
        <f>IFERROR(F1754/Q1754,"-")</f>
        <v>1.5960464116888697</v>
      </c>
      <c r="H1754" s="49">
        <v>3708</v>
      </c>
      <c r="I1754" s="49">
        <v>3784</v>
      </c>
      <c r="J1754" s="49">
        <v>3740</v>
      </c>
      <c r="K1754" s="49">
        <v>3698</v>
      </c>
      <c r="L1754" s="49">
        <v>3650</v>
      </c>
      <c r="M1754" s="50">
        <v>3710</v>
      </c>
      <c r="N1754" s="51">
        <f>IFERROR(M1754/F1754,"-")</f>
        <v>0.99892299407646745</v>
      </c>
      <c r="O1754" s="52">
        <f>M1754-F1754</f>
        <v>-4</v>
      </c>
      <c r="P1754" s="50">
        <v>3533</v>
      </c>
      <c r="Q1754" s="53">
        <v>2327</v>
      </c>
      <c r="R1754" s="54">
        <f>IFERROR(P1754/Q1754,"-")</f>
        <v>1.518263859045982</v>
      </c>
      <c r="X1754" s="1" t="str">
        <f t="shared" si="349"/>
        <v>14神奈川県</v>
      </c>
    </row>
    <row r="1755" spans="1:24" x14ac:dyDescent="0.15">
      <c r="A1755" s="6">
        <f t="shared" si="348"/>
        <v>117</v>
      </c>
      <c r="B1755" s="6">
        <f t="shared" si="348"/>
        <v>1405</v>
      </c>
      <c r="D1755" s="36"/>
      <c r="E1755" s="46" t="s">
        <v>34</v>
      </c>
      <c r="F1755" s="47">
        <v>242</v>
      </c>
      <c r="G1755" s="48">
        <f>IFERROR(F1755/Q1755,"-")</f>
        <v>0.15423836838750796</v>
      </c>
      <c r="H1755" s="49">
        <v>346</v>
      </c>
      <c r="I1755" s="49">
        <v>346</v>
      </c>
      <c r="J1755" s="49">
        <v>354</v>
      </c>
      <c r="K1755" s="49">
        <v>354</v>
      </c>
      <c r="L1755" s="49">
        <v>300</v>
      </c>
      <c r="M1755" s="50">
        <v>355</v>
      </c>
      <c r="N1755" s="51">
        <f>IFERROR(M1755/F1755,"-")</f>
        <v>1.4669421487603307</v>
      </c>
      <c r="O1755" s="52">
        <f>M1755-F1755</f>
        <v>113</v>
      </c>
      <c r="P1755" s="50">
        <v>458</v>
      </c>
      <c r="Q1755" s="53">
        <v>1569</v>
      </c>
      <c r="R1755" s="54">
        <f>IFERROR(P1755/Q1755,"-")</f>
        <v>0.29190567240280435</v>
      </c>
      <c r="X1755" s="1" t="str">
        <f t="shared" si="349"/>
        <v>14神奈川県</v>
      </c>
    </row>
    <row r="1756" spans="1:24" ht="14.25" thickBot="1" x14ac:dyDescent="0.2">
      <c r="A1756" s="6">
        <f t="shared" si="348"/>
        <v>117</v>
      </c>
      <c r="B1756" s="6">
        <f t="shared" si="348"/>
        <v>1405</v>
      </c>
      <c r="D1756" s="55"/>
      <c r="E1756" s="56" t="s">
        <v>35</v>
      </c>
      <c r="F1756" s="57">
        <v>507</v>
      </c>
      <c r="G1756" s="58">
        <f>IFERROR(F1756/Q1756,"-")</f>
        <v>0.88636363636363635</v>
      </c>
      <c r="H1756" s="59">
        <v>443</v>
      </c>
      <c r="I1756" s="59">
        <v>443</v>
      </c>
      <c r="J1756" s="59">
        <v>472</v>
      </c>
      <c r="K1756" s="59">
        <v>472</v>
      </c>
      <c r="L1756" s="59">
        <v>454</v>
      </c>
      <c r="M1756" s="60">
        <v>435</v>
      </c>
      <c r="N1756" s="61">
        <f>IFERROR(M1756/F1756,"-")</f>
        <v>0.85798816568047342</v>
      </c>
      <c r="O1756" s="62">
        <f>M1756-F1756</f>
        <v>-72</v>
      </c>
      <c r="P1756" s="60">
        <v>397</v>
      </c>
      <c r="Q1756" s="63">
        <v>572</v>
      </c>
      <c r="R1756" s="64">
        <f>IFERROR(P1756/Q1756,"-")</f>
        <v>0.69405594405594406</v>
      </c>
      <c r="X1756" s="1" t="str">
        <f t="shared" si="349"/>
        <v>14神奈川県</v>
      </c>
    </row>
    <row r="1757" spans="1:24" s="5" customFormat="1" x14ac:dyDescent="0.15">
      <c r="A1757" s="65">
        <f t="shared" si="348"/>
        <v>117</v>
      </c>
      <c r="B1757" s="65">
        <f t="shared" si="348"/>
        <v>1405</v>
      </c>
      <c r="D1757" s="66"/>
      <c r="E1757" s="67" t="s">
        <v>36</v>
      </c>
      <c r="F1757" s="68">
        <v>0.97222222222222221</v>
      </c>
      <c r="G1757" s="69"/>
      <c r="H1757" s="68">
        <v>1</v>
      </c>
      <c r="I1757" s="68">
        <v>1</v>
      </c>
      <c r="J1757" s="68">
        <v>1</v>
      </c>
      <c r="K1757" s="68">
        <v>0.9642857142857143</v>
      </c>
      <c r="L1757" s="68">
        <v>1</v>
      </c>
      <c r="M1757" s="68">
        <v>1</v>
      </c>
      <c r="N1757" s="70"/>
      <c r="O1757" s="70"/>
      <c r="P1757" s="71"/>
      <c r="Q1757" s="71"/>
      <c r="R1757" s="70"/>
      <c r="X1757" s="5" t="str">
        <f t="shared" si="349"/>
        <v>14神奈川県</v>
      </c>
    </row>
    <row r="1758" spans="1:24" x14ac:dyDescent="0.15">
      <c r="A1758" s="6">
        <f>(ROW()+12)/15</f>
        <v>118</v>
      </c>
      <c r="B1758" s="6"/>
      <c r="C1758" s="87">
        <f>(ROW()+12)/15</f>
        <v>118</v>
      </c>
      <c r="D1758" s="87"/>
      <c r="S1758" s="1" t="str">
        <f>"（"&amp;H1760&amp;"　"&amp;H1761&amp;"構想区域）"</f>
        <v>（神奈川県　横須賀・三浦構想区域）</v>
      </c>
      <c r="X1758" s="1" t="str">
        <f>TEXT(F1760,"0?")&amp;H1760</f>
        <v>14神奈川県</v>
      </c>
    </row>
    <row r="1759" spans="1:24" ht="14.25" thickBot="1" x14ac:dyDescent="0.2">
      <c r="A1759" s="6">
        <f>A1758</f>
        <v>118</v>
      </c>
      <c r="B1759" s="6"/>
      <c r="C1759" s="1" t="s">
        <v>3</v>
      </c>
      <c r="X1759" s="1" t="str">
        <f>X1758</f>
        <v>14神奈川県</v>
      </c>
    </row>
    <row r="1760" spans="1:24" x14ac:dyDescent="0.15">
      <c r="A1760" s="6">
        <f t="shared" ref="A1760:B1772" si="351">A1759</f>
        <v>118</v>
      </c>
      <c r="B1760" s="6">
        <v>1406</v>
      </c>
      <c r="D1760" s="88" t="s">
        <v>4</v>
      </c>
      <c r="E1760" s="89"/>
      <c r="F1760" s="90">
        <f>QUOTIENT(F1761,100)</f>
        <v>14</v>
      </c>
      <c r="G1760" s="91"/>
      <c r="H1760" s="92" t="s">
        <v>163</v>
      </c>
      <c r="I1760" s="93"/>
      <c r="O1760" s="7"/>
      <c r="X1760" s="1" t="str">
        <f t="shared" ref="X1760:X1772" si="352">X1759</f>
        <v>14神奈川県</v>
      </c>
    </row>
    <row r="1761" spans="1:24" x14ac:dyDescent="0.15">
      <c r="A1761" s="6">
        <f t="shared" si="351"/>
        <v>118</v>
      </c>
      <c r="B1761" s="6">
        <f>B1760</f>
        <v>1406</v>
      </c>
      <c r="D1761" s="94" t="s">
        <v>5</v>
      </c>
      <c r="E1761" s="95"/>
      <c r="F1761" s="96">
        <f>B1761</f>
        <v>1406</v>
      </c>
      <c r="G1761" s="97"/>
      <c r="H1761" s="98" t="s">
        <v>166</v>
      </c>
      <c r="I1761" s="99"/>
      <c r="O1761" s="7"/>
      <c r="X1761" s="1" t="str">
        <f t="shared" si="352"/>
        <v>14神奈川県</v>
      </c>
    </row>
    <row r="1762" spans="1:24" x14ac:dyDescent="0.15">
      <c r="A1762" s="6">
        <f t="shared" si="351"/>
        <v>118</v>
      </c>
      <c r="B1762" s="6">
        <f>B1761</f>
        <v>1406</v>
      </c>
      <c r="D1762" s="72" t="s">
        <v>6</v>
      </c>
      <c r="E1762" s="73"/>
      <c r="F1762" s="74">
        <v>69.158199999999994</v>
      </c>
      <c r="G1762" s="75"/>
      <c r="H1762" s="75"/>
      <c r="I1762" s="76"/>
      <c r="J1762" s="8"/>
      <c r="K1762" s="8"/>
      <c r="L1762" s="8"/>
      <c r="N1762" s="8"/>
      <c r="O1762" s="9"/>
      <c r="P1762" s="10" t="s">
        <v>7</v>
      </c>
      <c r="X1762" s="1" t="str">
        <f t="shared" si="352"/>
        <v>14神奈川県</v>
      </c>
    </row>
    <row r="1763" spans="1:24" ht="14.25" thickBot="1" x14ac:dyDescent="0.2">
      <c r="A1763" s="6">
        <f t="shared" si="351"/>
        <v>118</v>
      </c>
      <c r="B1763" s="6">
        <f>B1762</f>
        <v>1406</v>
      </c>
      <c r="D1763" s="77" t="s">
        <v>8</v>
      </c>
      <c r="E1763" s="78"/>
      <c r="F1763" s="79">
        <v>206.86</v>
      </c>
      <c r="G1763" s="80"/>
      <c r="H1763" s="80"/>
      <c r="I1763" s="81"/>
      <c r="J1763" s="11"/>
      <c r="K1763" s="11"/>
      <c r="L1763" s="11"/>
      <c r="N1763" s="11"/>
      <c r="P1763" s="82">
        <v>-3.3000000000000002E-2</v>
      </c>
      <c r="Q1763" s="82"/>
      <c r="X1763" s="1" t="str">
        <f t="shared" si="352"/>
        <v>14神奈川県</v>
      </c>
    </row>
    <row r="1764" spans="1:24" ht="14.25" thickBot="1" x14ac:dyDescent="0.2">
      <c r="A1764" s="6">
        <f t="shared" si="351"/>
        <v>118</v>
      </c>
      <c r="B1764" s="6"/>
      <c r="C1764" s="1" t="s">
        <v>9</v>
      </c>
      <c r="X1764" s="1" t="str">
        <f t="shared" si="352"/>
        <v>14神奈川県</v>
      </c>
    </row>
    <row r="1765" spans="1:24" ht="13.5" customHeight="1" x14ac:dyDescent="0.15">
      <c r="A1765" s="6">
        <f t="shared" si="351"/>
        <v>118</v>
      </c>
      <c r="B1765" s="6"/>
      <c r="D1765" s="12"/>
      <c r="E1765" s="13"/>
      <c r="F1765" s="83" t="s">
        <v>10</v>
      </c>
      <c r="G1765" s="84"/>
      <c r="H1765" s="14" t="s">
        <v>11</v>
      </c>
      <c r="I1765" s="14" t="s">
        <v>12</v>
      </c>
      <c r="J1765" s="14" t="s">
        <v>13</v>
      </c>
      <c r="K1765" s="14" t="s">
        <v>14</v>
      </c>
      <c r="L1765" s="15" t="s">
        <v>15</v>
      </c>
      <c r="M1765" s="85" t="s">
        <v>16</v>
      </c>
      <c r="N1765" s="84"/>
      <c r="O1765" s="84"/>
      <c r="P1765" s="85" t="s">
        <v>17</v>
      </c>
      <c r="Q1765" s="84"/>
      <c r="R1765" s="86"/>
      <c r="X1765" s="1" t="str">
        <f t="shared" si="352"/>
        <v>14神奈川県</v>
      </c>
    </row>
    <row r="1766" spans="1:24" ht="32.25" thickBot="1" x14ac:dyDescent="0.2">
      <c r="A1766" s="6">
        <f t="shared" si="351"/>
        <v>118</v>
      </c>
      <c r="B1766" s="6"/>
      <c r="D1766" s="16"/>
      <c r="E1766" s="17"/>
      <c r="F1766" s="18" t="s">
        <v>18</v>
      </c>
      <c r="G1766" s="19" t="s">
        <v>19</v>
      </c>
      <c r="H1766" s="20" t="s">
        <v>20</v>
      </c>
      <c r="I1766" s="20" t="s">
        <v>21</v>
      </c>
      <c r="J1766" s="20" t="s">
        <v>22</v>
      </c>
      <c r="K1766" s="20" t="s">
        <v>23</v>
      </c>
      <c r="L1766" s="20" t="s">
        <v>24</v>
      </c>
      <c r="M1766" s="21" t="s">
        <v>25</v>
      </c>
      <c r="N1766" s="22" t="s">
        <v>26</v>
      </c>
      <c r="O1766" s="23" t="s">
        <v>27</v>
      </c>
      <c r="P1766" s="24" t="s">
        <v>28</v>
      </c>
      <c r="Q1766" s="22" t="s">
        <v>29</v>
      </c>
      <c r="R1766" s="25" t="s">
        <v>30</v>
      </c>
      <c r="X1766" s="1" t="str">
        <f t="shared" si="352"/>
        <v>14神奈川県</v>
      </c>
    </row>
    <row r="1767" spans="1:24" ht="14.25" thickTop="1" x14ac:dyDescent="0.15">
      <c r="A1767" s="6">
        <f t="shared" si="351"/>
        <v>118</v>
      </c>
      <c r="B1767" s="6">
        <f>B1762</f>
        <v>1406</v>
      </c>
      <c r="D1767" s="26"/>
      <c r="E1767" s="27" t="s">
        <v>31</v>
      </c>
      <c r="F1767" s="28">
        <f>SUM(F1768:F1771)</f>
        <v>5080</v>
      </c>
      <c r="G1767" s="29">
        <f>IFERROR(F1767/Q1767,"-")</f>
        <v>0.82871125611745511</v>
      </c>
      <c r="H1767" s="30">
        <f t="shared" ref="H1767:M1767" si="353">SUM(H1768:H1771)</f>
        <v>5071</v>
      </c>
      <c r="I1767" s="30">
        <f t="shared" si="353"/>
        <v>5103</v>
      </c>
      <c r="J1767" s="30">
        <f t="shared" si="353"/>
        <v>5187</v>
      </c>
      <c r="K1767" s="30">
        <f t="shared" si="353"/>
        <v>5177</v>
      </c>
      <c r="L1767" s="30">
        <f t="shared" si="353"/>
        <v>5210</v>
      </c>
      <c r="M1767" s="31">
        <f t="shared" si="353"/>
        <v>5210</v>
      </c>
      <c r="N1767" s="32">
        <f>IFERROR(M1767/F1767,"-")</f>
        <v>1.0255905511811023</v>
      </c>
      <c r="O1767" s="33">
        <f>M1767-F1767</f>
        <v>130</v>
      </c>
      <c r="P1767" s="31">
        <f>SUM(P1768:P1771)</f>
        <v>5169</v>
      </c>
      <c r="Q1767" s="34">
        <f>SUM(Q1768:Q1771)</f>
        <v>6130</v>
      </c>
      <c r="R1767" s="35">
        <f>IFERROR(P1767/Q1767,"-")</f>
        <v>0.8432300163132137</v>
      </c>
      <c r="X1767" s="1" t="str">
        <f t="shared" si="352"/>
        <v>14神奈川県</v>
      </c>
    </row>
    <row r="1768" spans="1:24" x14ac:dyDescent="0.15">
      <c r="A1768" s="6">
        <f t="shared" si="351"/>
        <v>118</v>
      </c>
      <c r="B1768" s="6">
        <f>B1767</f>
        <v>1406</v>
      </c>
      <c r="D1768" s="36"/>
      <c r="E1768" s="37" t="s">
        <v>32</v>
      </c>
      <c r="F1768" s="38">
        <v>1781</v>
      </c>
      <c r="G1768" s="39">
        <f>IFERROR(F1768/Q1768,"-")</f>
        <v>2.2833333333333332</v>
      </c>
      <c r="H1768" s="40">
        <v>1466</v>
      </c>
      <c r="I1768" s="40">
        <v>1469</v>
      </c>
      <c r="J1768" s="40">
        <v>1517</v>
      </c>
      <c r="K1768" s="40">
        <v>1464</v>
      </c>
      <c r="L1768" s="40">
        <v>1493</v>
      </c>
      <c r="M1768" s="41">
        <v>1511</v>
      </c>
      <c r="N1768" s="42">
        <f>IFERROR(M1768/F1768,"-")</f>
        <v>0.84839977540707467</v>
      </c>
      <c r="O1768" s="43">
        <f>M1768-F1768</f>
        <v>-270</v>
      </c>
      <c r="P1768" s="41">
        <v>1512</v>
      </c>
      <c r="Q1768" s="44">
        <v>780</v>
      </c>
      <c r="R1768" s="45">
        <f>IFERROR(P1768/Q1768,"-")</f>
        <v>1.9384615384615385</v>
      </c>
      <c r="X1768" s="1" t="str">
        <f t="shared" si="352"/>
        <v>14神奈川県</v>
      </c>
    </row>
    <row r="1769" spans="1:24" x14ac:dyDescent="0.15">
      <c r="A1769" s="6">
        <f t="shared" si="351"/>
        <v>118</v>
      </c>
      <c r="B1769" s="6">
        <f t="shared" si="351"/>
        <v>1406</v>
      </c>
      <c r="D1769" s="36"/>
      <c r="E1769" s="46" t="s">
        <v>33</v>
      </c>
      <c r="F1769" s="47">
        <v>1856</v>
      </c>
      <c r="G1769" s="48">
        <f>IFERROR(F1769/Q1769,"-")</f>
        <v>0.83981900452488689</v>
      </c>
      <c r="H1769" s="49">
        <v>1803</v>
      </c>
      <c r="I1769" s="49">
        <v>1796</v>
      </c>
      <c r="J1769" s="49">
        <v>1620</v>
      </c>
      <c r="K1769" s="49">
        <v>1793</v>
      </c>
      <c r="L1769" s="49">
        <v>1725</v>
      </c>
      <c r="M1769" s="50">
        <v>1748</v>
      </c>
      <c r="N1769" s="51">
        <f>IFERROR(M1769/F1769,"-")</f>
        <v>0.94181034482758619</v>
      </c>
      <c r="O1769" s="52">
        <f>M1769-F1769</f>
        <v>-108</v>
      </c>
      <c r="P1769" s="50">
        <v>1727</v>
      </c>
      <c r="Q1769" s="53">
        <v>2210</v>
      </c>
      <c r="R1769" s="54">
        <f>IFERROR(P1769/Q1769,"-")</f>
        <v>0.78144796380090498</v>
      </c>
      <c r="X1769" s="1" t="str">
        <f t="shared" si="352"/>
        <v>14神奈川県</v>
      </c>
    </row>
    <row r="1770" spans="1:24" x14ac:dyDescent="0.15">
      <c r="A1770" s="6">
        <f t="shared" si="351"/>
        <v>118</v>
      </c>
      <c r="B1770" s="6">
        <f t="shared" si="351"/>
        <v>1406</v>
      </c>
      <c r="D1770" s="36"/>
      <c r="E1770" s="46" t="s">
        <v>34</v>
      </c>
      <c r="F1770" s="47">
        <v>389</v>
      </c>
      <c r="G1770" s="48">
        <f>IFERROR(F1770/Q1770,"-")</f>
        <v>0.20334553058024046</v>
      </c>
      <c r="H1770" s="49">
        <v>701</v>
      </c>
      <c r="I1770" s="49">
        <v>787</v>
      </c>
      <c r="J1770" s="49">
        <v>1036</v>
      </c>
      <c r="K1770" s="49">
        <v>926</v>
      </c>
      <c r="L1770" s="49">
        <v>950</v>
      </c>
      <c r="M1770" s="50">
        <v>932</v>
      </c>
      <c r="N1770" s="51">
        <f>IFERROR(M1770/F1770,"-")</f>
        <v>2.3958868894601544</v>
      </c>
      <c r="O1770" s="52">
        <f>M1770-F1770</f>
        <v>543</v>
      </c>
      <c r="P1770" s="50">
        <v>896</v>
      </c>
      <c r="Q1770" s="53">
        <v>1913</v>
      </c>
      <c r="R1770" s="54">
        <f>IFERROR(P1770/Q1770,"-")</f>
        <v>0.46837428123366442</v>
      </c>
      <c r="X1770" s="1" t="str">
        <f t="shared" si="352"/>
        <v>14神奈川県</v>
      </c>
    </row>
    <row r="1771" spans="1:24" ht="14.25" thickBot="1" x14ac:dyDescent="0.2">
      <c r="A1771" s="6">
        <f t="shared" si="351"/>
        <v>118</v>
      </c>
      <c r="B1771" s="6">
        <f t="shared" si="351"/>
        <v>1406</v>
      </c>
      <c r="D1771" s="55"/>
      <c r="E1771" s="56" t="s">
        <v>35</v>
      </c>
      <c r="F1771" s="57">
        <v>1054</v>
      </c>
      <c r="G1771" s="58">
        <f>IFERROR(F1771/Q1771,"-")</f>
        <v>0.8590057049714751</v>
      </c>
      <c r="H1771" s="59">
        <v>1101</v>
      </c>
      <c r="I1771" s="59">
        <v>1051</v>
      </c>
      <c r="J1771" s="59">
        <v>1014</v>
      </c>
      <c r="K1771" s="59">
        <v>994</v>
      </c>
      <c r="L1771" s="59">
        <v>1042</v>
      </c>
      <c r="M1771" s="60">
        <v>1019</v>
      </c>
      <c r="N1771" s="61">
        <f>IFERROR(M1771/F1771,"-")</f>
        <v>0.96679316888045541</v>
      </c>
      <c r="O1771" s="62">
        <f>M1771-F1771</f>
        <v>-35</v>
      </c>
      <c r="P1771" s="60">
        <v>1034</v>
      </c>
      <c r="Q1771" s="63">
        <v>1227</v>
      </c>
      <c r="R1771" s="64">
        <f>IFERROR(P1771/Q1771,"-")</f>
        <v>0.84270578647106764</v>
      </c>
      <c r="X1771" s="1" t="str">
        <f t="shared" si="352"/>
        <v>14神奈川県</v>
      </c>
    </row>
    <row r="1772" spans="1:24" s="5" customFormat="1" x14ac:dyDescent="0.15">
      <c r="A1772" s="65">
        <f t="shared" si="351"/>
        <v>118</v>
      </c>
      <c r="B1772" s="65">
        <f t="shared" si="351"/>
        <v>1406</v>
      </c>
      <c r="D1772" s="66"/>
      <c r="E1772" s="67" t="s">
        <v>36</v>
      </c>
      <c r="F1772" s="68">
        <v>0.98113207547169812</v>
      </c>
      <c r="G1772" s="69"/>
      <c r="H1772" s="68">
        <v>1</v>
      </c>
      <c r="I1772" s="68">
        <v>1</v>
      </c>
      <c r="J1772" s="68">
        <v>0.97826086956521741</v>
      </c>
      <c r="K1772" s="68">
        <v>0.97674418604651159</v>
      </c>
      <c r="L1772" s="68">
        <v>1</v>
      </c>
      <c r="M1772" s="68">
        <v>1</v>
      </c>
      <c r="N1772" s="70"/>
      <c r="O1772" s="70"/>
      <c r="P1772" s="71"/>
      <c r="Q1772" s="71"/>
      <c r="R1772" s="70"/>
      <c r="X1772" s="5" t="str">
        <f t="shared" si="352"/>
        <v>14神奈川県</v>
      </c>
    </row>
    <row r="1773" spans="1:24" x14ac:dyDescent="0.15">
      <c r="A1773" s="6">
        <f>(ROW()+12)/15</f>
        <v>119</v>
      </c>
      <c r="B1773" s="6"/>
      <c r="C1773" s="87">
        <f>(ROW()+12)/15</f>
        <v>119</v>
      </c>
      <c r="D1773" s="87"/>
      <c r="S1773" s="1" t="str">
        <f>"（"&amp;H1775&amp;"　"&amp;H1776&amp;"構想区域）"</f>
        <v>（神奈川県　湘南東部構想区域）</v>
      </c>
      <c r="X1773" s="1" t="str">
        <f>TEXT(F1775,"0?")&amp;H1775</f>
        <v>14神奈川県</v>
      </c>
    </row>
    <row r="1774" spans="1:24" ht="14.25" thickBot="1" x14ac:dyDescent="0.2">
      <c r="A1774" s="6">
        <f>A1773</f>
        <v>119</v>
      </c>
      <c r="B1774" s="6"/>
      <c r="C1774" s="1" t="s">
        <v>3</v>
      </c>
      <c r="X1774" s="1" t="str">
        <f>X1773</f>
        <v>14神奈川県</v>
      </c>
    </row>
    <row r="1775" spans="1:24" x14ac:dyDescent="0.15">
      <c r="A1775" s="6">
        <f t="shared" ref="A1775:B1787" si="354">A1774</f>
        <v>119</v>
      </c>
      <c r="B1775" s="6">
        <v>1407</v>
      </c>
      <c r="D1775" s="88" t="s">
        <v>4</v>
      </c>
      <c r="E1775" s="89"/>
      <c r="F1775" s="90">
        <f>QUOTIENT(F1776,100)</f>
        <v>14</v>
      </c>
      <c r="G1775" s="91"/>
      <c r="H1775" s="92" t="s">
        <v>163</v>
      </c>
      <c r="I1775" s="93"/>
      <c r="O1775" s="7"/>
      <c r="X1775" s="1" t="str">
        <f t="shared" ref="X1775:X1787" si="355">X1774</f>
        <v>14神奈川県</v>
      </c>
    </row>
    <row r="1776" spans="1:24" x14ac:dyDescent="0.15">
      <c r="A1776" s="6">
        <f t="shared" si="354"/>
        <v>119</v>
      </c>
      <c r="B1776" s="6">
        <f>B1775</f>
        <v>1407</v>
      </c>
      <c r="D1776" s="94" t="s">
        <v>5</v>
      </c>
      <c r="E1776" s="95"/>
      <c r="F1776" s="96">
        <f>B1776</f>
        <v>1407</v>
      </c>
      <c r="G1776" s="97"/>
      <c r="H1776" s="98" t="s">
        <v>167</v>
      </c>
      <c r="I1776" s="99"/>
      <c r="O1776" s="7"/>
      <c r="X1776" s="1" t="str">
        <f t="shared" si="355"/>
        <v>14神奈川県</v>
      </c>
    </row>
    <row r="1777" spans="1:24" x14ac:dyDescent="0.15">
      <c r="A1777" s="6">
        <f t="shared" si="354"/>
        <v>119</v>
      </c>
      <c r="B1777" s="6">
        <f>B1776</f>
        <v>1407</v>
      </c>
      <c r="D1777" s="72" t="s">
        <v>6</v>
      </c>
      <c r="E1777" s="73"/>
      <c r="F1777" s="74">
        <v>72.764200000000002</v>
      </c>
      <c r="G1777" s="75"/>
      <c r="H1777" s="75"/>
      <c r="I1777" s="76"/>
      <c r="J1777" s="8"/>
      <c r="K1777" s="8"/>
      <c r="L1777" s="8"/>
      <c r="N1777" s="8"/>
      <c r="O1777" s="9"/>
      <c r="P1777" s="10" t="s">
        <v>7</v>
      </c>
      <c r="X1777" s="1" t="str">
        <f t="shared" si="355"/>
        <v>14神奈川県</v>
      </c>
    </row>
    <row r="1778" spans="1:24" ht="14.25" thickBot="1" x14ac:dyDescent="0.2">
      <c r="A1778" s="6">
        <f t="shared" si="354"/>
        <v>119</v>
      </c>
      <c r="B1778" s="6">
        <f>B1777</f>
        <v>1407</v>
      </c>
      <c r="D1778" s="77" t="s">
        <v>8</v>
      </c>
      <c r="E1778" s="78"/>
      <c r="F1778" s="79">
        <v>118.61</v>
      </c>
      <c r="G1778" s="80"/>
      <c r="H1778" s="80"/>
      <c r="I1778" s="81"/>
      <c r="J1778" s="11"/>
      <c r="K1778" s="11"/>
      <c r="L1778" s="11"/>
      <c r="N1778" s="11"/>
      <c r="P1778" s="82">
        <v>-8.1000000000000016E-2</v>
      </c>
      <c r="Q1778" s="82"/>
      <c r="X1778" s="1" t="str">
        <f t="shared" si="355"/>
        <v>14神奈川県</v>
      </c>
    </row>
    <row r="1779" spans="1:24" ht="14.25" thickBot="1" x14ac:dyDescent="0.2">
      <c r="A1779" s="6">
        <f t="shared" si="354"/>
        <v>119</v>
      </c>
      <c r="B1779" s="6"/>
      <c r="C1779" s="1" t="s">
        <v>9</v>
      </c>
      <c r="X1779" s="1" t="str">
        <f t="shared" si="355"/>
        <v>14神奈川県</v>
      </c>
    </row>
    <row r="1780" spans="1:24" ht="13.5" customHeight="1" x14ac:dyDescent="0.15">
      <c r="A1780" s="6">
        <f t="shared" si="354"/>
        <v>119</v>
      </c>
      <c r="B1780" s="6"/>
      <c r="D1780" s="12"/>
      <c r="E1780" s="13"/>
      <c r="F1780" s="83" t="s">
        <v>10</v>
      </c>
      <c r="G1780" s="84"/>
      <c r="H1780" s="14" t="s">
        <v>11</v>
      </c>
      <c r="I1780" s="14" t="s">
        <v>12</v>
      </c>
      <c r="J1780" s="14" t="s">
        <v>13</v>
      </c>
      <c r="K1780" s="14" t="s">
        <v>14</v>
      </c>
      <c r="L1780" s="15" t="s">
        <v>15</v>
      </c>
      <c r="M1780" s="85" t="s">
        <v>16</v>
      </c>
      <c r="N1780" s="84"/>
      <c r="O1780" s="84"/>
      <c r="P1780" s="85" t="s">
        <v>17</v>
      </c>
      <c r="Q1780" s="84"/>
      <c r="R1780" s="86"/>
      <c r="X1780" s="1" t="str">
        <f t="shared" si="355"/>
        <v>14神奈川県</v>
      </c>
    </row>
    <row r="1781" spans="1:24" ht="32.25" thickBot="1" x14ac:dyDescent="0.2">
      <c r="A1781" s="6">
        <f t="shared" si="354"/>
        <v>119</v>
      </c>
      <c r="B1781" s="6"/>
      <c r="D1781" s="16"/>
      <c r="E1781" s="17"/>
      <c r="F1781" s="18" t="s">
        <v>18</v>
      </c>
      <c r="G1781" s="19" t="s">
        <v>19</v>
      </c>
      <c r="H1781" s="20" t="s">
        <v>20</v>
      </c>
      <c r="I1781" s="20" t="s">
        <v>21</v>
      </c>
      <c r="J1781" s="20" t="s">
        <v>22</v>
      </c>
      <c r="K1781" s="20" t="s">
        <v>23</v>
      </c>
      <c r="L1781" s="20" t="s">
        <v>24</v>
      </c>
      <c r="M1781" s="21" t="s">
        <v>25</v>
      </c>
      <c r="N1781" s="22" t="s">
        <v>26</v>
      </c>
      <c r="O1781" s="23" t="s">
        <v>27</v>
      </c>
      <c r="P1781" s="24" t="s">
        <v>28</v>
      </c>
      <c r="Q1781" s="22" t="s">
        <v>29</v>
      </c>
      <c r="R1781" s="25" t="s">
        <v>30</v>
      </c>
      <c r="X1781" s="1" t="str">
        <f t="shared" si="355"/>
        <v>14神奈川県</v>
      </c>
    </row>
    <row r="1782" spans="1:24" ht="14.25" thickTop="1" x14ac:dyDescent="0.15">
      <c r="A1782" s="6">
        <f t="shared" si="354"/>
        <v>119</v>
      </c>
      <c r="B1782" s="6">
        <f>B1777</f>
        <v>1407</v>
      </c>
      <c r="D1782" s="26"/>
      <c r="E1782" s="27" t="s">
        <v>31</v>
      </c>
      <c r="F1782" s="28">
        <f>SUM(F1783:F1786)</f>
        <v>4297</v>
      </c>
      <c r="G1782" s="29">
        <f>IFERROR(F1782/Q1782,"-")</f>
        <v>0.93882455757046102</v>
      </c>
      <c r="H1782" s="30">
        <f t="shared" ref="H1782:M1782" si="356">SUM(H1783:H1786)</f>
        <v>4285</v>
      </c>
      <c r="I1782" s="30">
        <f t="shared" si="356"/>
        <v>4216</v>
      </c>
      <c r="J1782" s="30">
        <f t="shared" si="356"/>
        <v>4304</v>
      </c>
      <c r="K1782" s="30">
        <f t="shared" si="356"/>
        <v>4411</v>
      </c>
      <c r="L1782" s="30">
        <f t="shared" si="356"/>
        <v>4197</v>
      </c>
      <c r="M1782" s="31">
        <f t="shared" si="356"/>
        <v>4340</v>
      </c>
      <c r="N1782" s="32">
        <f>IFERROR(M1782/F1782,"-")</f>
        <v>1.0100069816150803</v>
      </c>
      <c r="O1782" s="33">
        <f>M1782-F1782</f>
        <v>43</v>
      </c>
      <c r="P1782" s="31">
        <f>SUM(P1783:P1786)</f>
        <v>4243</v>
      </c>
      <c r="Q1782" s="34">
        <f>SUM(Q1783:Q1786)</f>
        <v>4577</v>
      </c>
      <c r="R1782" s="35">
        <f>IFERROR(P1782/Q1782,"-")</f>
        <v>0.92702643653047845</v>
      </c>
      <c r="X1782" s="1" t="str">
        <f t="shared" si="355"/>
        <v>14神奈川県</v>
      </c>
    </row>
    <row r="1783" spans="1:24" x14ac:dyDescent="0.15">
      <c r="A1783" s="6">
        <f t="shared" si="354"/>
        <v>119</v>
      </c>
      <c r="B1783" s="6">
        <f>B1782</f>
        <v>1407</v>
      </c>
      <c r="D1783" s="36"/>
      <c r="E1783" s="37" t="s">
        <v>32</v>
      </c>
      <c r="F1783" s="38">
        <v>575</v>
      </c>
      <c r="G1783" s="39">
        <f>IFERROR(F1783/Q1783,"-")</f>
        <v>1.0667903525046383</v>
      </c>
      <c r="H1783" s="40">
        <v>461</v>
      </c>
      <c r="I1783" s="40">
        <v>498</v>
      </c>
      <c r="J1783" s="40">
        <v>502</v>
      </c>
      <c r="K1783" s="40">
        <v>604</v>
      </c>
      <c r="L1783" s="40">
        <v>604</v>
      </c>
      <c r="M1783" s="41">
        <v>779</v>
      </c>
      <c r="N1783" s="42">
        <f>IFERROR(M1783/F1783,"-")</f>
        <v>1.3547826086956523</v>
      </c>
      <c r="O1783" s="43">
        <f>M1783-F1783</f>
        <v>204</v>
      </c>
      <c r="P1783" s="41">
        <v>798</v>
      </c>
      <c r="Q1783" s="44">
        <v>539</v>
      </c>
      <c r="R1783" s="45">
        <f>IFERROR(P1783/Q1783,"-")</f>
        <v>1.4805194805194806</v>
      </c>
      <c r="X1783" s="1" t="str">
        <f t="shared" si="355"/>
        <v>14神奈川県</v>
      </c>
    </row>
    <row r="1784" spans="1:24" x14ac:dyDescent="0.15">
      <c r="A1784" s="6">
        <f t="shared" si="354"/>
        <v>119</v>
      </c>
      <c r="B1784" s="6">
        <f t="shared" si="354"/>
        <v>1407</v>
      </c>
      <c r="D1784" s="36"/>
      <c r="E1784" s="46" t="s">
        <v>33</v>
      </c>
      <c r="F1784" s="47">
        <v>1983</v>
      </c>
      <c r="G1784" s="48">
        <f>IFERROR(F1784/Q1784,"-")</f>
        <v>1.2511041009463721</v>
      </c>
      <c r="H1784" s="49">
        <v>2133</v>
      </c>
      <c r="I1784" s="49">
        <v>2059</v>
      </c>
      <c r="J1784" s="49">
        <v>2134</v>
      </c>
      <c r="K1784" s="49">
        <v>2063</v>
      </c>
      <c r="L1784" s="49">
        <v>1940</v>
      </c>
      <c r="M1784" s="50">
        <v>1998</v>
      </c>
      <c r="N1784" s="51">
        <f>IFERROR(M1784/F1784,"-")</f>
        <v>1.0075642965204237</v>
      </c>
      <c r="O1784" s="52">
        <f>M1784-F1784</f>
        <v>15</v>
      </c>
      <c r="P1784" s="50">
        <v>1825</v>
      </c>
      <c r="Q1784" s="53">
        <v>1585</v>
      </c>
      <c r="R1784" s="54">
        <f>IFERROR(P1784/Q1784,"-")</f>
        <v>1.1514195583596214</v>
      </c>
      <c r="X1784" s="1" t="str">
        <f t="shared" si="355"/>
        <v>14神奈川県</v>
      </c>
    </row>
    <row r="1785" spans="1:24" x14ac:dyDescent="0.15">
      <c r="A1785" s="6">
        <f t="shared" si="354"/>
        <v>119</v>
      </c>
      <c r="B1785" s="6">
        <f t="shared" si="354"/>
        <v>1407</v>
      </c>
      <c r="D1785" s="36"/>
      <c r="E1785" s="46" t="s">
        <v>34</v>
      </c>
      <c r="F1785" s="47">
        <v>326</v>
      </c>
      <c r="G1785" s="48">
        <f>IFERROR(F1785/Q1785,"-")</f>
        <v>0.25019186492709133</v>
      </c>
      <c r="H1785" s="49">
        <v>496</v>
      </c>
      <c r="I1785" s="49">
        <v>573</v>
      </c>
      <c r="J1785" s="49">
        <v>573</v>
      </c>
      <c r="K1785" s="49">
        <v>604</v>
      </c>
      <c r="L1785" s="49">
        <v>644</v>
      </c>
      <c r="M1785" s="50">
        <v>673</v>
      </c>
      <c r="N1785" s="51">
        <f>IFERROR(M1785/F1785,"-")</f>
        <v>2.0644171779141103</v>
      </c>
      <c r="O1785" s="52">
        <f>M1785-F1785</f>
        <v>347</v>
      </c>
      <c r="P1785" s="50">
        <v>645</v>
      </c>
      <c r="Q1785" s="53">
        <v>1303</v>
      </c>
      <c r="R1785" s="54">
        <f>IFERROR(P1785/Q1785,"-")</f>
        <v>0.49501151189562548</v>
      </c>
      <c r="X1785" s="1" t="str">
        <f t="shared" si="355"/>
        <v>14神奈川県</v>
      </c>
    </row>
    <row r="1786" spans="1:24" ht="14.25" thickBot="1" x14ac:dyDescent="0.2">
      <c r="A1786" s="6">
        <f t="shared" si="354"/>
        <v>119</v>
      </c>
      <c r="B1786" s="6">
        <f t="shared" si="354"/>
        <v>1407</v>
      </c>
      <c r="D1786" s="55"/>
      <c r="E1786" s="56" t="s">
        <v>35</v>
      </c>
      <c r="F1786" s="57">
        <v>1413</v>
      </c>
      <c r="G1786" s="58">
        <f>IFERROR(F1786/Q1786,"-")</f>
        <v>1.228695652173913</v>
      </c>
      <c r="H1786" s="59">
        <v>1195</v>
      </c>
      <c r="I1786" s="59">
        <v>1086</v>
      </c>
      <c r="J1786" s="59">
        <v>1095</v>
      </c>
      <c r="K1786" s="59">
        <v>1140</v>
      </c>
      <c r="L1786" s="59">
        <v>1009</v>
      </c>
      <c r="M1786" s="60">
        <v>890</v>
      </c>
      <c r="N1786" s="61">
        <f>IFERROR(M1786/F1786,"-")</f>
        <v>0.62986553432413306</v>
      </c>
      <c r="O1786" s="62">
        <f>M1786-F1786</f>
        <v>-523</v>
      </c>
      <c r="P1786" s="60">
        <v>975</v>
      </c>
      <c r="Q1786" s="63">
        <v>1150</v>
      </c>
      <c r="R1786" s="64">
        <f>IFERROR(P1786/Q1786,"-")</f>
        <v>0.84782608695652173</v>
      </c>
      <c r="X1786" s="1" t="str">
        <f t="shared" si="355"/>
        <v>14神奈川県</v>
      </c>
    </row>
    <row r="1787" spans="1:24" s="5" customFormat="1" x14ac:dyDescent="0.15">
      <c r="A1787" s="65">
        <f t="shared" si="354"/>
        <v>119</v>
      </c>
      <c r="B1787" s="65">
        <f t="shared" si="354"/>
        <v>1407</v>
      </c>
      <c r="D1787" s="66"/>
      <c r="E1787" s="67" t="s">
        <v>36</v>
      </c>
      <c r="F1787" s="68">
        <v>1</v>
      </c>
      <c r="G1787" s="69"/>
      <c r="H1787" s="68">
        <v>1</v>
      </c>
      <c r="I1787" s="68">
        <v>1</v>
      </c>
      <c r="J1787" s="68">
        <v>1</v>
      </c>
      <c r="K1787" s="68">
        <v>1</v>
      </c>
      <c r="L1787" s="68">
        <v>0.97142857142857142</v>
      </c>
      <c r="M1787" s="68">
        <v>1</v>
      </c>
      <c r="N1787" s="70"/>
      <c r="O1787" s="70"/>
      <c r="P1787" s="71"/>
      <c r="Q1787" s="71"/>
      <c r="R1787" s="70"/>
      <c r="X1787" s="5" t="str">
        <f t="shared" si="355"/>
        <v>14神奈川県</v>
      </c>
    </row>
    <row r="1788" spans="1:24" x14ac:dyDescent="0.15">
      <c r="A1788" s="6">
        <f>(ROW()+12)/15</f>
        <v>120</v>
      </c>
      <c r="B1788" s="6"/>
      <c r="C1788" s="87">
        <f>(ROW()+12)/15</f>
        <v>120</v>
      </c>
      <c r="D1788" s="87"/>
      <c r="S1788" s="1" t="str">
        <f>"（"&amp;H1790&amp;"　"&amp;H1791&amp;"構想区域）"</f>
        <v>（神奈川県　湘南西部構想区域）</v>
      </c>
      <c r="X1788" s="1" t="str">
        <f>TEXT(F1790,"0?")&amp;H1790</f>
        <v>14神奈川県</v>
      </c>
    </row>
    <row r="1789" spans="1:24" ht="14.25" thickBot="1" x14ac:dyDescent="0.2">
      <c r="A1789" s="6">
        <f>A1788</f>
        <v>120</v>
      </c>
      <c r="B1789" s="6"/>
      <c r="C1789" s="1" t="s">
        <v>3</v>
      </c>
      <c r="X1789" s="1" t="str">
        <f>X1788</f>
        <v>14神奈川県</v>
      </c>
    </row>
    <row r="1790" spans="1:24" x14ac:dyDescent="0.15">
      <c r="A1790" s="6">
        <f t="shared" ref="A1790:B1802" si="357">A1789</f>
        <v>120</v>
      </c>
      <c r="B1790" s="6">
        <v>1408</v>
      </c>
      <c r="D1790" s="88" t="s">
        <v>4</v>
      </c>
      <c r="E1790" s="89"/>
      <c r="F1790" s="90">
        <f>QUOTIENT(F1791,100)</f>
        <v>14</v>
      </c>
      <c r="G1790" s="91"/>
      <c r="H1790" s="92" t="s">
        <v>163</v>
      </c>
      <c r="I1790" s="93"/>
      <c r="O1790" s="7"/>
      <c r="X1790" s="1" t="str">
        <f t="shared" ref="X1790:X1802" si="358">X1789</f>
        <v>14神奈川県</v>
      </c>
    </row>
    <row r="1791" spans="1:24" x14ac:dyDescent="0.15">
      <c r="A1791" s="6">
        <f t="shared" si="357"/>
        <v>120</v>
      </c>
      <c r="B1791" s="6">
        <f>B1790</f>
        <v>1408</v>
      </c>
      <c r="D1791" s="94" t="s">
        <v>5</v>
      </c>
      <c r="E1791" s="95"/>
      <c r="F1791" s="96">
        <f>B1791</f>
        <v>1408</v>
      </c>
      <c r="G1791" s="97"/>
      <c r="H1791" s="98" t="s">
        <v>168</v>
      </c>
      <c r="I1791" s="99"/>
      <c r="O1791" s="7"/>
      <c r="X1791" s="1" t="str">
        <f t="shared" si="358"/>
        <v>14神奈川県</v>
      </c>
    </row>
    <row r="1792" spans="1:24" x14ac:dyDescent="0.15">
      <c r="A1792" s="6">
        <f t="shared" si="357"/>
        <v>120</v>
      </c>
      <c r="B1792" s="6">
        <f>B1791</f>
        <v>1408</v>
      </c>
      <c r="D1792" s="72" t="s">
        <v>6</v>
      </c>
      <c r="E1792" s="73"/>
      <c r="F1792" s="74">
        <v>58.183900000000001</v>
      </c>
      <c r="G1792" s="75"/>
      <c r="H1792" s="75"/>
      <c r="I1792" s="76"/>
      <c r="J1792" s="8"/>
      <c r="K1792" s="8"/>
      <c r="L1792" s="8"/>
      <c r="N1792" s="8"/>
      <c r="O1792" s="9"/>
      <c r="P1792" s="10" t="s">
        <v>7</v>
      </c>
      <c r="X1792" s="1" t="str">
        <f t="shared" si="358"/>
        <v>14神奈川県</v>
      </c>
    </row>
    <row r="1793" spans="1:24" ht="14.25" thickBot="1" x14ac:dyDescent="0.2">
      <c r="A1793" s="6">
        <f t="shared" si="357"/>
        <v>120</v>
      </c>
      <c r="B1793" s="6">
        <f>B1792</f>
        <v>1408</v>
      </c>
      <c r="D1793" s="77" t="s">
        <v>8</v>
      </c>
      <c r="E1793" s="78"/>
      <c r="F1793" s="79">
        <v>253.4</v>
      </c>
      <c r="G1793" s="80"/>
      <c r="H1793" s="80"/>
      <c r="I1793" s="81"/>
      <c r="J1793" s="11"/>
      <c r="K1793" s="11"/>
      <c r="L1793" s="11"/>
      <c r="N1793" s="11"/>
      <c r="P1793" s="82">
        <v>-4.3999999999999984E-2</v>
      </c>
      <c r="Q1793" s="82"/>
      <c r="X1793" s="1" t="str">
        <f t="shared" si="358"/>
        <v>14神奈川県</v>
      </c>
    </row>
    <row r="1794" spans="1:24" ht="14.25" thickBot="1" x14ac:dyDescent="0.2">
      <c r="A1794" s="6">
        <f t="shared" si="357"/>
        <v>120</v>
      </c>
      <c r="B1794" s="6"/>
      <c r="C1794" s="1" t="s">
        <v>9</v>
      </c>
      <c r="X1794" s="1" t="str">
        <f t="shared" si="358"/>
        <v>14神奈川県</v>
      </c>
    </row>
    <row r="1795" spans="1:24" ht="13.5" customHeight="1" x14ac:dyDescent="0.15">
      <c r="A1795" s="6">
        <f t="shared" si="357"/>
        <v>120</v>
      </c>
      <c r="B1795" s="6"/>
      <c r="D1795" s="12"/>
      <c r="E1795" s="13"/>
      <c r="F1795" s="83" t="s">
        <v>10</v>
      </c>
      <c r="G1795" s="84"/>
      <c r="H1795" s="14" t="s">
        <v>11</v>
      </c>
      <c r="I1795" s="14" t="s">
        <v>12</v>
      </c>
      <c r="J1795" s="14" t="s">
        <v>13</v>
      </c>
      <c r="K1795" s="14" t="s">
        <v>14</v>
      </c>
      <c r="L1795" s="15" t="s">
        <v>15</v>
      </c>
      <c r="M1795" s="85" t="s">
        <v>16</v>
      </c>
      <c r="N1795" s="84"/>
      <c r="O1795" s="84"/>
      <c r="P1795" s="85" t="s">
        <v>17</v>
      </c>
      <c r="Q1795" s="84"/>
      <c r="R1795" s="86"/>
      <c r="X1795" s="1" t="str">
        <f t="shared" si="358"/>
        <v>14神奈川県</v>
      </c>
    </row>
    <row r="1796" spans="1:24" ht="32.25" thickBot="1" x14ac:dyDescent="0.2">
      <c r="A1796" s="6">
        <f t="shared" si="357"/>
        <v>120</v>
      </c>
      <c r="B1796" s="6"/>
      <c r="D1796" s="16"/>
      <c r="E1796" s="17"/>
      <c r="F1796" s="18" t="s">
        <v>18</v>
      </c>
      <c r="G1796" s="19" t="s">
        <v>19</v>
      </c>
      <c r="H1796" s="20" t="s">
        <v>20</v>
      </c>
      <c r="I1796" s="20" t="s">
        <v>21</v>
      </c>
      <c r="J1796" s="20" t="s">
        <v>22</v>
      </c>
      <c r="K1796" s="20" t="s">
        <v>23</v>
      </c>
      <c r="L1796" s="20" t="s">
        <v>24</v>
      </c>
      <c r="M1796" s="21" t="s">
        <v>25</v>
      </c>
      <c r="N1796" s="22" t="s">
        <v>26</v>
      </c>
      <c r="O1796" s="23" t="s">
        <v>27</v>
      </c>
      <c r="P1796" s="24" t="s">
        <v>28</v>
      </c>
      <c r="Q1796" s="22" t="s">
        <v>29</v>
      </c>
      <c r="R1796" s="25" t="s">
        <v>30</v>
      </c>
      <c r="X1796" s="1" t="str">
        <f t="shared" si="358"/>
        <v>14神奈川県</v>
      </c>
    </row>
    <row r="1797" spans="1:24" ht="14.25" thickTop="1" x14ac:dyDescent="0.15">
      <c r="A1797" s="6">
        <f t="shared" si="357"/>
        <v>120</v>
      </c>
      <c r="B1797" s="6">
        <f>B1792</f>
        <v>1408</v>
      </c>
      <c r="D1797" s="26"/>
      <c r="E1797" s="27" t="s">
        <v>31</v>
      </c>
      <c r="F1797" s="28">
        <f>SUM(F1798:F1801)</f>
        <v>4816</v>
      </c>
      <c r="G1797" s="29">
        <f>IFERROR(F1797/Q1797,"-")</f>
        <v>0.87547718596618795</v>
      </c>
      <c r="H1797" s="30">
        <f t="shared" ref="H1797:M1797" si="359">SUM(H1798:H1801)</f>
        <v>4708</v>
      </c>
      <c r="I1797" s="30">
        <f t="shared" si="359"/>
        <v>4526</v>
      </c>
      <c r="J1797" s="30">
        <f t="shared" si="359"/>
        <v>4544</v>
      </c>
      <c r="K1797" s="30">
        <f t="shared" si="359"/>
        <v>4522</v>
      </c>
      <c r="L1797" s="30">
        <f t="shared" si="359"/>
        <v>4531</v>
      </c>
      <c r="M1797" s="31">
        <f t="shared" si="359"/>
        <v>4357</v>
      </c>
      <c r="N1797" s="32">
        <f>IFERROR(M1797/F1797,"-")</f>
        <v>0.90469269102990035</v>
      </c>
      <c r="O1797" s="33">
        <f>M1797-F1797</f>
        <v>-459</v>
      </c>
      <c r="P1797" s="31">
        <f>SUM(P1798:P1801)</f>
        <v>4575</v>
      </c>
      <c r="Q1797" s="34">
        <f>SUM(Q1798:Q1801)</f>
        <v>5501</v>
      </c>
      <c r="R1797" s="35">
        <f>IFERROR(P1797/Q1797,"-")</f>
        <v>0.83166696964188325</v>
      </c>
      <c r="X1797" s="1" t="str">
        <f t="shared" si="358"/>
        <v>14神奈川県</v>
      </c>
    </row>
    <row r="1798" spans="1:24" x14ac:dyDescent="0.15">
      <c r="A1798" s="6">
        <f t="shared" si="357"/>
        <v>120</v>
      </c>
      <c r="B1798" s="6">
        <f>B1797</f>
        <v>1408</v>
      </c>
      <c r="D1798" s="36"/>
      <c r="E1798" s="37" t="s">
        <v>32</v>
      </c>
      <c r="F1798" s="38">
        <v>1147</v>
      </c>
      <c r="G1798" s="39">
        <f>IFERROR(F1798/Q1798,"-")</f>
        <v>1.5252659574468086</v>
      </c>
      <c r="H1798" s="40">
        <v>1153</v>
      </c>
      <c r="I1798" s="40">
        <v>1128</v>
      </c>
      <c r="J1798" s="40">
        <v>1228</v>
      </c>
      <c r="K1798" s="40">
        <v>1160</v>
      </c>
      <c r="L1798" s="40">
        <v>1201</v>
      </c>
      <c r="M1798" s="41">
        <v>1160</v>
      </c>
      <c r="N1798" s="42">
        <f>IFERROR(M1798/F1798,"-")</f>
        <v>1.0113339145597211</v>
      </c>
      <c r="O1798" s="43">
        <f>M1798-F1798</f>
        <v>13</v>
      </c>
      <c r="P1798" s="41">
        <v>1236</v>
      </c>
      <c r="Q1798" s="44">
        <v>752</v>
      </c>
      <c r="R1798" s="45">
        <f>IFERROR(P1798/Q1798,"-")</f>
        <v>1.6436170212765957</v>
      </c>
      <c r="X1798" s="1" t="str">
        <f t="shared" si="358"/>
        <v>14神奈川県</v>
      </c>
    </row>
    <row r="1799" spans="1:24" x14ac:dyDescent="0.15">
      <c r="A1799" s="6">
        <f t="shared" si="357"/>
        <v>120</v>
      </c>
      <c r="B1799" s="6">
        <f t="shared" si="357"/>
        <v>1408</v>
      </c>
      <c r="D1799" s="36"/>
      <c r="E1799" s="46" t="s">
        <v>33</v>
      </c>
      <c r="F1799" s="47">
        <v>1902</v>
      </c>
      <c r="G1799" s="48">
        <f>IFERROR(F1799/Q1799,"-")</f>
        <v>0.88878504672897196</v>
      </c>
      <c r="H1799" s="49">
        <v>1720</v>
      </c>
      <c r="I1799" s="49">
        <v>1568</v>
      </c>
      <c r="J1799" s="49">
        <v>1499</v>
      </c>
      <c r="K1799" s="49">
        <v>1591</v>
      </c>
      <c r="L1799" s="49">
        <v>1546</v>
      </c>
      <c r="M1799" s="50">
        <v>1489</v>
      </c>
      <c r="N1799" s="51">
        <f>IFERROR(M1799/F1799,"-")</f>
        <v>0.78286014721345953</v>
      </c>
      <c r="O1799" s="52">
        <f>M1799-F1799</f>
        <v>-413</v>
      </c>
      <c r="P1799" s="50">
        <v>1644</v>
      </c>
      <c r="Q1799" s="53">
        <v>2140</v>
      </c>
      <c r="R1799" s="54">
        <f>IFERROR(P1799/Q1799,"-")</f>
        <v>0.76822429906542056</v>
      </c>
      <c r="X1799" s="1" t="str">
        <f t="shared" si="358"/>
        <v>14神奈川県</v>
      </c>
    </row>
    <row r="1800" spans="1:24" x14ac:dyDescent="0.15">
      <c r="A1800" s="6">
        <f t="shared" si="357"/>
        <v>120</v>
      </c>
      <c r="B1800" s="6">
        <f t="shared" si="357"/>
        <v>1408</v>
      </c>
      <c r="D1800" s="36"/>
      <c r="E1800" s="46" t="s">
        <v>34</v>
      </c>
      <c r="F1800" s="47">
        <v>465</v>
      </c>
      <c r="G1800" s="48">
        <f>IFERROR(F1800/Q1800,"-")</f>
        <v>0.33119658119658119</v>
      </c>
      <c r="H1800" s="49">
        <v>589</v>
      </c>
      <c r="I1800" s="49">
        <v>610</v>
      </c>
      <c r="J1800" s="49">
        <v>597</v>
      </c>
      <c r="K1800" s="49">
        <v>551</v>
      </c>
      <c r="L1800" s="49">
        <v>603</v>
      </c>
      <c r="M1800" s="50">
        <v>527</v>
      </c>
      <c r="N1800" s="51">
        <f>IFERROR(M1800/F1800,"-")</f>
        <v>1.1333333333333333</v>
      </c>
      <c r="O1800" s="52">
        <f>M1800-F1800</f>
        <v>62</v>
      </c>
      <c r="P1800" s="50">
        <v>514</v>
      </c>
      <c r="Q1800" s="53">
        <v>1404</v>
      </c>
      <c r="R1800" s="54">
        <f>IFERROR(P1800/Q1800,"-")</f>
        <v>0.36609686609686609</v>
      </c>
      <c r="X1800" s="1" t="str">
        <f t="shared" si="358"/>
        <v>14神奈川県</v>
      </c>
    </row>
    <row r="1801" spans="1:24" ht="14.25" thickBot="1" x14ac:dyDescent="0.2">
      <c r="A1801" s="6">
        <f t="shared" si="357"/>
        <v>120</v>
      </c>
      <c r="B1801" s="6">
        <f t="shared" si="357"/>
        <v>1408</v>
      </c>
      <c r="D1801" s="55"/>
      <c r="E1801" s="56" t="s">
        <v>35</v>
      </c>
      <c r="F1801" s="57">
        <v>1302</v>
      </c>
      <c r="G1801" s="58">
        <f>IFERROR(F1801/Q1801,"-")</f>
        <v>1.0804979253112033</v>
      </c>
      <c r="H1801" s="59">
        <v>1246</v>
      </c>
      <c r="I1801" s="59">
        <v>1220</v>
      </c>
      <c r="J1801" s="59">
        <v>1220</v>
      </c>
      <c r="K1801" s="59">
        <v>1220</v>
      </c>
      <c r="L1801" s="59">
        <v>1181</v>
      </c>
      <c r="M1801" s="60">
        <v>1181</v>
      </c>
      <c r="N1801" s="61">
        <f>IFERROR(M1801/F1801,"-")</f>
        <v>0.9070660522273426</v>
      </c>
      <c r="O1801" s="62">
        <f>M1801-F1801</f>
        <v>-121</v>
      </c>
      <c r="P1801" s="60">
        <v>1181</v>
      </c>
      <c r="Q1801" s="63">
        <v>1205</v>
      </c>
      <c r="R1801" s="64">
        <f>IFERROR(P1801/Q1801,"-")</f>
        <v>0.98008298755186718</v>
      </c>
      <c r="X1801" s="1" t="str">
        <f t="shared" si="358"/>
        <v>14神奈川県</v>
      </c>
    </row>
    <row r="1802" spans="1:24" s="5" customFormat="1" x14ac:dyDescent="0.15">
      <c r="A1802" s="65">
        <f t="shared" si="357"/>
        <v>120</v>
      </c>
      <c r="B1802" s="65">
        <f t="shared" si="357"/>
        <v>1408</v>
      </c>
      <c r="D1802" s="66"/>
      <c r="E1802" s="67" t="s">
        <v>36</v>
      </c>
      <c r="F1802" s="68">
        <v>1</v>
      </c>
      <c r="G1802" s="69"/>
      <c r="H1802" s="68">
        <v>1</v>
      </c>
      <c r="I1802" s="68">
        <v>0.96296296296296291</v>
      </c>
      <c r="J1802" s="68">
        <v>0.96296296296296291</v>
      </c>
      <c r="K1802" s="68">
        <v>0.96153846153846156</v>
      </c>
      <c r="L1802" s="68">
        <v>0.96153846153846156</v>
      </c>
      <c r="M1802" s="68">
        <v>1</v>
      </c>
      <c r="N1802" s="70"/>
      <c r="O1802" s="70"/>
      <c r="P1802" s="71"/>
      <c r="Q1802" s="71"/>
      <c r="R1802" s="70"/>
      <c r="X1802" s="5" t="str">
        <f t="shared" si="358"/>
        <v>14神奈川県</v>
      </c>
    </row>
    <row r="1803" spans="1:24" x14ac:dyDescent="0.15">
      <c r="A1803" s="6">
        <f>(ROW()+12)/15</f>
        <v>121</v>
      </c>
      <c r="B1803" s="6"/>
      <c r="C1803" s="87">
        <f>(ROW()+12)/15</f>
        <v>121</v>
      </c>
      <c r="D1803" s="87"/>
      <c r="S1803" s="1" t="str">
        <f>"（"&amp;H1805&amp;"　"&amp;H1806&amp;"構想区域）"</f>
        <v>（神奈川県　県央構想区域）</v>
      </c>
      <c r="X1803" s="1" t="str">
        <f>TEXT(F1805,"0?")&amp;H1805</f>
        <v>14神奈川県</v>
      </c>
    </row>
    <row r="1804" spans="1:24" ht="14.25" thickBot="1" x14ac:dyDescent="0.2">
      <c r="A1804" s="6">
        <f>A1803</f>
        <v>121</v>
      </c>
      <c r="B1804" s="6"/>
      <c r="C1804" s="1" t="s">
        <v>3</v>
      </c>
      <c r="X1804" s="1" t="str">
        <f>X1803</f>
        <v>14神奈川県</v>
      </c>
    </row>
    <row r="1805" spans="1:24" x14ac:dyDescent="0.15">
      <c r="A1805" s="6">
        <f t="shared" ref="A1805:B1817" si="360">A1804</f>
        <v>121</v>
      </c>
      <c r="B1805" s="6">
        <v>1409</v>
      </c>
      <c r="D1805" s="88" t="s">
        <v>4</v>
      </c>
      <c r="E1805" s="89"/>
      <c r="F1805" s="90">
        <f>QUOTIENT(F1806,100)</f>
        <v>14</v>
      </c>
      <c r="G1805" s="91"/>
      <c r="H1805" s="92" t="s">
        <v>163</v>
      </c>
      <c r="I1805" s="93"/>
      <c r="O1805" s="7"/>
      <c r="X1805" s="1" t="str">
        <f t="shared" ref="X1805:X1817" si="361">X1804</f>
        <v>14神奈川県</v>
      </c>
    </row>
    <row r="1806" spans="1:24" x14ac:dyDescent="0.15">
      <c r="A1806" s="6">
        <f t="shared" si="360"/>
        <v>121</v>
      </c>
      <c r="B1806" s="6">
        <f>B1805</f>
        <v>1409</v>
      </c>
      <c r="D1806" s="94" t="s">
        <v>5</v>
      </c>
      <c r="E1806" s="95"/>
      <c r="F1806" s="96">
        <f>B1806</f>
        <v>1409</v>
      </c>
      <c r="G1806" s="97"/>
      <c r="H1806" s="98" t="s">
        <v>133</v>
      </c>
      <c r="I1806" s="99"/>
      <c r="O1806" s="7"/>
      <c r="X1806" s="1" t="str">
        <f t="shared" si="361"/>
        <v>14神奈川県</v>
      </c>
    </row>
    <row r="1807" spans="1:24" x14ac:dyDescent="0.15">
      <c r="A1807" s="6">
        <f t="shared" si="360"/>
        <v>121</v>
      </c>
      <c r="B1807" s="6">
        <f>B1806</f>
        <v>1409</v>
      </c>
      <c r="D1807" s="72" t="s">
        <v>6</v>
      </c>
      <c r="E1807" s="73"/>
      <c r="F1807" s="74">
        <v>85.853499999999997</v>
      </c>
      <c r="G1807" s="75"/>
      <c r="H1807" s="75"/>
      <c r="I1807" s="76"/>
      <c r="J1807" s="8"/>
      <c r="K1807" s="8"/>
      <c r="L1807" s="8"/>
      <c r="N1807" s="8"/>
      <c r="O1807" s="9"/>
      <c r="P1807" s="10" t="s">
        <v>7</v>
      </c>
      <c r="X1807" s="1" t="str">
        <f t="shared" si="361"/>
        <v>14神奈川県</v>
      </c>
    </row>
    <row r="1808" spans="1:24" ht="14.25" thickBot="1" x14ac:dyDescent="0.2">
      <c r="A1808" s="6">
        <f t="shared" si="360"/>
        <v>121</v>
      </c>
      <c r="B1808" s="6">
        <f>B1807</f>
        <v>1409</v>
      </c>
      <c r="D1808" s="77" t="s">
        <v>8</v>
      </c>
      <c r="E1808" s="78"/>
      <c r="F1808" s="79">
        <v>292.75</v>
      </c>
      <c r="G1808" s="80"/>
      <c r="H1808" s="80"/>
      <c r="I1808" s="81"/>
      <c r="J1808" s="11"/>
      <c r="K1808" s="11"/>
      <c r="L1808" s="11"/>
      <c r="N1808" s="11"/>
      <c r="P1808" s="82">
        <v>-1.5000000000000013E-2</v>
      </c>
      <c r="Q1808" s="82"/>
      <c r="X1808" s="1" t="str">
        <f t="shared" si="361"/>
        <v>14神奈川県</v>
      </c>
    </row>
    <row r="1809" spans="1:24" ht="14.25" thickBot="1" x14ac:dyDescent="0.2">
      <c r="A1809" s="6">
        <f t="shared" si="360"/>
        <v>121</v>
      </c>
      <c r="B1809" s="6"/>
      <c r="C1809" s="1" t="s">
        <v>9</v>
      </c>
      <c r="X1809" s="1" t="str">
        <f t="shared" si="361"/>
        <v>14神奈川県</v>
      </c>
    </row>
    <row r="1810" spans="1:24" ht="13.5" customHeight="1" x14ac:dyDescent="0.15">
      <c r="A1810" s="6">
        <f t="shared" si="360"/>
        <v>121</v>
      </c>
      <c r="B1810" s="6"/>
      <c r="D1810" s="12"/>
      <c r="E1810" s="13"/>
      <c r="F1810" s="83" t="s">
        <v>10</v>
      </c>
      <c r="G1810" s="84"/>
      <c r="H1810" s="14" t="s">
        <v>11</v>
      </c>
      <c r="I1810" s="14" t="s">
        <v>12</v>
      </c>
      <c r="J1810" s="14" t="s">
        <v>13</v>
      </c>
      <c r="K1810" s="14" t="s">
        <v>14</v>
      </c>
      <c r="L1810" s="15" t="s">
        <v>15</v>
      </c>
      <c r="M1810" s="85" t="s">
        <v>16</v>
      </c>
      <c r="N1810" s="84"/>
      <c r="O1810" s="84"/>
      <c r="P1810" s="85" t="s">
        <v>17</v>
      </c>
      <c r="Q1810" s="84"/>
      <c r="R1810" s="86"/>
      <c r="X1810" s="1" t="str">
        <f t="shared" si="361"/>
        <v>14神奈川県</v>
      </c>
    </row>
    <row r="1811" spans="1:24" ht="32.25" thickBot="1" x14ac:dyDescent="0.2">
      <c r="A1811" s="6">
        <f t="shared" si="360"/>
        <v>121</v>
      </c>
      <c r="B1811" s="6"/>
      <c r="D1811" s="16"/>
      <c r="E1811" s="17"/>
      <c r="F1811" s="18" t="s">
        <v>18</v>
      </c>
      <c r="G1811" s="19" t="s">
        <v>19</v>
      </c>
      <c r="H1811" s="20" t="s">
        <v>20</v>
      </c>
      <c r="I1811" s="20" t="s">
        <v>21</v>
      </c>
      <c r="J1811" s="20" t="s">
        <v>22</v>
      </c>
      <c r="K1811" s="20" t="s">
        <v>23</v>
      </c>
      <c r="L1811" s="20" t="s">
        <v>24</v>
      </c>
      <c r="M1811" s="21" t="s">
        <v>25</v>
      </c>
      <c r="N1811" s="22" t="s">
        <v>26</v>
      </c>
      <c r="O1811" s="23" t="s">
        <v>27</v>
      </c>
      <c r="P1811" s="24" t="s">
        <v>28</v>
      </c>
      <c r="Q1811" s="22" t="s">
        <v>29</v>
      </c>
      <c r="R1811" s="25" t="s">
        <v>30</v>
      </c>
      <c r="X1811" s="1" t="str">
        <f t="shared" si="361"/>
        <v>14神奈川県</v>
      </c>
    </row>
    <row r="1812" spans="1:24" ht="14.25" thickTop="1" x14ac:dyDescent="0.15">
      <c r="A1812" s="6">
        <f t="shared" si="360"/>
        <v>121</v>
      </c>
      <c r="B1812" s="6">
        <f>B1807</f>
        <v>1409</v>
      </c>
      <c r="D1812" s="26"/>
      <c r="E1812" s="27" t="s">
        <v>31</v>
      </c>
      <c r="F1812" s="28">
        <f>SUM(F1813:F1816)</f>
        <v>4878</v>
      </c>
      <c r="G1812" s="29">
        <f>IFERROR(F1812/Q1812,"-")</f>
        <v>0.85533929510783802</v>
      </c>
      <c r="H1812" s="30">
        <f t="shared" ref="H1812:M1812" si="362">SUM(H1813:H1816)</f>
        <v>5163</v>
      </c>
      <c r="I1812" s="30">
        <f t="shared" si="362"/>
        <v>5425</v>
      </c>
      <c r="J1812" s="30">
        <f t="shared" si="362"/>
        <v>5430</v>
      </c>
      <c r="K1812" s="30">
        <f t="shared" si="362"/>
        <v>5665</v>
      </c>
      <c r="L1812" s="30">
        <f t="shared" si="362"/>
        <v>5386</v>
      </c>
      <c r="M1812" s="31">
        <f t="shared" si="362"/>
        <v>5467</v>
      </c>
      <c r="N1812" s="32">
        <f>IFERROR(M1812/F1812,"-")</f>
        <v>1.1207462074620747</v>
      </c>
      <c r="O1812" s="33">
        <f>M1812-F1812</f>
        <v>589</v>
      </c>
      <c r="P1812" s="31">
        <f>SUM(P1813:P1816)</f>
        <v>5595</v>
      </c>
      <c r="Q1812" s="34">
        <f>SUM(Q1813:Q1816)</f>
        <v>5703</v>
      </c>
      <c r="R1812" s="35">
        <f>IFERROR(P1812/Q1812,"-")</f>
        <v>0.98106259863229883</v>
      </c>
      <c r="X1812" s="1" t="str">
        <f t="shared" si="361"/>
        <v>14神奈川県</v>
      </c>
    </row>
    <row r="1813" spans="1:24" x14ac:dyDescent="0.15">
      <c r="A1813" s="6">
        <f t="shared" si="360"/>
        <v>121</v>
      </c>
      <c r="B1813" s="6">
        <f>B1812</f>
        <v>1409</v>
      </c>
      <c r="D1813" s="36"/>
      <c r="E1813" s="37" t="s">
        <v>32</v>
      </c>
      <c r="F1813" s="38">
        <v>70</v>
      </c>
      <c r="G1813" s="39">
        <f>IFERROR(F1813/Q1813,"-")</f>
        <v>0.12939001848428835</v>
      </c>
      <c r="H1813" s="40">
        <v>90</v>
      </c>
      <c r="I1813" s="40">
        <v>98</v>
      </c>
      <c r="J1813" s="40">
        <v>101</v>
      </c>
      <c r="K1813" s="40">
        <v>109</v>
      </c>
      <c r="L1813" s="40">
        <v>97</v>
      </c>
      <c r="M1813" s="41">
        <v>155</v>
      </c>
      <c r="N1813" s="42">
        <f>IFERROR(M1813/F1813,"-")</f>
        <v>2.2142857142857144</v>
      </c>
      <c r="O1813" s="43">
        <f>M1813-F1813</f>
        <v>85</v>
      </c>
      <c r="P1813" s="41">
        <v>167</v>
      </c>
      <c r="Q1813" s="44">
        <v>541</v>
      </c>
      <c r="R1813" s="45">
        <f>IFERROR(P1813/Q1813,"-")</f>
        <v>0.30868761552680224</v>
      </c>
      <c r="X1813" s="1" t="str">
        <f t="shared" si="361"/>
        <v>14神奈川県</v>
      </c>
    </row>
    <row r="1814" spans="1:24" x14ac:dyDescent="0.15">
      <c r="A1814" s="6">
        <f t="shared" si="360"/>
        <v>121</v>
      </c>
      <c r="B1814" s="6">
        <f t="shared" si="360"/>
        <v>1409</v>
      </c>
      <c r="D1814" s="36"/>
      <c r="E1814" s="46" t="s">
        <v>33</v>
      </c>
      <c r="F1814" s="47">
        <v>3198</v>
      </c>
      <c r="G1814" s="48">
        <f>IFERROR(F1814/Q1814,"-")</f>
        <v>1.5441815548044422</v>
      </c>
      <c r="H1814" s="49">
        <v>3128</v>
      </c>
      <c r="I1814" s="49">
        <v>3090</v>
      </c>
      <c r="J1814" s="49">
        <v>3049</v>
      </c>
      <c r="K1814" s="49">
        <v>3264</v>
      </c>
      <c r="L1814" s="49">
        <v>3075</v>
      </c>
      <c r="M1814" s="50">
        <v>3079</v>
      </c>
      <c r="N1814" s="51">
        <f>IFERROR(M1814/F1814,"-")</f>
        <v>0.96278924327704818</v>
      </c>
      <c r="O1814" s="52">
        <f>M1814-F1814</f>
        <v>-119</v>
      </c>
      <c r="P1814" s="50">
        <v>3083</v>
      </c>
      <c r="Q1814" s="53">
        <v>2071</v>
      </c>
      <c r="R1814" s="54">
        <f>IFERROR(P1814/Q1814,"-")</f>
        <v>1.4886528247223563</v>
      </c>
      <c r="X1814" s="1" t="str">
        <f t="shared" si="361"/>
        <v>14神奈川県</v>
      </c>
    </row>
    <row r="1815" spans="1:24" x14ac:dyDescent="0.15">
      <c r="A1815" s="6">
        <f t="shared" si="360"/>
        <v>121</v>
      </c>
      <c r="B1815" s="6">
        <f t="shared" si="360"/>
        <v>1409</v>
      </c>
      <c r="D1815" s="36"/>
      <c r="E1815" s="46" t="s">
        <v>34</v>
      </c>
      <c r="F1815" s="47">
        <v>669</v>
      </c>
      <c r="G1815" s="48">
        <f>IFERROR(F1815/Q1815,"-")</f>
        <v>0.36123110151187904</v>
      </c>
      <c r="H1815" s="49">
        <v>908</v>
      </c>
      <c r="I1815" s="49">
        <v>1188</v>
      </c>
      <c r="J1815" s="49">
        <v>1232</v>
      </c>
      <c r="K1815" s="49">
        <v>1243</v>
      </c>
      <c r="L1815" s="49">
        <v>1160</v>
      </c>
      <c r="M1815" s="50">
        <v>1229</v>
      </c>
      <c r="N1815" s="51">
        <f>IFERROR(M1815/F1815,"-")</f>
        <v>1.8370702541106128</v>
      </c>
      <c r="O1815" s="52">
        <f>M1815-F1815</f>
        <v>560</v>
      </c>
      <c r="P1815" s="50">
        <v>1230</v>
      </c>
      <c r="Q1815" s="53">
        <v>1852</v>
      </c>
      <c r="R1815" s="54">
        <f>IFERROR(P1815/Q1815,"-")</f>
        <v>0.66414686825053992</v>
      </c>
      <c r="X1815" s="1" t="str">
        <f t="shared" si="361"/>
        <v>14神奈川県</v>
      </c>
    </row>
    <row r="1816" spans="1:24" ht="14.25" thickBot="1" x14ac:dyDescent="0.2">
      <c r="A1816" s="6">
        <f t="shared" si="360"/>
        <v>121</v>
      </c>
      <c r="B1816" s="6">
        <f t="shared" si="360"/>
        <v>1409</v>
      </c>
      <c r="D1816" s="55"/>
      <c r="E1816" s="56" t="s">
        <v>35</v>
      </c>
      <c r="F1816" s="57">
        <v>941</v>
      </c>
      <c r="G1816" s="58">
        <f>IFERROR(F1816/Q1816,"-")</f>
        <v>0.75948345439870868</v>
      </c>
      <c r="H1816" s="59">
        <v>1037</v>
      </c>
      <c r="I1816" s="59">
        <v>1049</v>
      </c>
      <c r="J1816" s="59">
        <v>1048</v>
      </c>
      <c r="K1816" s="59">
        <v>1049</v>
      </c>
      <c r="L1816" s="59">
        <v>1054</v>
      </c>
      <c r="M1816" s="60">
        <v>1004</v>
      </c>
      <c r="N1816" s="61">
        <f>IFERROR(M1816/F1816,"-")</f>
        <v>1.0669500531349627</v>
      </c>
      <c r="O1816" s="62">
        <f>M1816-F1816</f>
        <v>63</v>
      </c>
      <c r="P1816" s="60">
        <v>1115</v>
      </c>
      <c r="Q1816" s="63">
        <v>1239</v>
      </c>
      <c r="R1816" s="64">
        <f>IFERROR(P1816/Q1816,"-")</f>
        <v>0.89991928974979818</v>
      </c>
      <c r="X1816" s="1" t="str">
        <f t="shared" si="361"/>
        <v>14神奈川県</v>
      </c>
    </row>
    <row r="1817" spans="1:24" s="5" customFormat="1" x14ac:dyDescent="0.15">
      <c r="A1817" s="65">
        <f t="shared" si="360"/>
        <v>121</v>
      </c>
      <c r="B1817" s="65">
        <f t="shared" si="360"/>
        <v>1409</v>
      </c>
      <c r="D1817" s="66"/>
      <c r="E1817" s="67" t="s">
        <v>36</v>
      </c>
      <c r="F1817" s="68">
        <v>0.97959183673469385</v>
      </c>
      <c r="G1817" s="69"/>
      <c r="H1817" s="68">
        <v>1</v>
      </c>
      <c r="I1817" s="68">
        <v>1</v>
      </c>
      <c r="J1817" s="68">
        <v>0.97872340425531912</v>
      </c>
      <c r="K1817" s="68">
        <v>1</v>
      </c>
      <c r="L1817" s="68">
        <v>0.97777777777777775</v>
      </c>
      <c r="M1817" s="68">
        <v>1</v>
      </c>
      <c r="N1817" s="70"/>
      <c r="O1817" s="70"/>
      <c r="P1817" s="71"/>
      <c r="Q1817" s="71"/>
      <c r="R1817" s="70"/>
      <c r="X1817" s="5" t="str">
        <f t="shared" si="361"/>
        <v>14神奈川県</v>
      </c>
    </row>
    <row r="1818" spans="1:24" x14ac:dyDescent="0.15">
      <c r="A1818" s="6">
        <f>(ROW()+12)/15</f>
        <v>122</v>
      </c>
      <c r="B1818" s="6"/>
      <c r="C1818" s="87">
        <f>(ROW()+12)/15</f>
        <v>122</v>
      </c>
      <c r="D1818" s="87"/>
      <c r="S1818" s="1" t="str">
        <f>"（"&amp;H1820&amp;"　"&amp;H1821&amp;"構想区域）"</f>
        <v>（神奈川県　相模原構想区域）</v>
      </c>
      <c r="X1818" s="1" t="str">
        <f>TEXT(F1820,"0?")&amp;H1820</f>
        <v>14神奈川県</v>
      </c>
    </row>
    <row r="1819" spans="1:24" ht="14.25" thickBot="1" x14ac:dyDescent="0.2">
      <c r="A1819" s="6">
        <f>A1818</f>
        <v>122</v>
      </c>
      <c r="B1819" s="6"/>
      <c r="C1819" s="1" t="s">
        <v>3</v>
      </c>
      <c r="X1819" s="1" t="str">
        <f>X1818</f>
        <v>14神奈川県</v>
      </c>
    </row>
    <row r="1820" spans="1:24" x14ac:dyDescent="0.15">
      <c r="A1820" s="6">
        <f t="shared" ref="A1820:B1832" si="363">A1819</f>
        <v>122</v>
      </c>
      <c r="B1820" s="6">
        <v>1410</v>
      </c>
      <c r="D1820" s="88" t="s">
        <v>4</v>
      </c>
      <c r="E1820" s="89"/>
      <c r="F1820" s="90">
        <f>QUOTIENT(F1821,100)</f>
        <v>14</v>
      </c>
      <c r="G1820" s="91"/>
      <c r="H1820" s="92" t="s">
        <v>163</v>
      </c>
      <c r="I1820" s="93"/>
      <c r="O1820" s="7"/>
      <c r="X1820" s="1" t="str">
        <f t="shared" ref="X1820:X1832" si="364">X1819</f>
        <v>14神奈川県</v>
      </c>
    </row>
    <row r="1821" spans="1:24" x14ac:dyDescent="0.15">
      <c r="A1821" s="6">
        <f t="shared" si="363"/>
        <v>122</v>
      </c>
      <c r="B1821" s="6">
        <f>B1820</f>
        <v>1410</v>
      </c>
      <c r="D1821" s="94" t="s">
        <v>5</v>
      </c>
      <c r="E1821" s="95"/>
      <c r="F1821" s="96">
        <f>B1821</f>
        <v>1410</v>
      </c>
      <c r="G1821" s="97"/>
      <c r="H1821" s="98" t="s">
        <v>169</v>
      </c>
      <c r="I1821" s="99"/>
      <c r="O1821" s="7"/>
      <c r="X1821" s="1" t="str">
        <f t="shared" si="364"/>
        <v>14神奈川県</v>
      </c>
    </row>
    <row r="1822" spans="1:24" x14ac:dyDescent="0.15">
      <c r="A1822" s="6">
        <f t="shared" si="363"/>
        <v>122</v>
      </c>
      <c r="B1822" s="6">
        <f>B1821</f>
        <v>1410</v>
      </c>
      <c r="D1822" s="72" t="s">
        <v>6</v>
      </c>
      <c r="E1822" s="73"/>
      <c r="F1822" s="74">
        <v>72.549300000000002</v>
      </c>
      <c r="G1822" s="75"/>
      <c r="H1822" s="75"/>
      <c r="I1822" s="76"/>
      <c r="J1822" s="8"/>
      <c r="K1822" s="8"/>
      <c r="L1822" s="8"/>
      <c r="N1822" s="8"/>
      <c r="O1822" s="9"/>
      <c r="P1822" s="10" t="s">
        <v>7</v>
      </c>
      <c r="X1822" s="1" t="str">
        <f t="shared" si="364"/>
        <v>14神奈川県</v>
      </c>
    </row>
    <row r="1823" spans="1:24" ht="14.25" thickBot="1" x14ac:dyDescent="0.2">
      <c r="A1823" s="6">
        <f t="shared" si="363"/>
        <v>122</v>
      </c>
      <c r="B1823" s="6">
        <f>B1822</f>
        <v>1410</v>
      </c>
      <c r="D1823" s="77" t="s">
        <v>8</v>
      </c>
      <c r="E1823" s="78"/>
      <c r="F1823" s="79">
        <v>328.91</v>
      </c>
      <c r="G1823" s="80"/>
      <c r="H1823" s="80"/>
      <c r="I1823" s="81"/>
      <c r="J1823" s="11"/>
      <c r="K1823" s="11"/>
      <c r="L1823" s="11"/>
      <c r="N1823" s="11"/>
      <c r="P1823" s="82">
        <v>5.3000000000000019E-2</v>
      </c>
      <c r="Q1823" s="82"/>
      <c r="X1823" s="1" t="str">
        <f t="shared" si="364"/>
        <v>14神奈川県</v>
      </c>
    </row>
    <row r="1824" spans="1:24" ht="14.25" thickBot="1" x14ac:dyDescent="0.2">
      <c r="A1824" s="6">
        <f t="shared" si="363"/>
        <v>122</v>
      </c>
      <c r="B1824" s="6"/>
      <c r="C1824" s="1" t="s">
        <v>9</v>
      </c>
      <c r="X1824" s="1" t="str">
        <f t="shared" si="364"/>
        <v>14神奈川県</v>
      </c>
    </row>
    <row r="1825" spans="1:24" ht="13.5" customHeight="1" x14ac:dyDescent="0.15">
      <c r="A1825" s="6">
        <f t="shared" si="363"/>
        <v>122</v>
      </c>
      <c r="B1825" s="6"/>
      <c r="D1825" s="12"/>
      <c r="E1825" s="13"/>
      <c r="F1825" s="83" t="s">
        <v>10</v>
      </c>
      <c r="G1825" s="84"/>
      <c r="H1825" s="14" t="s">
        <v>11</v>
      </c>
      <c r="I1825" s="14" t="s">
        <v>12</v>
      </c>
      <c r="J1825" s="14" t="s">
        <v>13</v>
      </c>
      <c r="K1825" s="14" t="s">
        <v>14</v>
      </c>
      <c r="L1825" s="15" t="s">
        <v>15</v>
      </c>
      <c r="M1825" s="85" t="s">
        <v>16</v>
      </c>
      <c r="N1825" s="84"/>
      <c r="O1825" s="84"/>
      <c r="P1825" s="85" t="s">
        <v>17</v>
      </c>
      <c r="Q1825" s="84"/>
      <c r="R1825" s="86"/>
      <c r="X1825" s="1" t="str">
        <f t="shared" si="364"/>
        <v>14神奈川県</v>
      </c>
    </row>
    <row r="1826" spans="1:24" ht="32.25" thickBot="1" x14ac:dyDescent="0.2">
      <c r="A1826" s="6">
        <f t="shared" si="363"/>
        <v>122</v>
      </c>
      <c r="B1826" s="6"/>
      <c r="D1826" s="16"/>
      <c r="E1826" s="17"/>
      <c r="F1826" s="18" t="s">
        <v>18</v>
      </c>
      <c r="G1826" s="19" t="s">
        <v>19</v>
      </c>
      <c r="H1826" s="20" t="s">
        <v>20</v>
      </c>
      <c r="I1826" s="20" t="s">
        <v>21</v>
      </c>
      <c r="J1826" s="20" t="s">
        <v>22</v>
      </c>
      <c r="K1826" s="20" t="s">
        <v>23</v>
      </c>
      <c r="L1826" s="20" t="s">
        <v>24</v>
      </c>
      <c r="M1826" s="21" t="s">
        <v>25</v>
      </c>
      <c r="N1826" s="22" t="s">
        <v>26</v>
      </c>
      <c r="O1826" s="23" t="s">
        <v>27</v>
      </c>
      <c r="P1826" s="24" t="s">
        <v>28</v>
      </c>
      <c r="Q1826" s="22" t="s">
        <v>29</v>
      </c>
      <c r="R1826" s="25" t="s">
        <v>30</v>
      </c>
      <c r="X1826" s="1" t="str">
        <f t="shared" si="364"/>
        <v>14神奈川県</v>
      </c>
    </row>
    <row r="1827" spans="1:24" ht="14.25" thickTop="1" x14ac:dyDescent="0.15">
      <c r="A1827" s="6">
        <f t="shared" si="363"/>
        <v>122</v>
      </c>
      <c r="B1827" s="6">
        <f>B1822</f>
        <v>1410</v>
      </c>
      <c r="D1827" s="26"/>
      <c r="E1827" s="27" t="s">
        <v>31</v>
      </c>
      <c r="F1827" s="28">
        <f>SUM(F1828:F1831)</f>
        <v>6057</v>
      </c>
      <c r="G1827" s="29">
        <f>IFERROR(F1827/Q1827,"-")</f>
        <v>0.83706467661691542</v>
      </c>
      <c r="H1827" s="30">
        <f t="shared" ref="H1827:M1827" si="365">SUM(H1828:H1831)</f>
        <v>6419</v>
      </c>
      <c r="I1827" s="30">
        <f t="shared" si="365"/>
        <v>6168</v>
      </c>
      <c r="J1827" s="30">
        <f t="shared" si="365"/>
        <v>6276</v>
      </c>
      <c r="K1827" s="30">
        <f t="shared" si="365"/>
        <v>6132</v>
      </c>
      <c r="L1827" s="30">
        <f t="shared" si="365"/>
        <v>6083</v>
      </c>
      <c r="M1827" s="31">
        <f t="shared" si="365"/>
        <v>5975</v>
      </c>
      <c r="N1827" s="32">
        <f>IFERROR(M1827/F1827,"-")</f>
        <v>0.98646194485719008</v>
      </c>
      <c r="O1827" s="33">
        <f>M1827-F1827</f>
        <v>-82</v>
      </c>
      <c r="P1827" s="31">
        <f>SUM(P1828:P1831)</f>
        <v>5996</v>
      </c>
      <c r="Q1827" s="34">
        <f>SUM(Q1828:Q1831)</f>
        <v>7236</v>
      </c>
      <c r="R1827" s="35">
        <f>IFERROR(P1827/Q1827,"-")</f>
        <v>0.82863460475400774</v>
      </c>
      <c r="X1827" s="1" t="str">
        <f t="shared" si="364"/>
        <v>14神奈川県</v>
      </c>
    </row>
    <row r="1828" spans="1:24" x14ac:dyDescent="0.15">
      <c r="A1828" s="6">
        <f t="shared" si="363"/>
        <v>122</v>
      </c>
      <c r="B1828" s="6">
        <f>B1827</f>
        <v>1410</v>
      </c>
      <c r="D1828" s="36"/>
      <c r="E1828" s="37" t="s">
        <v>32</v>
      </c>
      <c r="F1828" s="38">
        <v>1015</v>
      </c>
      <c r="G1828" s="39">
        <f>IFERROR(F1828/Q1828,"-")</f>
        <v>1.2561881188118811</v>
      </c>
      <c r="H1828" s="40">
        <v>661</v>
      </c>
      <c r="I1828" s="40">
        <v>848</v>
      </c>
      <c r="J1828" s="40">
        <v>888</v>
      </c>
      <c r="K1828" s="40">
        <v>908</v>
      </c>
      <c r="L1828" s="40">
        <v>944</v>
      </c>
      <c r="M1828" s="41">
        <v>908</v>
      </c>
      <c r="N1828" s="42">
        <f>IFERROR(M1828/F1828,"-")</f>
        <v>0.89458128078817734</v>
      </c>
      <c r="O1828" s="43">
        <f>M1828-F1828</f>
        <v>-107</v>
      </c>
      <c r="P1828" s="41">
        <v>908</v>
      </c>
      <c r="Q1828" s="44">
        <v>808</v>
      </c>
      <c r="R1828" s="45">
        <f>IFERROR(P1828/Q1828,"-")</f>
        <v>1.1237623762376239</v>
      </c>
      <c r="X1828" s="1" t="str">
        <f t="shared" si="364"/>
        <v>14神奈川県</v>
      </c>
    </row>
    <row r="1829" spans="1:24" x14ac:dyDescent="0.15">
      <c r="A1829" s="6">
        <f t="shared" si="363"/>
        <v>122</v>
      </c>
      <c r="B1829" s="6">
        <f t="shared" si="363"/>
        <v>1410</v>
      </c>
      <c r="D1829" s="36"/>
      <c r="E1829" s="46" t="s">
        <v>33</v>
      </c>
      <c r="F1829" s="47">
        <v>2208</v>
      </c>
      <c r="G1829" s="48">
        <f>IFERROR(F1829/Q1829,"-")</f>
        <v>0.95791757049891535</v>
      </c>
      <c r="H1829" s="49">
        <v>2646</v>
      </c>
      <c r="I1829" s="49">
        <v>2441</v>
      </c>
      <c r="J1829" s="49">
        <v>2348</v>
      </c>
      <c r="K1829" s="49">
        <v>2341</v>
      </c>
      <c r="L1829" s="49">
        <v>2304</v>
      </c>
      <c r="M1829" s="50">
        <v>2290</v>
      </c>
      <c r="N1829" s="51">
        <f>IFERROR(M1829/F1829,"-")</f>
        <v>1.0371376811594204</v>
      </c>
      <c r="O1829" s="52">
        <f>M1829-F1829</f>
        <v>82</v>
      </c>
      <c r="P1829" s="50">
        <v>2238</v>
      </c>
      <c r="Q1829" s="53">
        <v>2305</v>
      </c>
      <c r="R1829" s="54">
        <f>IFERROR(P1829/Q1829,"-")</f>
        <v>0.97093275488069419</v>
      </c>
      <c r="X1829" s="1" t="str">
        <f t="shared" si="364"/>
        <v>14神奈川県</v>
      </c>
    </row>
    <row r="1830" spans="1:24" x14ac:dyDescent="0.15">
      <c r="A1830" s="6">
        <f t="shared" si="363"/>
        <v>122</v>
      </c>
      <c r="B1830" s="6">
        <f t="shared" si="363"/>
        <v>1410</v>
      </c>
      <c r="D1830" s="36"/>
      <c r="E1830" s="46" t="s">
        <v>34</v>
      </c>
      <c r="F1830" s="47">
        <v>451</v>
      </c>
      <c r="G1830" s="48">
        <f>IFERROR(F1830/Q1830,"-")</f>
        <v>0.26374269005847956</v>
      </c>
      <c r="H1830" s="49">
        <v>378</v>
      </c>
      <c r="I1830" s="49">
        <v>331</v>
      </c>
      <c r="J1830" s="49">
        <v>411</v>
      </c>
      <c r="K1830" s="49">
        <v>411</v>
      </c>
      <c r="L1830" s="49">
        <v>451</v>
      </c>
      <c r="M1830" s="50">
        <v>451</v>
      </c>
      <c r="N1830" s="51">
        <f>IFERROR(M1830/F1830,"-")</f>
        <v>1</v>
      </c>
      <c r="O1830" s="52">
        <f>M1830-F1830</f>
        <v>0</v>
      </c>
      <c r="P1830" s="50">
        <v>500</v>
      </c>
      <c r="Q1830" s="53">
        <v>1710</v>
      </c>
      <c r="R1830" s="54">
        <f>IFERROR(P1830/Q1830,"-")</f>
        <v>0.29239766081871343</v>
      </c>
      <c r="X1830" s="1" t="str">
        <f t="shared" si="364"/>
        <v>14神奈川県</v>
      </c>
    </row>
    <row r="1831" spans="1:24" ht="14.25" thickBot="1" x14ac:dyDescent="0.2">
      <c r="A1831" s="6">
        <f t="shared" si="363"/>
        <v>122</v>
      </c>
      <c r="B1831" s="6">
        <f t="shared" si="363"/>
        <v>1410</v>
      </c>
      <c r="D1831" s="55"/>
      <c r="E1831" s="56" t="s">
        <v>35</v>
      </c>
      <c r="F1831" s="57">
        <v>2383</v>
      </c>
      <c r="G1831" s="58">
        <f>IFERROR(F1831/Q1831,"-")</f>
        <v>0.98756734355573972</v>
      </c>
      <c r="H1831" s="59">
        <v>2734</v>
      </c>
      <c r="I1831" s="59">
        <v>2548</v>
      </c>
      <c r="J1831" s="59">
        <v>2629</v>
      </c>
      <c r="K1831" s="59">
        <v>2472</v>
      </c>
      <c r="L1831" s="59">
        <v>2384</v>
      </c>
      <c r="M1831" s="60">
        <v>2326</v>
      </c>
      <c r="N1831" s="61">
        <f>IFERROR(M1831/F1831,"-")</f>
        <v>0.97608057070919008</v>
      </c>
      <c r="O1831" s="62">
        <f>M1831-F1831</f>
        <v>-57</v>
      </c>
      <c r="P1831" s="60">
        <v>2350</v>
      </c>
      <c r="Q1831" s="63">
        <v>2413</v>
      </c>
      <c r="R1831" s="64">
        <f>IFERROR(P1831/Q1831,"-")</f>
        <v>0.97389142146705343</v>
      </c>
      <c r="X1831" s="1" t="str">
        <f t="shared" si="364"/>
        <v>14神奈川県</v>
      </c>
    </row>
    <row r="1832" spans="1:24" s="5" customFormat="1" x14ac:dyDescent="0.15">
      <c r="A1832" s="65">
        <f t="shared" si="363"/>
        <v>122</v>
      </c>
      <c r="B1832" s="65">
        <f t="shared" si="363"/>
        <v>1410</v>
      </c>
      <c r="D1832" s="66"/>
      <c r="E1832" s="67" t="s">
        <v>36</v>
      </c>
      <c r="F1832" s="68">
        <v>0.9555555555555556</v>
      </c>
      <c r="G1832" s="69"/>
      <c r="H1832" s="68">
        <v>1</v>
      </c>
      <c r="I1832" s="68">
        <v>1</v>
      </c>
      <c r="J1832" s="68">
        <v>1</v>
      </c>
      <c r="K1832" s="68">
        <v>1</v>
      </c>
      <c r="L1832" s="68">
        <v>1</v>
      </c>
      <c r="M1832" s="68">
        <v>1</v>
      </c>
      <c r="N1832" s="70"/>
      <c r="O1832" s="70"/>
      <c r="P1832" s="71"/>
      <c r="Q1832" s="71"/>
      <c r="R1832" s="70"/>
      <c r="X1832" s="5" t="str">
        <f t="shared" si="364"/>
        <v>14神奈川県</v>
      </c>
    </row>
    <row r="1833" spans="1:24" x14ac:dyDescent="0.15">
      <c r="A1833" s="6">
        <f>(ROW()+12)/15</f>
        <v>123</v>
      </c>
      <c r="B1833" s="6"/>
      <c r="C1833" s="87">
        <f>(ROW()+12)/15</f>
        <v>123</v>
      </c>
      <c r="D1833" s="87"/>
      <c r="S1833" s="1" t="str">
        <f>"（"&amp;H1835&amp;"　"&amp;H1836&amp;"構想区域）"</f>
        <v>（神奈川県　県西構想区域）</v>
      </c>
      <c r="X1833" s="1" t="str">
        <f>TEXT(F1835,"0?")&amp;H1835</f>
        <v>14神奈川県</v>
      </c>
    </row>
    <row r="1834" spans="1:24" ht="14.25" thickBot="1" x14ac:dyDescent="0.2">
      <c r="A1834" s="6">
        <f>A1833</f>
        <v>123</v>
      </c>
      <c r="B1834" s="6"/>
      <c r="C1834" s="1" t="s">
        <v>3</v>
      </c>
      <c r="X1834" s="1" t="str">
        <f>X1833</f>
        <v>14神奈川県</v>
      </c>
    </row>
    <row r="1835" spans="1:24" x14ac:dyDescent="0.15">
      <c r="A1835" s="6">
        <f t="shared" ref="A1835:B1847" si="366">A1834</f>
        <v>123</v>
      </c>
      <c r="B1835" s="6">
        <v>1411</v>
      </c>
      <c r="D1835" s="88" t="s">
        <v>4</v>
      </c>
      <c r="E1835" s="89"/>
      <c r="F1835" s="90">
        <f>QUOTIENT(F1836,100)</f>
        <v>14</v>
      </c>
      <c r="G1835" s="91"/>
      <c r="H1835" s="92" t="s">
        <v>163</v>
      </c>
      <c r="I1835" s="93"/>
      <c r="O1835" s="7"/>
      <c r="X1835" s="1" t="str">
        <f t="shared" ref="X1835:X1847" si="367">X1834</f>
        <v>14神奈川県</v>
      </c>
    </row>
    <row r="1836" spans="1:24" x14ac:dyDescent="0.15">
      <c r="A1836" s="6">
        <f t="shared" si="366"/>
        <v>123</v>
      </c>
      <c r="B1836" s="6">
        <f>B1835</f>
        <v>1411</v>
      </c>
      <c r="D1836" s="94" t="s">
        <v>5</v>
      </c>
      <c r="E1836" s="95"/>
      <c r="F1836" s="96">
        <f>B1836</f>
        <v>1411</v>
      </c>
      <c r="G1836" s="97"/>
      <c r="H1836" s="98" t="s">
        <v>113</v>
      </c>
      <c r="I1836" s="99"/>
      <c r="O1836" s="7"/>
      <c r="X1836" s="1" t="str">
        <f t="shared" si="367"/>
        <v>14神奈川県</v>
      </c>
    </row>
    <row r="1837" spans="1:24" x14ac:dyDescent="0.15">
      <c r="A1837" s="6">
        <f t="shared" si="366"/>
        <v>123</v>
      </c>
      <c r="B1837" s="6">
        <f>B1836</f>
        <v>1411</v>
      </c>
      <c r="D1837" s="72" t="s">
        <v>6</v>
      </c>
      <c r="E1837" s="73"/>
      <c r="F1837" s="74">
        <v>33.649299999999997</v>
      </c>
      <c r="G1837" s="75"/>
      <c r="H1837" s="75"/>
      <c r="I1837" s="76"/>
      <c r="J1837" s="8"/>
      <c r="K1837" s="8"/>
      <c r="L1837" s="8"/>
      <c r="N1837" s="8"/>
      <c r="O1837" s="9"/>
      <c r="P1837" s="10" t="s">
        <v>7</v>
      </c>
      <c r="X1837" s="1" t="str">
        <f t="shared" si="367"/>
        <v>14神奈川県</v>
      </c>
    </row>
    <row r="1838" spans="1:24" ht="14.25" thickBot="1" x14ac:dyDescent="0.2">
      <c r="A1838" s="6">
        <f t="shared" si="366"/>
        <v>123</v>
      </c>
      <c r="B1838" s="6">
        <f>B1837</f>
        <v>1411</v>
      </c>
      <c r="D1838" s="77" t="s">
        <v>8</v>
      </c>
      <c r="E1838" s="78"/>
      <c r="F1838" s="79">
        <v>635.09</v>
      </c>
      <c r="G1838" s="80"/>
      <c r="H1838" s="80"/>
      <c r="I1838" s="81"/>
      <c r="J1838" s="11"/>
      <c r="K1838" s="11"/>
      <c r="L1838" s="11"/>
      <c r="N1838" s="11"/>
      <c r="P1838" s="82">
        <v>-9.5000000000000001E-2</v>
      </c>
      <c r="Q1838" s="82"/>
      <c r="X1838" s="1" t="str">
        <f t="shared" si="367"/>
        <v>14神奈川県</v>
      </c>
    </row>
    <row r="1839" spans="1:24" ht="14.25" thickBot="1" x14ac:dyDescent="0.2">
      <c r="A1839" s="6">
        <f t="shared" si="366"/>
        <v>123</v>
      </c>
      <c r="B1839" s="6"/>
      <c r="C1839" s="1" t="s">
        <v>9</v>
      </c>
      <c r="X1839" s="1" t="str">
        <f t="shared" si="367"/>
        <v>14神奈川県</v>
      </c>
    </row>
    <row r="1840" spans="1:24" ht="13.5" customHeight="1" x14ac:dyDescent="0.15">
      <c r="A1840" s="6">
        <f t="shared" si="366"/>
        <v>123</v>
      </c>
      <c r="B1840" s="6"/>
      <c r="D1840" s="12"/>
      <c r="E1840" s="13"/>
      <c r="F1840" s="83" t="s">
        <v>10</v>
      </c>
      <c r="G1840" s="84"/>
      <c r="H1840" s="14" t="s">
        <v>11</v>
      </c>
      <c r="I1840" s="14" t="s">
        <v>12</v>
      </c>
      <c r="J1840" s="14" t="s">
        <v>13</v>
      </c>
      <c r="K1840" s="14" t="s">
        <v>14</v>
      </c>
      <c r="L1840" s="15" t="s">
        <v>15</v>
      </c>
      <c r="M1840" s="85" t="s">
        <v>16</v>
      </c>
      <c r="N1840" s="84"/>
      <c r="O1840" s="84"/>
      <c r="P1840" s="85" t="s">
        <v>17</v>
      </c>
      <c r="Q1840" s="84"/>
      <c r="R1840" s="86"/>
      <c r="X1840" s="1" t="str">
        <f t="shared" si="367"/>
        <v>14神奈川県</v>
      </c>
    </row>
    <row r="1841" spans="1:24" ht="32.25" thickBot="1" x14ac:dyDescent="0.2">
      <c r="A1841" s="6">
        <f t="shared" si="366"/>
        <v>123</v>
      </c>
      <c r="B1841" s="6"/>
      <c r="D1841" s="16"/>
      <c r="E1841" s="17"/>
      <c r="F1841" s="18" t="s">
        <v>18</v>
      </c>
      <c r="G1841" s="19" t="s">
        <v>19</v>
      </c>
      <c r="H1841" s="20" t="s">
        <v>20</v>
      </c>
      <c r="I1841" s="20" t="s">
        <v>21</v>
      </c>
      <c r="J1841" s="20" t="s">
        <v>22</v>
      </c>
      <c r="K1841" s="20" t="s">
        <v>23</v>
      </c>
      <c r="L1841" s="20" t="s">
        <v>24</v>
      </c>
      <c r="M1841" s="21" t="s">
        <v>25</v>
      </c>
      <c r="N1841" s="22" t="s">
        <v>26</v>
      </c>
      <c r="O1841" s="23" t="s">
        <v>27</v>
      </c>
      <c r="P1841" s="24" t="s">
        <v>28</v>
      </c>
      <c r="Q1841" s="22" t="s">
        <v>29</v>
      </c>
      <c r="R1841" s="25" t="s">
        <v>30</v>
      </c>
      <c r="X1841" s="1" t="str">
        <f t="shared" si="367"/>
        <v>14神奈川県</v>
      </c>
    </row>
    <row r="1842" spans="1:24" ht="14.25" thickTop="1" x14ac:dyDescent="0.15">
      <c r="A1842" s="6">
        <f t="shared" si="366"/>
        <v>123</v>
      </c>
      <c r="B1842" s="6">
        <f>B1837</f>
        <v>1411</v>
      </c>
      <c r="D1842" s="26"/>
      <c r="E1842" s="27" t="s">
        <v>31</v>
      </c>
      <c r="F1842" s="28">
        <f>SUM(F1843:F1846)</f>
        <v>2938</v>
      </c>
      <c r="G1842" s="29">
        <f>IFERROR(F1842/Q1842,"-")</f>
        <v>1.0958597538232002</v>
      </c>
      <c r="H1842" s="30">
        <f t="shared" ref="H1842:M1842" si="368">SUM(H1843:H1846)</f>
        <v>3166</v>
      </c>
      <c r="I1842" s="30">
        <f t="shared" si="368"/>
        <v>3032</v>
      </c>
      <c r="J1842" s="30">
        <f t="shared" si="368"/>
        <v>2870</v>
      </c>
      <c r="K1842" s="30">
        <f t="shared" si="368"/>
        <v>2918</v>
      </c>
      <c r="L1842" s="30">
        <f t="shared" si="368"/>
        <v>3062</v>
      </c>
      <c r="M1842" s="31">
        <f t="shared" si="368"/>
        <v>2923</v>
      </c>
      <c r="N1842" s="32">
        <f>IFERROR(M1842/F1842,"-")</f>
        <v>0.99489448604492847</v>
      </c>
      <c r="O1842" s="33">
        <f>M1842-F1842</f>
        <v>-15</v>
      </c>
      <c r="P1842" s="31">
        <f>SUM(P1843:P1846)</f>
        <v>2943</v>
      </c>
      <c r="Q1842" s="34">
        <f>SUM(Q1843:Q1846)</f>
        <v>2681</v>
      </c>
      <c r="R1842" s="35">
        <f>IFERROR(P1842/Q1842,"-")</f>
        <v>1.0977247295785155</v>
      </c>
      <c r="X1842" s="1" t="str">
        <f t="shared" si="367"/>
        <v>14神奈川県</v>
      </c>
    </row>
    <row r="1843" spans="1:24" x14ac:dyDescent="0.15">
      <c r="A1843" s="6">
        <f t="shared" si="366"/>
        <v>123</v>
      </c>
      <c r="B1843" s="6">
        <f>B1842</f>
        <v>1411</v>
      </c>
      <c r="D1843" s="36"/>
      <c r="E1843" s="37" t="s">
        <v>32</v>
      </c>
      <c r="F1843" s="38">
        <v>462</v>
      </c>
      <c r="G1843" s="39">
        <f>IFERROR(F1843/Q1843,"-")</f>
        <v>1.7174721189591078</v>
      </c>
      <c r="H1843" s="40">
        <v>323</v>
      </c>
      <c r="I1843" s="40">
        <v>327</v>
      </c>
      <c r="J1843" s="40">
        <v>325</v>
      </c>
      <c r="K1843" s="40">
        <v>325</v>
      </c>
      <c r="L1843" s="40">
        <v>374</v>
      </c>
      <c r="M1843" s="41">
        <v>378</v>
      </c>
      <c r="N1843" s="42">
        <f>IFERROR(M1843/F1843,"-")</f>
        <v>0.81818181818181823</v>
      </c>
      <c r="O1843" s="43">
        <f>M1843-F1843</f>
        <v>-84</v>
      </c>
      <c r="P1843" s="41">
        <v>378</v>
      </c>
      <c r="Q1843" s="44">
        <v>269</v>
      </c>
      <c r="R1843" s="45">
        <f>IFERROR(P1843/Q1843,"-")</f>
        <v>1.4052044609665428</v>
      </c>
      <c r="X1843" s="1" t="str">
        <f t="shared" si="367"/>
        <v>14神奈川県</v>
      </c>
    </row>
    <row r="1844" spans="1:24" x14ac:dyDescent="0.15">
      <c r="A1844" s="6">
        <f t="shared" si="366"/>
        <v>123</v>
      </c>
      <c r="B1844" s="6">
        <f t="shared" si="366"/>
        <v>1411</v>
      </c>
      <c r="D1844" s="36"/>
      <c r="E1844" s="46" t="s">
        <v>33</v>
      </c>
      <c r="F1844" s="47">
        <v>1232</v>
      </c>
      <c r="G1844" s="48">
        <f>IFERROR(F1844/Q1844,"-")</f>
        <v>1.5855855855855856</v>
      </c>
      <c r="H1844" s="49">
        <v>1313</v>
      </c>
      <c r="I1844" s="49">
        <v>1329</v>
      </c>
      <c r="J1844" s="49">
        <v>1236</v>
      </c>
      <c r="K1844" s="49">
        <v>1179</v>
      </c>
      <c r="L1844" s="49">
        <v>1297</v>
      </c>
      <c r="M1844" s="50">
        <v>1157</v>
      </c>
      <c r="N1844" s="51">
        <f>IFERROR(M1844/F1844,"-")</f>
        <v>0.93912337662337664</v>
      </c>
      <c r="O1844" s="52">
        <f>M1844-F1844</f>
        <v>-75</v>
      </c>
      <c r="P1844" s="50">
        <v>1131</v>
      </c>
      <c r="Q1844" s="53">
        <v>777</v>
      </c>
      <c r="R1844" s="54">
        <f>IFERROR(P1844/Q1844,"-")</f>
        <v>1.4555984555984556</v>
      </c>
      <c r="X1844" s="1" t="str">
        <f t="shared" si="367"/>
        <v>14神奈川県</v>
      </c>
    </row>
    <row r="1845" spans="1:24" x14ac:dyDescent="0.15">
      <c r="A1845" s="6">
        <f t="shared" si="366"/>
        <v>123</v>
      </c>
      <c r="B1845" s="6">
        <f t="shared" si="366"/>
        <v>1411</v>
      </c>
      <c r="D1845" s="36"/>
      <c r="E1845" s="46" t="s">
        <v>34</v>
      </c>
      <c r="F1845" s="47">
        <v>89</v>
      </c>
      <c r="G1845" s="48">
        <f>IFERROR(F1845/Q1845,"-")</f>
        <v>0.10312862108922363</v>
      </c>
      <c r="H1845" s="49">
        <v>264</v>
      </c>
      <c r="I1845" s="49">
        <v>263</v>
      </c>
      <c r="J1845" s="49">
        <v>215</v>
      </c>
      <c r="K1845" s="49">
        <v>301</v>
      </c>
      <c r="L1845" s="49">
        <v>275</v>
      </c>
      <c r="M1845" s="50">
        <v>275</v>
      </c>
      <c r="N1845" s="51">
        <f>IFERROR(M1845/F1845,"-")</f>
        <v>3.0898876404494384</v>
      </c>
      <c r="O1845" s="52">
        <f>M1845-F1845</f>
        <v>186</v>
      </c>
      <c r="P1845" s="50">
        <v>322</v>
      </c>
      <c r="Q1845" s="53">
        <v>863</v>
      </c>
      <c r="R1845" s="54">
        <f>IFERROR(P1845/Q1845,"-")</f>
        <v>0.37311703360370801</v>
      </c>
      <c r="X1845" s="1" t="str">
        <f t="shared" si="367"/>
        <v>14神奈川県</v>
      </c>
    </row>
    <row r="1846" spans="1:24" ht="14.25" thickBot="1" x14ac:dyDescent="0.2">
      <c r="A1846" s="6">
        <f t="shared" si="366"/>
        <v>123</v>
      </c>
      <c r="B1846" s="6">
        <f t="shared" si="366"/>
        <v>1411</v>
      </c>
      <c r="D1846" s="55"/>
      <c r="E1846" s="56" t="s">
        <v>35</v>
      </c>
      <c r="F1846" s="57">
        <v>1155</v>
      </c>
      <c r="G1846" s="58">
        <f>IFERROR(F1846/Q1846,"-")</f>
        <v>1.4961139896373057</v>
      </c>
      <c r="H1846" s="59">
        <v>1266</v>
      </c>
      <c r="I1846" s="59">
        <v>1113</v>
      </c>
      <c r="J1846" s="59">
        <v>1094</v>
      </c>
      <c r="K1846" s="59">
        <v>1113</v>
      </c>
      <c r="L1846" s="59">
        <v>1116</v>
      </c>
      <c r="M1846" s="60">
        <v>1113</v>
      </c>
      <c r="N1846" s="61">
        <f>IFERROR(M1846/F1846,"-")</f>
        <v>0.96363636363636362</v>
      </c>
      <c r="O1846" s="62">
        <f>M1846-F1846</f>
        <v>-42</v>
      </c>
      <c r="P1846" s="60">
        <v>1112</v>
      </c>
      <c r="Q1846" s="63">
        <v>772</v>
      </c>
      <c r="R1846" s="64">
        <f>IFERROR(P1846/Q1846,"-")</f>
        <v>1.4404145077720207</v>
      </c>
      <c r="X1846" s="1" t="str">
        <f t="shared" si="367"/>
        <v>14神奈川県</v>
      </c>
    </row>
    <row r="1847" spans="1:24" s="5" customFormat="1" x14ac:dyDescent="0.15">
      <c r="A1847" s="65">
        <f t="shared" si="366"/>
        <v>123</v>
      </c>
      <c r="B1847" s="65">
        <f t="shared" si="366"/>
        <v>1411</v>
      </c>
      <c r="D1847" s="66"/>
      <c r="E1847" s="67" t="s">
        <v>36</v>
      </c>
      <c r="F1847" s="68">
        <v>0.93103448275862066</v>
      </c>
      <c r="G1847" s="69"/>
      <c r="H1847" s="68">
        <v>0.96666666666666667</v>
      </c>
      <c r="I1847" s="68">
        <v>0.93333333333333335</v>
      </c>
      <c r="J1847" s="68">
        <v>0.9</v>
      </c>
      <c r="K1847" s="68">
        <v>0.93103448275862066</v>
      </c>
      <c r="L1847" s="68">
        <v>0.96551724137931039</v>
      </c>
      <c r="M1847" s="68">
        <v>1</v>
      </c>
      <c r="N1847" s="70"/>
      <c r="O1847" s="70"/>
      <c r="P1847" s="71"/>
      <c r="Q1847" s="71"/>
      <c r="R1847" s="70"/>
      <c r="X1847" s="5" t="str">
        <f t="shared" si="367"/>
        <v>14神奈川県</v>
      </c>
    </row>
    <row r="1848" spans="1:24" x14ac:dyDescent="0.15">
      <c r="A1848" s="6">
        <f>(ROW()+12)/15</f>
        <v>124</v>
      </c>
      <c r="B1848" s="6"/>
      <c r="C1848" s="87">
        <f>(ROW()+12)/15</f>
        <v>124</v>
      </c>
      <c r="D1848" s="87"/>
      <c r="S1848" s="1" t="str">
        <f>"（"&amp;H1850&amp;"　"&amp;H1851&amp;"構想区域）"</f>
        <v>（神奈川県　横浜構想区域）</v>
      </c>
      <c r="X1848" s="1" t="str">
        <f>TEXT(F1850,"0?")&amp;H1850</f>
        <v>14神奈川県</v>
      </c>
    </row>
    <row r="1849" spans="1:24" ht="14.25" thickBot="1" x14ac:dyDescent="0.2">
      <c r="A1849" s="6">
        <f>A1848</f>
        <v>124</v>
      </c>
      <c r="B1849" s="6"/>
      <c r="C1849" s="1" t="s">
        <v>3</v>
      </c>
      <c r="X1849" s="1" t="str">
        <f>X1848</f>
        <v>14神奈川県</v>
      </c>
    </row>
    <row r="1850" spans="1:24" x14ac:dyDescent="0.15">
      <c r="A1850" s="6">
        <f t="shared" ref="A1850:B1862" si="369">A1849</f>
        <v>124</v>
      </c>
      <c r="B1850" s="6">
        <v>1412</v>
      </c>
      <c r="D1850" s="88" t="s">
        <v>4</v>
      </c>
      <c r="E1850" s="89"/>
      <c r="F1850" s="90">
        <f>QUOTIENT(F1851,100)</f>
        <v>14</v>
      </c>
      <c r="G1850" s="91"/>
      <c r="H1850" s="92" t="s">
        <v>163</v>
      </c>
      <c r="I1850" s="93"/>
      <c r="O1850" s="7"/>
      <c r="X1850" s="1" t="str">
        <f t="shared" ref="X1850:X1862" si="370">X1849</f>
        <v>14神奈川県</v>
      </c>
    </row>
    <row r="1851" spans="1:24" x14ac:dyDescent="0.15">
      <c r="A1851" s="6">
        <f t="shared" si="369"/>
        <v>124</v>
      </c>
      <c r="B1851" s="6">
        <f>B1850</f>
        <v>1412</v>
      </c>
      <c r="D1851" s="94" t="s">
        <v>5</v>
      </c>
      <c r="E1851" s="95"/>
      <c r="F1851" s="96">
        <f>B1851</f>
        <v>1412</v>
      </c>
      <c r="G1851" s="97"/>
      <c r="H1851" s="98" t="s">
        <v>170</v>
      </c>
      <c r="I1851" s="99"/>
      <c r="O1851" s="7"/>
      <c r="X1851" s="1" t="str">
        <f t="shared" si="370"/>
        <v>14神奈川県</v>
      </c>
    </row>
    <row r="1852" spans="1:24" x14ac:dyDescent="0.15">
      <c r="A1852" s="6">
        <f t="shared" si="369"/>
        <v>124</v>
      </c>
      <c r="B1852" s="6">
        <f>B1851</f>
        <v>1412</v>
      </c>
      <c r="D1852" s="72" t="s">
        <v>6</v>
      </c>
      <c r="E1852" s="73"/>
      <c r="F1852" s="74">
        <v>377.7491</v>
      </c>
      <c r="G1852" s="75"/>
      <c r="H1852" s="75"/>
      <c r="I1852" s="76"/>
      <c r="J1852" s="8"/>
      <c r="K1852" s="8"/>
      <c r="L1852" s="8"/>
      <c r="N1852" s="8"/>
      <c r="O1852" s="9"/>
      <c r="P1852" s="10" t="s">
        <v>7</v>
      </c>
      <c r="X1852" s="1" t="str">
        <f t="shared" si="370"/>
        <v>14神奈川県</v>
      </c>
    </row>
    <row r="1853" spans="1:24" ht="14.25" thickBot="1" x14ac:dyDescent="0.2">
      <c r="A1853" s="6">
        <f t="shared" si="369"/>
        <v>124</v>
      </c>
      <c r="B1853" s="6">
        <f>B1852</f>
        <v>1412</v>
      </c>
      <c r="D1853" s="77" t="s">
        <v>8</v>
      </c>
      <c r="E1853" s="78"/>
      <c r="F1853" s="79">
        <v>437.55</v>
      </c>
      <c r="G1853" s="80"/>
      <c r="H1853" s="80"/>
      <c r="I1853" s="81"/>
      <c r="J1853" s="11"/>
      <c r="K1853" s="11"/>
      <c r="L1853" s="11"/>
      <c r="N1853" s="11"/>
      <c r="P1853" s="82">
        <v>-2.200000000000002E-2</v>
      </c>
      <c r="Q1853" s="82"/>
      <c r="X1853" s="1" t="str">
        <f t="shared" si="370"/>
        <v>14神奈川県</v>
      </c>
    </row>
    <row r="1854" spans="1:24" ht="14.25" thickBot="1" x14ac:dyDescent="0.2">
      <c r="A1854" s="6">
        <f t="shared" si="369"/>
        <v>124</v>
      </c>
      <c r="B1854" s="6"/>
      <c r="C1854" s="1" t="s">
        <v>9</v>
      </c>
      <c r="X1854" s="1" t="str">
        <f t="shared" si="370"/>
        <v>14神奈川県</v>
      </c>
    </row>
    <row r="1855" spans="1:24" ht="13.5" customHeight="1" x14ac:dyDescent="0.15">
      <c r="A1855" s="6">
        <f t="shared" si="369"/>
        <v>124</v>
      </c>
      <c r="B1855" s="6"/>
      <c r="D1855" s="12"/>
      <c r="E1855" s="13"/>
      <c r="F1855" s="83" t="s">
        <v>10</v>
      </c>
      <c r="G1855" s="84"/>
      <c r="H1855" s="14" t="s">
        <v>11</v>
      </c>
      <c r="I1855" s="14" t="s">
        <v>12</v>
      </c>
      <c r="J1855" s="14" t="s">
        <v>13</v>
      </c>
      <c r="K1855" s="14" t="s">
        <v>14</v>
      </c>
      <c r="L1855" s="15" t="s">
        <v>15</v>
      </c>
      <c r="M1855" s="85" t="s">
        <v>16</v>
      </c>
      <c r="N1855" s="84"/>
      <c r="O1855" s="84"/>
      <c r="P1855" s="85" t="s">
        <v>17</v>
      </c>
      <c r="Q1855" s="84"/>
      <c r="R1855" s="86"/>
      <c r="X1855" s="1" t="str">
        <f t="shared" si="370"/>
        <v>14神奈川県</v>
      </c>
    </row>
    <row r="1856" spans="1:24" ht="32.25" thickBot="1" x14ac:dyDescent="0.2">
      <c r="A1856" s="6">
        <f t="shared" si="369"/>
        <v>124</v>
      </c>
      <c r="B1856" s="6"/>
      <c r="D1856" s="16"/>
      <c r="E1856" s="17"/>
      <c r="F1856" s="18" t="s">
        <v>18</v>
      </c>
      <c r="G1856" s="19" t="s">
        <v>19</v>
      </c>
      <c r="H1856" s="20" t="s">
        <v>20</v>
      </c>
      <c r="I1856" s="20" t="s">
        <v>21</v>
      </c>
      <c r="J1856" s="20" t="s">
        <v>22</v>
      </c>
      <c r="K1856" s="20" t="s">
        <v>23</v>
      </c>
      <c r="L1856" s="20" t="s">
        <v>24</v>
      </c>
      <c r="M1856" s="21" t="s">
        <v>25</v>
      </c>
      <c r="N1856" s="22" t="s">
        <v>26</v>
      </c>
      <c r="O1856" s="23" t="s">
        <v>27</v>
      </c>
      <c r="P1856" s="24" t="s">
        <v>28</v>
      </c>
      <c r="Q1856" s="22" t="s">
        <v>29</v>
      </c>
      <c r="R1856" s="25" t="s">
        <v>30</v>
      </c>
      <c r="X1856" s="1" t="str">
        <f t="shared" si="370"/>
        <v>14神奈川県</v>
      </c>
    </row>
    <row r="1857" spans="1:24" ht="14.25" thickTop="1" x14ac:dyDescent="0.15">
      <c r="A1857" s="6">
        <f t="shared" si="369"/>
        <v>124</v>
      </c>
      <c r="B1857" s="6">
        <f>B1852</f>
        <v>1412</v>
      </c>
      <c r="D1857" s="26"/>
      <c r="E1857" s="27" t="s">
        <v>31</v>
      </c>
      <c r="F1857" s="28">
        <f>SUM(F1858:F1861)</f>
        <v>21831</v>
      </c>
      <c r="G1857" s="29">
        <f>IFERROR(F1857/Q1857,"-")</f>
        <v>0.72395954236445037</v>
      </c>
      <c r="H1857" s="30">
        <f t="shared" ref="H1857:M1857" si="371">SUM(H1858:H1861)</f>
        <v>22884</v>
      </c>
      <c r="I1857" s="30">
        <f t="shared" si="371"/>
        <v>23011</v>
      </c>
      <c r="J1857" s="30">
        <f t="shared" si="371"/>
        <v>23193</v>
      </c>
      <c r="K1857" s="30">
        <f t="shared" si="371"/>
        <v>23409</v>
      </c>
      <c r="L1857" s="30">
        <f t="shared" si="371"/>
        <v>23307</v>
      </c>
      <c r="M1857" s="31">
        <f t="shared" si="371"/>
        <v>23062</v>
      </c>
      <c r="N1857" s="32">
        <f>IFERROR(M1857/F1857,"-")</f>
        <v>1.0563877055563189</v>
      </c>
      <c r="O1857" s="33">
        <f>M1857-F1857</f>
        <v>1231</v>
      </c>
      <c r="P1857" s="31">
        <f>SUM(P1858:P1861)</f>
        <v>23261</v>
      </c>
      <c r="Q1857" s="34">
        <f>SUM(Q1858:Q1861)</f>
        <v>30155</v>
      </c>
      <c r="R1857" s="35">
        <f>IFERROR(P1857/Q1857,"-")</f>
        <v>0.7713811971480683</v>
      </c>
      <c r="X1857" s="1" t="str">
        <f t="shared" si="370"/>
        <v>14神奈川県</v>
      </c>
    </row>
    <row r="1858" spans="1:24" x14ac:dyDescent="0.15">
      <c r="A1858" s="6">
        <f t="shared" si="369"/>
        <v>124</v>
      </c>
      <c r="B1858" s="6">
        <f>B1857</f>
        <v>1412</v>
      </c>
      <c r="D1858" s="36"/>
      <c r="E1858" s="37" t="s">
        <v>32</v>
      </c>
      <c r="F1858" s="38">
        <v>5776</v>
      </c>
      <c r="G1858" s="39">
        <f>IFERROR(F1858/Q1858,"-")</f>
        <v>1.379508000955338</v>
      </c>
      <c r="H1858" s="40">
        <v>4509</v>
      </c>
      <c r="I1858" s="40">
        <v>4535</v>
      </c>
      <c r="J1858" s="40">
        <v>4533</v>
      </c>
      <c r="K1858" s="40">
        <v>4574</v>
      </c>
      <c r="L1858" s="40">
        <v>4566</v>
      </c>
      <c r="M1858" s="41">
        <v>4150</v>
      </c>
      <c r="N1858" s="42">
        <f>IFERROR(M1858/F1858,"-")</f>
        <v>0.71849030470914133</v>
      </c>
      <c r="O1858" s="43">
        <f>M1858-F1858</f>
        <v>-1626</v>
      </c>
      <c r="P1858" s="41">
        <v>3986</v>
      </c>
      <c r="Q1858" s="44">
        <v>4187</v>
      </c>
      <c r="R1858" s="45">
        <f>IFERROR(P1858/Q1858,"-")</f>
        <v>0.95199426797229525</v>
      </c>
      <c r="X1858" s="1" t="str">
        <f t="shared" si="370"/>
        <v>14神奈川県</v>
      </c>
    </row>
    <row r="1859" spans="1:24" x14ac:dyDescent="0.15">
      <c r="A1859" s="6">
        <f t="shared" si="369"/>
        <v>124</v>
      </c>
      <c r="B1859" s="6">
        <f t="shared" si="369"/>
        <v>1412</v>
      </c>
      <c r="D1859" s="36"/>
      <c r="E1859" s="46" t="s">
        <v>33</v>
      </c>
      <c r="F1859" s="47">
        <v>9789</v>
      </c>
      <c r="G1859" s="48">
        <f>IFERROR(F1859/Q1859,"-")</f>
        <v>0.91597267708430807</v>
      </c>
      <c r="H1859" s="49">
        <v>11008</v>
      </c>
      <c r="I1859" s="49">
        <v>10782</v>
      </c>
      <c r="J1859" s="49">
        <v>10775</v>
      </c>
      <c r="K1859" s="49">
        <v>10555</v>
      </c>
      <c r="L1859" s="49">
        <v>10604</v>
      </c>
      <c r="M1859" s="50">
        <v>11195</v>
      </c>
      <c r="N1859" s="51">
        <f>IFERROR(M1859/F1859,"-")</f>
        <v>1.1436306057820003</v>
      </c>
      <c r="O1859" s="52">
        <f>M1859-F1859</f>
        <v>1406</v>
      </c>
      <c r="P1859" s="50">
        <v>11279</v>
      </c>
      <c r="Q1859" s="53">
        <v>10687</v>
      </c>
      <c r="R1859" s="54">
        <f>IFERROR(P1859/Q1859,"-")</f>
        <v>1.0553944044165808</v>
      </c>
      <c r="X1859" s="1" t="str">
        <f t="shared" si="370"/>
        <v>14神奈川県</v>
      </c>
    </row>
    <row r="1860" spans="1:24" x14ac:dyDescent="0.15">
      <c r="A1860" s="6">
        <f t="shared" si="369"/>
        <v>124</v>
      </c>
      <c r="B1860" s="6">
        <f t="shared" si="369"/>
        <v>1412</v>
      </c>
      <c r="D1860" s="36"/>
      <c r="E1860" s="46" t="s">
        <v>34</v>
      </c>
      <c r="F1860" s="47">
        <v>2023</v>
      </c>
      <c r="G1860" s="48">
        <f>IFERROR(F1860/Q1860,"-")</f>
        <v>0.22773837667454688</v>
      </c>
      <c r="H1860" s="49">
        <v>3020</v>
      </c>
      <c r="I1860" s="49">
        <v>3255</v>
      </c>
      <c r="J1860" s="49">
        <v>3442</v>
      </c>
      <c r="K1860" s="49">
        <v>3760</v>
      </c>
      <c r="L1860" s="49">
        <v>3600</v>
      </c>
      <c r="M1860" s="50">
        <v>3509</v>
      </c>
      <c r="N1860" s="51">
        <f>IFERROR(M1860/F1860,"-")</f>
        <v>1.7345526445872466</v>
      </c>
      <c r="O1860" s="52">
        <f>M1860-F1860</f>
        <v>1486</v>
      </c>
      <c r="P1860" s="50">
        <v>3468</v>
      </c>
      <c r="Q1860" s="53">
        <v>8883</v>
      </c>
      <c r="R1860" s="54">
        <f>IFERROR(P1860/Q1860,"-")</f>
        <v>0.39040864572779466</v>
      </c>
      <c r="X1860" s="1" t="str">
        <f t="shared" si="370"/>
        <v>14神奈川県</v>
      </c>
    </row>
    <row r="1861" spans="1:24" ht="14.25" thickBot="1" x14ac:dyDescent="0.2">
      <c r="A1861" s="6">
        <f t="shared" si="369"/>
        <v>124</v>
      </c>
      <c r="B1861" s="6">
        <f t="shared" si="369"/>
        <v>1412</v>
      </c>
      <c r="D1861" s="55"/>
      <c r="E1861" s="56" t="s">
        <v>35</v>
      </c>
      <c r="F1861" s="57">
        <v>4243</v>
      </c>
      <c r="G1861" s="58">
        <f>IFERROR(F1861/Q1861,"-")</f>
        <v>0.66317599249765546</v>
      </c>
      <c r="H1861" s="59">
        <v>4347</v>
      </c>
      <c r="I1861" s="59">
        <v>4439</v>
      </c>
      <c r="J1861" s="59">
        <v>4443</v>
      </c>
      <c r="K1861" s="59">
        <v>4520</v>
      </c>
      <c r="L1861" s="59">
        <v>4537</v>
      </c>
      <c r="M1861" s="60">
        <v>4208</v>
      </c>
      <c r="N1861" s="61">
        <f>IFERROR(M1861/F1861,"-")</f>
        <v>0.9917511194909262</v>
      </c>
      <c r="O1861" s="62">
        <f>M1861-F1861</f>
        <v>-35</v>
      </c>
      <c r="P1861" s="60">
        <v>4528</v>
      </c>
      <c r="Q1861" s="63">
        <v>6398</v>
      </c>
      <c r="R1861" s="64">
        <f>IFERROR(P1861/Q1861,"-")</f>
        <v>0.70772116286339481</v>
      </c>
      <c r="X1861" s="1" t="str">
        <f t="shared" si="370"/>
        <v>14神奈川県</v>
      </c>
    </row>
    <row r="1862" spans="1:24" s="5" customFormat="1" x14ac:dyDescent="0.15">
      <c r="A1862" s="65">
        <f t="shared" si="369"/>
        <v>124</v>
      </c>
      <c r="B1862" s="65">
        <f t="shared" si="369"/>
        <v>1412</v>
      </c>
      <c r="D1862" s="66"/>
      <c r="E1862" s="67" t="s">
        <v>36</v>
      </c>
      <c r="F1862" s="68">
        <v>0.9346733668341709</v>
      </c>
      <c r="G1862" s="69"/>
      <c r="H1862" s="68">
        <v>0.98930481283422456</v>
      </c>
      <c r="I1862" s="68">
        <v>0.99450549450549453</v>
      </c>
      <c r="J1862" s="68">
        <v>0.96648044692737434</v>
      </c>
      <c r="K1862" s="68">
        <v>0.96153846153846156</v>
      </c>
      <c r="L1862" s="68">
        <v>0.9943820224719101</v>
      </c>
      <c r="M1862" s="68">
        <v>0.98857142857142855</v>
      </c>
      <c r="N1862" s="70"/>
      <c r="O1862" s="70"/>
      <c r="P1862" s="71"/>
      <c r="Q1862" s="71"/>
      <c r="R1862" s="70"/>
      <c r="X1862" s="5" t="str">
        <f t="shared" si="370"/>
        <v>14神奈川県</v>
      </c>
    </row>
    <row r="1863" spans="1:24" x14ac:dyDescent="0.15">
      <c r="A1863" s="6">
        <f>(ROW()+12)/15</f>
        <v>125</v>
      </c>
      <c r="B1863" s="6"/>
      <c r="C1863" s="87">
        <f>(ROW()+12)/15</f>
        <v>125</v>
      </c>
      <c r="D1863" s="87"/>
      <c r="S1863" s="1" t="str">
        <f>"（"&amp;H1865&amp;"　"&amp;H1866&amp;"構想区域）"</f>
        <v>（新潟県　下越構想区域）</v>
      </c>
      <c r="X1863" s="1" t="str">
        <f>TEXT(F1865,"0?")&amp;H1865</f>
        <v>15新潟県</v>
      </c>
    </row>
    <row r="1864" spans="1:24" ht="14.25" thickBot="1" x14ac:dyDescent="0.2">
      <c r="A1864" s="6">
        <f>A1863</f>
        <v>125</v>
      </c>
      <c r="B1864" s="6"/>
      <c r="C1864" s="1" t="s">
        <v>3</v>
      </c>
      <c r="X1864" s="1" t="str">
        <f>X1863</f>
        <v>15新潟県</v>
      </c>
    </row>
    <row r="1865" spans="1:24" x14ac:dyDescent="0.15">
      <c r="A1865" s="6">
        <f t="shared" ref="A1865:B1877" si="372">A1864</f>
        <v>125</v>
      </c>
      <c r="B1865" s="6">
        <v>1501</v>
      </c>
      <c r="D1865" s="88" t="s">
        <v>4</v>
      </c>
      <c r="E1865" s="89"/>
      <c r="F1865" s="90">
        <f>QUOTIENT(F1866,100)</f>
        <v>15</v>
      </c>
      <c r="G1865" s="91"/>
      <c r="H1865" s="92" t="s">
        <v>171</v>
      </c>
      <c r="I1865" s="93"/>
      <c r="O1865" s="7"/>
      <c r="X1865" s="1" t="str">
        <f t="shared" ref="X1865:X1877" si="373">X1864</f>
        <v>15新潟県</v>
      </c>
    </row>
    <row r="1866" spans="1:24" x14ac:dyDescent="0.15">
      <c r="A1866" s="6">
        <f t="shared" si="372"/>
        <v>125</v>
      </c>
      <c r="B1866" s="6">
        <f>B1865</f>
        <v>1501</v>
      </c>
      <c r="D1866" s="94" t="s">
        <v>5</v>
      </c>
      <c r="E1866" s="95"/>
      <c r="F1866" s="96">
        <f>B1866</f>
        <v>1501</v>
      </c>
      <c r="G1866" s="97"/>
      <c r="H1866" s="98" t="s">
        <v>172</v>
      </c>
      <c r="I1866" s="99"/>
      <c r="O1866" s="7"/>
      <c r="X1866" s="1" t="str">
        <f t="shared" si="373"/>
        <v>15新潟県</v>
      </c>
    </row>
    <row r="1867" spans="1:24" x14ac:dyDescent="0.15">
      <c r="A1867" s="6">
        <f t="shared" si="372"/>
        <v>125</v>
      </c>
      <c r="B1867" s="6">
        <f>B1866</f>
        <v>1501</v>
      </c>
      <c r="D1867" s="72" t="s">
        <v>6</v>
      </c>
      <c r="E1867" s="73"/>
      <c r="F1867" s="74">
        <v>20.061</v>
      </c>
      <c r="G1867" s="75"/>
      <c r="H1867" s="75"/>
      <c r="I1867" s="76"/>
      <c r="J1867" s="8"/>
      <c r="K1867" s="8"/>
      <c r="L1867" s="8"/>
      <c r="N1867" s="8"/>
      <c r="O1867" s="9"/>
      <c r="P1867" s="10" t="s">
        <v>7</v>
      </c>
      <c r="X1867" s="1" t="str">
        <f t="shared" si="373"/>
        <v>15新潟県</v>
      </c>
    </row>
    <row r="1868" spans="1:24" ht="14.25" thickBot="1" x14ac:dyDescent="0.2">
      <c r="A1868" s="6">
        <f t="shared" si="372"/>
        <v>125</v>
      </c>
      <c r="B1868" s="6">
        <f>B1867</f>
        <v>1501</v>
      </c>
      <c r="D1868" s="77" t="s">
        <v>8</v>
      </c>
      <c r="E1868" s="78"/>
      <c r="F1868" s="79">
        <v>2319.2199999999998</v>
      </c>
      <c r="G1868" s="80"/>
      <c r="H1868" s="80"/>
      <c r="I1868" s="81"/>
      <c r="J1868" s="11"/>
      <c r="K1868" s="11"/>
      <c r="L1868" s="11"/>
      <c r="N1868" s="11"/>
      <c r="P1868" s="82">
        <v>1.6999999999999987E-2</v>
      </c>
      <c r="Q1868" s="82"/>
      <c r="X1868" s="1" t="str">
        <f t="shared" si="373"/>
        <v>15新潟県</v>
      </c>
    </row>
    <row r="1869" spans="1:24" ht="14.25" thickBot="1" x14ac:dyDescent="0.2">
      <c r="A1869" s="6">
        <f t="shared" si="372"/>
        <v>125</v>
      </c>
      <c r="B1869" s="6"/>
      <c r="C1869" s="1" t="s">
        <v>9</v>
      </c>
      <c r="X1869" s="1" t="str">
        <f t="shared" si="373"/>
        <v>15新潟県</v>
      </c>
    </row>
    <row r="1870" spans="1:24" ht="13.5" customHeight="1" x14ac:dyDescent="0.15">
      <c r="A1870" s="6">
        <f t="shared" si="372"/>
        <v>125</v>
      </c>
      <c r="B1870" s="6"/>
      <c r="D1870" s="12"/>
      <c r="E1870" s="13"/>
      <c r="F1870" s="83" t="s">
        <v>10</v>
      </c>
      <c r="G1870" s="84"/>
      <c r="H1870" s="14" t="s">
        <v>11</v>
      </c>
      <c r="I1870" s="14" t="s">
        <v>12</v>
      </c>
      <c r="J1870" s="14" t="s">
        <v>13</v>
      </c>
      <c r="K1870" s="14" t="s">
        <v>14</v>
      </c>
      <c r="L1870" s="15" t="s">
        <v>15</v>
      </c>
      <c r="M1870" s="85" t="s">
        <v>16</v>
      </c>
      <c r="N1870" s="84"/>
      <c r="O1870" s="84"/>
      <c r="P1870" s="85" t="s">
        <v>17</v>
      </c>
      <c r="Q1870" s="84"/>
      <c r="R1870" s="86"/>
      <c r="X1870" s="1" t="str">
        <f t="shared" si="373"/>
        <v>15新潟県</v>
      </c>
    </row>
    <row r="1871" spans="1:24" ht="32.25" thickBot="1" x14ac:dyDescent="0.2">
      <c r="A1871" s="6">
        <f t="shared" si="372"/>
        <v>125</v>
      </c>
      <c r="B1871" s="6"/>
      <c r="D1871" s="16"/>
      <c r="E1871" s="17"/>
      <c r="F1871" s="18" t="s">
        <v>18</v>
      </c>
      <c r="G1871" s="19" t="s">
        <v>19</v>
      </c>
      <c r="H1871" s="20" t="s">
        <v>20</v>
      </c>
      <c r="I1871" s="20" t="s">
        <v>21</v>
      </c>
      <c r="J1871" s="20" t="s">
        <v>22</v>
      </c>
      <c r="K1871" s="20" t="s">
        <v>23</v>
      </c>
      <c r="L1871" s="20" t="s">
        <v>24</v>
      </c>
      <c r="M1871" s="21" t="s">
        <v>25</v>
      </c>
      <c r="N1871" s="22" t="s">
        <v>26</v>
      </c>
      <c r="O1871" s="23" t="s">
        <v>27</v>
      </c>
      <c r="P1871" s="24" t="s">
        <v>28</v>
      </c>
      <c r="Q1871" s="22" t="s">
        <v>29</v>
      </c>
      <c r="R1871" s="25" t="s">
        <v>30</v>
      </c>
      <c r="X1871" s="1" t="str">
        <f t="shared" si="373"/>
        <v>15新潟県</v>
      </c>
    </row>
    <row r="1872" spans="1:24" ht="14.25" thickTop="1" x14ac:dyDescent="0.15">
      <c r="A1872" s="6">
        <f t="shared" si="372"/>
        <v>125</v>
      </c>
      <c r="B1872" s="6">
        <f>B1867</f>
        <v>1501</v>
      </c>
      <c r="D1872" s="26"/>
      <c r="E1872" s="27" t="s">
        <v>31</v>
      </c>
      <c r="F1872" s="28">
        <f>SUM(F1873:F1876)</f>
        <v>1633</v>
      </c>
      <c r="G1872" s="29">
        <f>IFERROR(F1872/Q1872,"-")</f>
        <v>1.0757575757575757</v>
      </c>
      <c r="H1872" s="30">
        <f t="shared" ref="H1872:M1872" si="374">SUM(H1873:H1876)</f>
        <v>2068</v>
      </c>
      <c r="I1872" s="30">
        <f t="shared" si="374"/>
        <v>2068</v>
      </c>
      <c r="J1872" s="30">
        <f t="shared" si="374"/>
        <v>2060</v>
      </c>
      <c r="K1872" s="30">
        <f t="shared" si="374"/>
        <v>2000</v>
      </c>
      <c r="L1872" s="30">
        <f t="shared" si="374"/>
        <v>1818</v>
      </c>
      <c r="M1872" s="31">
        <f t="shared" si="374"/>
        <v>1803</v>
      </c>
      <c r="N1872" s="32">
        <f>IFERROR(M1872/F1872,"-")</f>
        <v>1.1041028781383957</v>
      </c>
      <c r="O1872" s="33">
        <f>M1872-F1872</f>
        <v>170</v>
      </c>
      <c r="P1872" s="31">
        <f>SUM(P1873:P1876)</f>
        <v>1833</v>
      </c>
      <c r="Q1872" s="34">
        <f>SUM(Q1873:Q1876)</f>
        <v>1518</v>
      </c>
      <c r="R1872" s="35">
        <f>IFERROR(P1872/Q1872,"-")</f>
        <v>1.2075098814229248</v>
      </c>
      <c r="X1872" s="1" t="str">
        <f t="shared" si="373"/>
        <v>15新潟県</v>
      </c>
    </row>
    <row r="1873" spans="1:24" x14ac:dyDescent="0.15">
      <c r="A1873" s="6">
        <f t="shared" si="372"/>
        <v>125</v>
      </c>
      <c r="B1873" s="6">
        <f>B1872</f>
        <v>1501</v>
      </c>
      <c r="D1873" s="36"/>
      <c r="E1873" s="37" t="s">
        <v>32</v>
      </c>
      <c r="F1873" s="38">
        <v>388</v>
      </c>
      <c r="G1873" s="39">
        <f>IFERROR(F1873/Q1873,"-")</f>
        <v>3.154471544715447</v>
      </c>
      <c r="H1873" s="40">
        <v>384</v>
      </c>
      <c r="I1873" s="40">
        <v>26</v>
      </c>
      <c r="J1873" s="40">
        <v>26</v>
      </c>
      <c r="K1873" s="40">
        <v>26</v>
      </c>
      <c r="L1873" s="40">
        <v>26</v>
      </c>
      <c r="M1873" s="41">
        <v>26</v>
      </c>
      <c r="N1873" s="42">
        <f>IFERROR(M1873/F1873,"-")</f>
        <v>6.7010309278350513E-2</v>
      </c>
      <c r="O1873" s="43">
        <f>M1873-F1873</f>
        <v>-362</v>
      </c>
      <c r="P1873" s="41">
        <v>26</v>
      </c>
      <c r="Q1873" s="44">
        <v>123</v>
      </c>
      <c r="R1873" s="45">
        <f>IFERROR(P1873/Q1873,"-")</f>
        <v>0.21138211382113822</v>
      </c>
      <c r="X1873" s="1" t="str">
        <f t="shared" si="373"/>
        <v>15新潟県</v>
      </c>
    </row>
    <row r="1874" spans="1:24" x14ac:dyDescent="0.15">
      <c r="A1874" s="6">
        <f t="shared" si="372"/>
        <v>125</v>
      </c>
      <c r="B1874" s="6">
        <f t="shared" si="372"/>
        <v>1501</v>
      </c>
      <c r="D1874" s="36"/>
      <c r="E1874" s="46" t="s">
        <v>33</v>
      </c>
      <c r="F1874" s="47">
        <v>677</v>
      </c>
      <c r="G1874" s="48">
        <f>IFERROR(F1874/Q1874,"-")</f>
        <v>1.5316742081447965</v>
      </c>
      <c r="H1874" s="49">
        <v>735</v>
      </c>
      <c r="I1874" s="49">
        <v>1033</v>
      </c>
      <c r="J1874" s="49">
        <v>1025</v>
      </c>
      <c r="K1874" s="49">
        <v>1035</v>
      </c>
      <c r="L1874" s="49">
        <v>932</v>
      </c>
      <c r="M1874" s="50">
        <v>864</v>
      </c>
      <c r="N1874" s="51">
        <f>IFERROR(M1874/F1874,"-")</f>
        <v>1.276218611521418</v>
      </c>
      <c r="O1874" s="52">
        <f>M1874-F1874</f>
        <v>187</v>
      </c>
      <c r="P1874" s="50">
        <v>894</v>
      </c>
      <c r="Q1874" s="53">
        <v>442</v>
      </c>
      <c r="R1874" s="54">
        <f>IFERROR(P1874/Q1874,"-")</f>
        <v>2.0226244343891402</v>
      </c>
      <c r="X1874" s="1" t="str">
        <f t="shared" si="373"/>
        <v>15新潟県</v>
      </c>
    </row>
    <row r="1875" spans="1:24" x14ac:dyDescent="0.15">
      <c r="A1875" s="6">
        <f t="shared" si="372"/>
        <v>125</v>
      </c>
      <c r="B1875" s="6">
        <f t="shared" si="372"/>
        <v>1501</v>
      </c>
      <c r="D1875" s="36"/>
      <c r="E1875" s="46" t="s">
        <v>34</v>
      </c>
      <c r="F1875" s="47">
        <v>217</v>
      </c>
      <c r="G1875" s="48">
        <f>IFERROR(F1875/Q1875,"-")</f>
        <v>0.45588235294117646</v>
      </c>
      <c r="H1875" s="49">
        <v>212</v>
      </c>
      <c r="I1875" s="49">
        <v>272</v>
      </c>
      <c r="J1875" s="49">
        <v>392</v>
      </c>
      <c r="K1875" s="49">
        <v>502</v>
      </c>
      <c r="L1875" s="49">
        <v>515</v>
      </c>
      <c r="M1875" s="50">
        <v>553</v>
      </c>
      <c r="N1875" s="51">
        <f>IFERROR(M1875/F1875,"-")</f>
        <v>2.5483870967741935</v>
      </c>
      <c r="O1875" s="52">
        <f>M1875-F1875</f>
        <v>336</v>
      </c>
      <c r="P1875" s="50">
        <v>553</v>
      </c>
      <c r="Q1875" s="53">
        <v>476</v>
      </c>
      <c r="R1875" s="54">
        <f>IFERROR(P1875/Q1875,"-")</f>
        <v>1.161764705882353</v>
      </c>
      <c r="X1875" s="1" t="str">
        <f t="shared" si="373"/>
        <v>15新潟県</v>
      </c>
    </row>
    <row r="1876" spans="1:24" ht="14.25" thickBot="1" x14ac:dyDescent="0.2">
      <c r="A1876" s="6">
        <f t="shared" si="372"/>
        <v>125</v>
      </c>
      <c r="B1876" s="6">
        <f t="shared" si="372"/>
        <v>1501</v>
      </c>
      <c r="D1876" s="55"/>
      <c r="E1876" s="56" t="s">
        <v>35</v>
      </c>
      <c r="F1876" s="57">
        <v>351</v>
      </c>
      <c r="G1876" s="58">
        <f>IFERROR(F1876/Q1876,"-")</f>
        <v>0.73584905660377353</v>
      </c>
      <c r="H1876" s="59">
        <v>737</v>
      </c>
      <c r="I1876" s="59">
        <v>737</v>
      </c>
      <c r="J1876" s="59">
        <v>617</v>
      </c>
      <c r="K1876" s="59">
        <v>437</v>
      </c>
      <c r="L1876" s="59">
        <v>345</v>
      </c>
      <c r="M1876" s="60">
        <v>360</v>
      </c>
      <c r="N1876" s="61">
        <f>IFERROR(M1876/F1876,"-")</f>
        <v>1.0256410256410255</v>
      </c>
      <c r="O1876" s="62">
        <f>M1876-F1876</f>
        <v>9</v>
      </c>
      <c r="P1876" s="60">
        <v>360</v>
      </c>
      <c r="Q1876" s="63">
        <v>477</v>
      </c>
      <c r="R1876" s="64">
        <f>IFERROR(P1876/Q1876,"-")</f>
        <v>0.75471698113207553</v>
      </c>
      <c r="X1876" s="1" t="str">
        <f t="shared" si="373"/>
        <v>15新潟県</v>
      </c>
    </row>
    <row r="1877" spans="1:24" s="5" customFormat="1" x14ac:dyDescent="0.15">
      <c r="A1877" s="65">
        <f t="shared" si="372"/>
        <v>125</v>
      </c>
      <c r="B1877" s="65">
        <f t="shared" si="372"/>
        <v>1501</v>
      </c>
      <c r="D1877" s="66"/>
      <c r="E1877" s="67" t="s">
        <v>36</v>
      </c>
      <c r="F1877" s="68">
        <v>1</v>
      </c>
      <c r="G1877" s="69"/>
      <c r="H1877" s="68">
        <v>1</v>
      </c>
      <c r="I1877" s="68">
        <v>1</v>
      </c>
      <c r="J1877" s="68">
        <v>1</v>
      </c>
      <c r="K1877" s="68">
        <v>1</v>
      </c>
      <c r="L1877" s="68">
        <v>0.9375</v>
      </c>
      <c r="M1877" s="68">
        <v>1</v>
      </c>
      <c r="N1877" s="70"/>
      <c r="O1877" s="70"/>
      <c r="P1877" s="71"/>
      <c r="Q1877" s="71"/>
      <c r="R1877" s="70"/>
      <c r="X1877" s="5" t="str">
        <f t="shared" si="373"/>
        <v>15新潟県</v>
      </c>
    </row>
    <row r="1878" spans="1:24" x14ac:dyDescent="0.15">
      <c r="A1878" s="6">
        <f>(ROW()+12)/15</f>
        <v>126</v>
      </c>
      <c r="B1878" s="6"/>
      <c r="C1878" s="87">
        <f>(ROW()+12)/15</f>
        <v>126</v>
      </c>
      <c r="D1878" s="87"/>
      <c r="S1878" s="1" t="str">
        <f>"（"&amp;H1880&amp;"　"&amp;H1881&amp;"構想区域）"</f>
        <v>（新潟県　新潟構想区域）</v>
      </c>
      <c r="X1878" s="1" t="str">
        <f>TEXT(F1880,"0?")&amp;H1880</f>
        <v>15新潟県</v>
      </c>
    </row>
    <row r="1879" spans="1:24" ht="14.25" thickBot="1" x14ac:dyDescent="0.2">
      <c r="A1879" s="6">
        <f>A1878</f>
        <v>126</v>
      </c>
      <c r="B1879" s="6"/>
      <c r="C1879" s="1" t="s">
        <v>3</v>
      </c>
      <c r="X1879" s="1" t="str">
        <f>X1878</f>
        <v>15新潟県</v>
      </c>
    </row>
    <row r="1880" spans="1:24" x14ac:dyDescent="0.15">
      <c r="A1880" s="6">
        <f t="shared" ref="A1880:B1892" si="375">A1879</f>
        <v>126</v>
      </c>
      <c r="B1880" s="6">
        <v>1502</v>
      </c>
      <c r="D1880" s="88" t="s">
        <v>4</v>
      </c>
      <c r="E1880" s="89"/>
      <c r="F1880" s="90">
        <f>QUOTIENT(F1881,100)</f>
        <v>15</v>
      </c>
      <c r="G1880" s="91"/>
      <c r="H1880" s="92" t="s">
        <v>171</v>
      </c>
      <c r="I1880" s="93"/>
      <c r="O1880" s="7"/>
      <c r="X1880" s="1" t="str">
        <f t="shared" ref="X1880:X1892" si="376">X1879</f>
        <v>15新潟県</v>
      </c>
    </row>
    <row r="1881" spans="1:24" x14ac:dyDescent="0.15">
      <c r="A1881" s="6">
        <f t="shared" si="375"/>
        <v>126</v>
      </c>
      <c r="B1881" s="6">
        <f>B1880</f>
        <v>1502</v>
      </c>
      <c r="D1881" s="94" t="s">
        <v>5</v>
      </c>
      <c r="E1881" s="95"/>
      <c r="F1881" s="96">
        <f>B1881</f>
        <v>1502</v>
      </c>
      <c r="G1881" s="97"/>
      <c r="H1881" s="98" t="s">
        <v>173</v>
      </c>
      <c r="I1881" s="99"/>
      <c r="O1881" s="7"/>
      <c r="X1881" s="1" t="str">
        <f t="shared" si="376"/>
        <v>15新潟県</v>
      </c>
    </row>
    <row r="1882" spans="1:24" x14ac:dyDescent="0.15">
      <c r="A1882" s="6">
        <f t="shared" si="375"/>
        <v>126</v>
      </c>
      <c r="B1882" s="6">
        <f>B1881</f>
        <v>1502</v>
      </c>
      <c r="D1882" s="72" t="s">
        <v>6</v>
      </c>
      <c r="E1882" s="73"/>
      <c r="F1882" s="74">
        <v>88.756100000000004</v>
      </c>
      <c r="G1882" s="75"/>
      <c r="H1882" s="75"/>
      <c r="I1882" s="76"/>
      <c r="J1882" s="8"/>
      <c r="K1882" s="8"/>
      <c r="L1882" s="8"/>
      <c r="N1882" s="8"/>
      <c r="O1882" s="9"/>
      <c r="P1882" s="10" t="s">
        <v>7</v>
      </c>
      <c r="X1882" s="1" t="str">
        <f t="shared" si="376"/>
        <v>15新潟県</v>
      </c>
    </row>
    <row r="1883" spans="1:24" ht="14.25" thickBot="1" x14ac:dyDescent="0.2">
      <c r="A1883" s="6">
        <f t="shared" si="375"/>
        <v>126</v>
      </c>
      <c r="B1883" s="6">
        <f>B1882</f>
        <v>1502</v>
      </c>
      <c r="D1883" s="77" t="s">
        <v>8</v>
      </c>
      <c r="E1883" s="78"/>
      <c r="F1883" s="79">
        <v>2223.98</v>
      </c>
      <c r="G1883" s="80"/>
      <c r="H1883" s="80"/>
      <c r="I1883" s="81"/>
      <c r="J1883" s="11"/>
      <c r="K1883" s="11"/>
      <c r="L1883" s="11"/>
      <c r="N1883" s="11"/>
      <c r="P1883" s="82">
        <v>6.6000000000000003E-2</v>
      </c>
      <c r="Q1883" s="82"/>
      <c r="X1883" s="1" t="str">
        <f t="shared" si="376"/>
        <v>15新潟県</v>
      </c>
    </row>
    <row r="1884" spans="1:24" ht="14.25" thickBot="1" x14ac:dyDescent="0.2">
      <c r="A1884" s="6">
        <f t="shared" si="375"/>
        <v>126</v>
      </c>
      <c r="B1884" s="6"/>
      <c r="C1884" s="1" t="s">
        <v>9</v>
      </c>
      <c r="X1884" s="1" t="str">
        <f t="shared" si="376"/>
        <v>15新潟県</v>
      </c>
    </row>
    <row r="1885" spans="1:24" ht="13.5" customHeight="1" x14ac:dyDescent="0.15">
      <c r="A1885" s="6">
        <f t="shared" si="375"/>
        <v>126</v>
      </c>
      <c r="B1885" s="6"/>
      <c r="D1885" s="12"/>
      <c r="E1885" s="13"/>
      <c r="F1885" s="83" t="s">
        <v>10</v>
      </c>
      <c r="G1885" s="84"/>
      <c r="H1885" s="14" t="s">
        <v>11</v>
      </c>
      <c r="I1885" s="14" t="s">
        <v>12</v>
      </c>
      <c r="J1885" s="14" t="s">
        <v>13</v>
      </c>
      <c r="K1885" s="14" t="s">
        <v>14</v>
      </c>
      <c r="L1885" s="15" t="s">
        <v>15</v>
      </c>
      <c r="M1885" s="85" t="s">
        <v>16</v>
      </c>
      <c r="N1885" s="84"/>
      <c r="O1885" s="84"/>
      <c r="P1885" s="85" t="s">
        <v>17</v>
      </c>
      <c r="Q1885" s="84"/>
      <c r="R1885" s="86"/>
      <c r="X1885" s="1" t="str">
        <f t="shared" si="376"/>
        <v>15新潟県</v>
      </c>
    </row>
    <row r="1886" spans="1:24" ht="32.25" thickBot="1" x14ac:dyDescent="0.2">
      <c r="A1886" s="6">
        <f t="shared" si="375"/>
        <v>126</v>
      </c>
      <c r="B1886" s="6"/>
      <c r="D1886" s="16"/>
      <c r="E1886" s="17"/>
      <c r="F1886" s="18" t="s">
        <v>18</v>
      </c>
      <c r="G1886" s="19" t="s">
        <v>19</v>
      </c>
      <c r="H1886" s="20" t="s">
        <v>20</v>
      </c>
      <c r="I1886" s="20" t="s">
        <v>21</v>
      </c>
      <c r="J1886" s="20" t="s">
        <v>22</v>
      </c>
      <c r="K1886" s="20" t="s">
        <v>23</v>
      </c>
      <c r="L1886" s="20" t="s">
        <v>24</v>
      </c>
      <c r="M1886" s="21" t="s">
        <v>25</v>
      </c>
      <c r="N1886" s="22" t="s">
        <v>26</v>
      </c>
      <c r="O1886" s="23" t="s">
        <v>27</v>
      </c>
      <c r="P1886" s="24" t="s">
        <v>28</v>
      </c>
      <c r="Q1886" s="22" t="s">
        <v>29</v>
      </c>
      <c r="R1886" s="25" t="s">
        <v>30</v>
      </c>
      <c r="X1886" s="1" t="str">
        <f t="shared" si="376"/>
        <v>15新潟県</v>
      </c>
    </row>
    <row r="1887" spans="1:24" ht="14.25" thickTop="1" x14ac:dyDescent="0.15">
      <c r="A1887" s="6">
        <f t="shared" si="375"/>
        <v>126</v>
      </c>
      <c r="B1887" s="6">
        <f>B1882</f>
        <v>1502</v>
      </c>
      <c r="D1887" s="26"/>
      <c r="E1887" s="27" t="s">
        <v>31</v>
      </c>
      <c r="F1887" s="28">
        <f>SUM(F1888:F1891)</f>
        <v>9186</v>
      </c>
      <c r="G1887" s="29">
        <f>IFERROR(F1887/Q1887,"-")</f>
        <v>1.188664596273292</v>
      </c>
      <c r="H1887" s="30">
        <f t="shared" ref="H1887:M1887" si="377">SUM(H1888:H1891)</f>
        <v>9269</v>
      </c>
      <c r="I1887" s="30">
        <f t="shared" si="377"/>
        <v>9029</v>
      </c>
      <c r="J1887" s="30">
        <f t="shared" si="377"/>
        <v>8841</v>
      </c>
      <c r="K1887" s="30">
        <f t="shared" si="377"/>
        <v>8675</v>
      </c>
      <c r="L1887" s="30">
        <f t="shared" si="377"/>
        <v>8672</v>
      </c>
      <c r="M1887" s="31">
        <f t="shared" si="377"/>
        <v>8356</v>
      </c>
      <c r="N1887" s="32">
        <f>IFERROR(M1887/F1887,"-")</f>
        <v>0.90964511212715005</v>
      </c>
      <c r="O1887" s="33">
        <f>M1887-F1887</f>
        <v>-830</v>
      </c>
      <c r="P1887" s="31">
        <f>SUM(P1888:P1891)</f>
        <v>8282</v>
      </c>
      <c r="Q1887" s="34">
        <f>SUM(Q1888:Q1891)</f>
        <v>7728</v>
      </c>
      <c r="R1887" s="35">
        <f>IFERROR(P1887/Q1887,"-")</f>
        <v>1.071687370600414</v>
      </c>
      <c r="X1887" s="1" t="str">
        <f t="shared" si="376"/>
        <v>15新潟県</v>
      </c>
    </row>
    <row r="1888" spans="1:24" x14ac:dyDescent="0.15">
      <c r="A1888" s="6">
        <f t="shared" si="375"/>
        <v>126</v>
      </c>
      <c r="B1888" s="6">
        <f>B1887</f>
        <v>1502</v>
      </c>
      <c r="D1888" s="36"/>
      <c r="E1888" s="37" t="s">
        <v>32</v>
      </c>
      <c r="F1888" s="38">
        <v>1600</v>
      </c>
      <c r="G1888" s="39">
        <f>IFERROR(F1888/Q1888,"-")</f>
        <v>2.002503128911139</v>
      </c>
      <c r="H1888" s="40">
        <v>1425</v>
      </c>
      <c r="I1888" s="40">
        <v>1620</v>
      </c>
      <c r="J1888" s="40">
        <v>1620</v>
      </c>
      <c r="K1888" s="40">
        <v>1620</v>
      </c>
      <c r="L1888" s="40">
        <v>1542</v>
      </c>
      <c r="M1888" s="41">
        <v>1519</v>
      </c>
      <c r="N1888" s="42">
        <f>IFERROR(M1888/F1888,"-")</f>
        <v>0.94937499999999997</v>
      </c>
      <c r="O1888" s="43">
        <f>M1888-F1888</f>
        <v>-81</v>
      </c>
      <c r="P1888" s="41">
        <v>1565</v>
      </c>
      <c r="Q1888" s="44">
        <v>799</v>
      </c>
      <c r="R1888" s="45">
        <f>IFERROR(P1888/Q1888,"-")</f>
        <v>1.9586983729662077</v>
      </c>
      <c r="X1888" s="1" t="str">
        <f t="shared" si="376"/>
        <v>15新潟県</v>
      </c>
    </row>
    <row r="1889" spans="1:24" x14ac:dyDescent="0.15">
      <c r="A1889" s="6">
        <f t="shared" si="375"/>
        <v>126</v>
      </c>
      <c r="B1889" s="6">
        <f t="shared" si="375"/>
        <v>1502</v>
      </c>
      <c r="D1889" s="36"/>
      <c r="E1889" s="46" t="s">
        <v>33</v>
      </c>
      <c r="F1889" s="47">
        <v>3838</v>
      </c>
      <c r="G1889" s="48">
        <f>IFERROR(F1889/Q1889,"-")</f>
        <v>1.5193982581155978</v>
      </c>
      <c r="H1889" s="49">
        <v>3832</v>
      </c>
      <c r="I1889" s="49">
        <v>3363</v>
      </c>
      <c r="J1889" s="49">
        <v>3421</v>
      </c>
      <c r="K1889" s="49">
        <v>3230</v>
      </c>
      <c r="L1889" s="49">
        <v>3226</v>
      </c>
      <c r="M1889" s="50">
        <v>3238</v>
      </c>
      <c r="N1889" s="51">
        <f>IFERROR(M1889/F1889,"-")</f>
        <v>0.84366857738405421</v>
      </c>
      <c r="O1889" s="52">
        <f>M1889-F1889</f>
        <v>-600</v>
      </c>
      <c r="P1889" s="50">
        <v>3231</v>
      </c>
      <c r="Q1889" s="53">
        <v>2526</v>
      </c>
      <c r="R1889" s="54">
        <f>IFERROR(P1889/Q1889,"-")</f>
        <v>1.2790973871733966</v>
      </c>
      <c r="X1889" s="1" t="str">
        <f t="shared" si="376"/>
        <v>15新潟県</v>
      </c>
    </row>
    <row r="1890" spans="1:24" x14ac:dyDescent="0.15">
      <c r="A1890" s="6">
        <f t="shared" si="375"/>
        <v>126</v>
      </c>
      <c r="B1890" s="6">
        <f t="shared" si="375"/>
        <v>1502</v>
      </c>
      <c r="D1890" s="36"/>
      <c r="E1890" s="46" t="s">
        <v>34</v>
      </c>
      <c r="F1890" s="47">
        <v>729</v>
      </c>
      <c r="G1890" s="48">
        <f>IFERROR(F1890/Q1890,"-")</f>
        <v>0.3158578856152513</v>
      </c>
      <c r="H1890" s="49">
        <v>1383</v>
      </c>
      <c r="I1890" s="49">
        <v>1582</v>
      </c>
      <c r="J1890" s="49">
        <v>1549</v>
      </c>
      <c r="K1890" s="49">
        <v>1633</v>
      </c>
      <c r="L1890" s="49">
        <v>1735</v>
      </c>
      <c r="M1890" s="50">
        <v>1760</v>
      </c>
      <c r="N1890" s="51">
        <f>IFERROR(M1890/F1890,"-")</f>
        <v>2.4142661179698215</v>
      </c>
      <c r="O1890" s="52">
        <f>M1890-F1890</f>
        <v>1031</v>
      </c>
      <c r="P1890" s="50">
        <v>1760</v>
      </c>
      <c r="Q1890" s="53">
        <v>2308</v>
      </c>
      <c r="R1890" s="54">
        <f>IFERROR(P1890/Q1890,"-")</f>
        <v>0.76256499133448874</v>
      </c>
      <c r="X1890" s="1" t="str">
        <f t="shared" si="376"/>
        <v>15新潟県</v>
      </c>
    </row>
    <row r="1891" spans="1:24" ht="14.25" thickBot="1" x14ac:dyDescent="0.2">
      <c r="A1891" s="6">
        <f t="shared" si="375"/>
        <v>126</v>
      </c>
      <c r="B1891" s="6">
        <f t="shared" si="375"/>
        <v>1502</v>
      </c>
      <c r="D1891" s="55"/>
      <c r="E1891" s="56" t="s">
        <v>35</v>
      </c>
      <c r="F1891" s="57">
        <v>3019</v>
      </c>
      <c r="G1891" s="58">
        <f>IFERROR(F1891/Q1891,"-")</f>
        <v>1.4410501193317422</v>
      </c>
      <c r="H1891" s="59">
        <v>2629</v>
      </c>
      <c r="I1891" s="59">
        <v>2464</v>
      </c>
      <c r="J1891" s="59">
        <v>2251</v>
      </c>
      <c r="K1891" s="59">
        <v>2192</v>
      </c>
      <c r="L1891" s="59">
        <v>2169</v>
      </c>
      <c r="M1891" s="60">
        <v>1839</v>
      </c>
      <c r="N1891" s="61">
        <f>IFERROR(M1891/F1891,"-")</f>
        <v>0.60914210003312352</v>
      </c>
      <c r="O1891" s="62">
        <f>M1891-F1891</f>
        <v>-1180</v>
      </c>
      <c r="P1891" s="60">
        <v>1726</v>
      </c>
      <c r="Q1891" s="63">
        <v>2095</v>
      </c>
      <c r="R1891" s="64">
        <f>IFERROR(P1891/Q1891,"-")</f>
        <v>0.82386634844868734</v>
      </c>
      <c r="X1891" s="1" t="str">
        <f t="shared" si="376"/>
        <v>15新潟県</v>
      </c>
    </row>
    <row r="1892" spans="1:24" s="5" customFormat="1" x14ac:dyDescent="0.15">
      <c r="A1892" s="65">
        <f t="shared" si="375"/>
        <v>126</v>
      </c>
      <c r="B1892" s="65">
        <f t="shared" si="375"/>
        <v>1502</v>
      </c>
      <c r="D1892" s="66"/>
      <c r="E1892" s="67" t="s">
        <v>36</v>
      </c>
      <c r="F1892" s="68">
        <v>0.921875</v>
      </c>
      <c r="G1892" s="69"/>
      <c r="H1892" s="68">
        <v>0.96825396825396826</v>
      </c>
      <c r="I1892" s="68">
        <v>1</v>
      </c>
      <c r="J1892" s="68">
        <v>0.96721311475409832</v>
      </c>
      <c r="K1892" s="68">
        <v>0.94915254237288138</v>
      </c>
      <c r="L1892" s="68">
        <v>0.94736842105263153</v>
      </c>
      <c r="M1892" s="68">
        <v>1</v>
      </c>
      <c r="N1892" s="70"/>
      <c r="O1892" s="70"/>
      <c r="P1892" s="71"/>
      <c r="Q1892" s="71"/>
      <c r="R1892" s="70"/>
      <c r="X1892" s="5" t="str">
        <f t="shared" si="376"/>
        <v>15新潟県</v>
      </c>
    </row>
    <row r="1893" spans="1:24" x14ac:dyDescent="0.15">
      <c r="A1893" s="6">
        <f>(ROW()+12)/15</f>
        <v>127</v>
      </c>
      <c r="B1893" s="6"/>
      <c r="C1893" s="87">
        <f>(ROW()+12)/15</f>
        <v>127</v>
      </c>
      <c r="D1893" s="87"/>
      <c r="S1893" s="1" t="str">
        <f>"（"&amp;H1895&amp;"　"&amp;H1896&amp;"構想区域）"</f>
        <v>（新潟県　県央構想区域）</v>
      </c>
      <c r="X1893" s="1" t="str">
        <f>TEXT(F1895,"0?")&amp;H1895</f>
        <v>15新潟県</v>
      </c>
    </row>
    <row r="1894" spans="1:24" ht="14.25" thickBot="1" x14ac:dyDescent="0.2">
      <c r="A1894" s="6">
        <f>A1893</f>
        <v>127</v>
      </c>
      <c r="B1894" s="6"/>
      <c r="C1894" s="1" t="s">
        <v>3</v>
      </c>
      <c r="X1894" s="1" t="str">
        <f>X1893</f>
        <v>15新潟県</v>
      </c>
    </row>
    <row r="1895" spans="1:24" x14ac:dyDescent="0.15">
      <c r="A1895" s="6">
        <f t="shared" ref="A1895:B1907" si="378">A1894</f>
        <v>127</v>
      </c>
      <c r="B1895" s="6">
        <v>1503</v>
      </c>
      <c r="D1895" s="88" t="s">
        <v>4</v>
      </c>
      <c r="E1895" s="89"/>
      <c r="F1895" s="90">
        <f>QUOTIENT(F1896,100)</f>
        <v>15</v>
      </c>
      <c r="G1895" s="91"/>
      <c r="H1895" s="92" t="s">
        <v>171</v>
      </c>
      <c r="I1895" s="93"/>
      <c r="O1895" s="7"/>
      <c r="X1895" s="1" t="str">
        <f t="shared" ref="X1895:X1907" si="379">X1894</f>
        <v>15新潟県</v>
      </c>
    </row>
    <row r="1896" spans="1:24" x14ac:dyDescent="0.15">
      <c r="A1896" s="6">
        <f t="shared" si="378"/>
        <v>127</v>
      </c>
      <c r="B1896" s="6">
        <f>B1895</f>
        <v>1503</v>
      </c>
      <c r="D1896" s="94" t="s">
        <v>5</v>
      </c>
      <c r="E1896" s="95"/>
      <c r="F1896" s="96">
        <f>B1896</f>
        <v>1503</v>
      </c>
      <c r="G1896" s="97"/>
      <c r="H1896" s="98" t="s">
        <v>133</v>
      </c>
      <c r="I1896" s="99"/>
      <c r="O1896" s="7"/>
      <c r="X1896" s="1" t="str">
        <f t="shared" si="379"/>
        <v>15新潟県</v>
      </c>
    </row>
    <row r="1897" spans="1:24" x14ac:dyDescent="0.15">
      <c r="A1897" s="6">
        <f t="shared" si="378"/>
        <v>127</v>
      </c>
      <c r="B1897" s="6">
        <f>B1896</f>
        <v>1503</v>
      </c>
      <c r="D1897" s="72" t="s">
        <v>6</v>
      </c>
      <c r="E1897" s="73"/>
      <c r="F1897" s="74">
        <v>21.621600000000001</v>
      </c>
      <c r="G1897" s="75"/>
      <c r="H1897" s="75"/>
      <c r="I1897" s="76"/>
      <c r="J1897" s="8"/>
      <c r="K1897" s="8"/>
      <c r="L1897" s="8"/>
      <c r="N1897" s="8"/>
      <c r="O1897" s="9"/>
      <c r="P1897" s="10" t="s">
        <v>7</v>
      </c>
      <c r="X1897" s="1" t="str">
        <f t="shared" si="379"/>
        <v>15新潟県</v>
      </c>
    </row>
    <row r="1898" spans="1:24" ht="14.25" thickBot="1" x14ac:dyDescent="0.2">
      <c r="A1898" s="6">
        <f t="shared" si="378"/>
        <v>127</v>
      </c>
      <c r="B1898" s="6">
        <f>B1897</f>
        <v>1503</v>
      </c>
      <c r="D1898" s="77" t="s">
        <v>8</v>
      </c>
      <c r="E1898" s="78"/>
      <c r="F1898" s="79">
        <v>733.53</v>
      </c>
      <c r="G1898" s="80"/>
      <c r="H1898" s="80"/>
      <c r="I1898" s="81"/>
      <c r="J1898" s="11"/>
      <c r="K1898" s="11"/>
      <c r="L1898" s="11"/>
      <c r="N1898" s="11"/>
      <c r="P1898" s="82">
        <v>-0.22900000000000004</v>
      </c>
      <c r="Q1898" s="82"/>
      <c r="X1898" s="1" t="str">
        <f t="shared" si="379"/>
        <v>15新潟県</v>
      </c>
    </row>
    <row r="1899" spans="1:24" ht="14.25" thickBot="1" x14ac:dyDescent="0.2">
      <c r="A1899" s="6">
        <f t="shared" si="378"/>
        <v>127</v>
      </c>
      <c r="B1899" s="6"/>
      <c r="C1899" s="1" t="s">
        <v>9</v>
      </c>
      <c r="X1899" s="1" t="str">
        <f t="shared" si="379"/>
        <v>15新潟県</v>
      </c>
    </row>
    <row r="1900" spans="1:24" ht="13.5" customHeight="1" x14ac:dyDescent="0.15">
      <c r="A1900" s="6">
        <f t="shared" si="378"/>
        <v>127</v>
      </c>
      <c r="B1900" s="6"/>
      <c r="D1900" s="12"/>
      <c r="E1900" s="13"/>
      <c r="F1900" s="83" t="s">
        <v>10</v>
      </c>
      <c r="G1900" s="84"/>
      <c r="H1900" s="14" t="s">
        <v>11</v>
      </c>
      <c r="I1900" s="14" t="s">
        <v>12</v>
      </c>
      <c r="J1900" s="14" t="s">
        <v>13</v>
      </c>
      <c r="K1900" s="14" t="s">
        <v>14</v>
      </c>
      <c r="L1900" s="15" t="s">
        <v>15</v>
      </c>
      <c r="M1900" s="85" t="s">
        <v>16</v>
      </c>
      <c r="N1900" s="84"/>
      <c r="O1900" s="84"/>
      <c r="P1900" s="85" t="s">
        <v>17</v>
      </c>
      <c r="Q1900" s="84"/>
      <c r="R1900" s="86"/>
      <c r="X1900" s="1" t="str">
        <f t="shared" si="379"/>
        <v>15新潟県</v>
      </c>
    </row>
    <row r="1901" spans="1:24" ht="32.25" thickBot="1" x14ac:dyDescent="0.2">
      <c r="A1901" s="6">
        <f t="shared" si="378"/>
        <v>127</v>
      </c>
      <c r="B1901" s="6"/>
      <c r="D1901" s="16"/>
      <c r="E1901" s="17"/>
      <c r="F1901" s="18" t="s">
        <v>18</v>
      </c>
      <c r="G1901" s="19" t="s">
        <v>19</v>
      </c>
      <c r="H1901" s="20" t="s">
        <v>20</v>
      </c>
      <c r="I1901" s="20" t="s">
        <v>21</v>
      </c>
      <c r="J1901" s="20" t="s">
        <v>22</v>
      </c>
      <c r="K1901" s="20" t="s">
        <v>23</v>
      </c>
      <c r="L1901" s="20" t="s">
        <v>24</v>
      </c>
      <c r="M1901" s="21" t="s">
        <v>25</v>
      </c>
      <c r="N1901" s="22" t="s">
        <v>26</v>
      </c>
      <c r="O1901" s="23" t="s">
        <v>27</v>
      </c>
      <c r="P1901" s="24" t="s">
        <v>28</v>
      </c>
      <c r="Q1901" s="22" t="s">
        <v>29</v>
      </c>
      <c r="R1901" s="25" t="s">
        <v>30</v>
      </c>
      <c r="X1901" s="1" t="str">
        <f t="shared" si="379"/>
        <v>15新潟県</v>
      </c>
    </row>
    <row r="1902" spans="1:24" ht="14.25" thickTop="1" x14ac:dyDescent="0.15">
      <c r="A1902" s="6">
        <f t="shared" si="378"/>
        <v>127</v>
      </c>
      <c r="B1902" s="6">
        <f>B1897</f>
        <v>1503</v>
      </c>
      <c r="D1902" s="26"/>
      <c r="E1902" s="27" t="s">
        <v>31</v>
      </c>
      <c r="F1902" s="28">
        <f>SUM(F1903:F1906)</f>
        <v>1943</v>
      </c>
      <c r="G1902" s="29">
        <f>IFERROR(F1902/Q1902,"-")</f>
        <v>1.2174185463659148</v>
      </c>
      <c r="H1902" s="30">
        <f t="shared" ref="H1902:M1902" si="380">SUM(H1903:H1906)</f>
        <v>1796</v>
      </c>
      <c r="I1902" s="30">
        <f t="shared" si="380"/>
        <v>1708</v>
      </c>
      <c r="J1902" s="30">
        <f t="shared" si="380"/>
        <v>1505</v>
      </c>
      <c r="K1902" s="30">
        <f t="shared" si="380"/>
        <v>1466</v>
      </c>
      <c r="L1902" s="30">
        <f t="shared" si="380"/>
        <v>1394</v>
      </c>
      <c r="M1902" s="31">
        <f t="shared" si="380"/>
        <v>1174</v>
      </c>
      <c r="N1902" s="32">
        <f>IFERROR(M1902/F1902,"-")</f>
        <v>0.60422027792074107</v>
      </c>
      <c r="O1902" s="33">
        <f>M1902-F1902</f>
        <v>-769</v>
      </c>
      <c r="P1902" s="31">
        <f>SUM(P1903:P1906)</f>
        <v>882</v>
      </c>
      <c r="Q1902" s="34">
        <f>SUM(Q1903:Q1906)</f>
        <v>1596</v>
      </c>
      <c r="R1902" s="35">
        <f>IFERROR(P1902/Q1902,"-")</f>
        <v>0.55263157894736847</v>
      </c>
      <c r="X1902" s="1" t="str">
        <f t="shared" si="379"/>
        <v>15新潟県</v>
      </c>
    </row>
    <row r="1903" spans="1:24" x14ac:dyDescent="0.15">
      <c r="A1903" s="6">
        <f t="shared" si="378"/>
        <v>127</v>
      </c>
      <c r="B1903" s="6">
        <f>B1902</f>
        <v>1503</v>
      </c>
      <c r="D1903" s="36"/>
      <c r="E1903" s="37" t="s">
        <v>32</v>
      </c>
      <c r="F1903" s="38">
        <v>0</v>
      </c>
      <c r="G1903" s="39">
        <f>IFERROR(F1903/Q1903,"-")</f>
        <v>0</v>
      </c>
      <c r="H1903" s="40">
        <v>0</v>
      </c>
      <c r="I1903" s="40">
        <v>0</v>
      </c>
      <c r="J1903" s="40">
        <v>0</v>
      </c>
      <c r="K1903" s="40">
        <v>0</v>
      </c>
      <c r="L1903" s="40">
        <v>0</v>
      </c>
      <c r="M1903" s="41">
        <v>0</v>
      </c>
      <c r="N1903" s="42" t="str">
        <f>IFERROR(M1903/F1903,"-")</f>
        <v>-</v>
      </c>
      <c r="O1903" s="43">
        <f>M1903-F1903</f>
        <v>0</v>
      </c>
      <c r="P1903" s="41">
        <v>0</v>
      </c>
      <c r="Q1903" s="44">
        <v>87</v>
      </c>
      <c r="R1903" s="45">
        <f>IFERROR(P1903/Q1903,"-")</f>
        <v>0</v>
      </c>
      <c r="X1903" s="1" t="str">
        <f t="shared" si="379"/>
        <v>15新潟県</v>
      </c>
    </row>
    <row r="1904" spans="1:24" x14ac:dyDescent="0.15">
      <c r="A1904" s="6">
        <f t="shared" si="378"/>
        <v>127</v>
      </c>
      <c r="B1904" s="6">
        <f t="shared" si="378"/>
        <v>1503</v>
      </c>
      <c r="D1904" s="36"/>
      <c r="E1904" s="46" t="s">
        <v>33</v>
      </c>
      <c r="F1904" s="47">
        <v>1149</v>
      </c>
      <c r="G1904" s="48">
        <f>IFERROR(F1904/Q1904,"-")</f>
        <v>2.5590200445434297</v>
      </c>
      <c r="H1904" s="49">
        <v>1024</v>
      </c>
      <c r="I1904" s="49">
        <v>1004</v>
      </c>
      <c r="J1904" s="49">
        <v>923</v>
      </c>
      <c r="K1904" s="49">
        <v>1000</v>
      </c>
      <c r="L1904" s="49">
        <v>906</v>
      </c>
      <c r="M1904" s="50">
        <v>724</v>
      </c>
      <c r="N1904" s="51">
        <f>IFERROR(M1904/F1904,"-")</f>
        <v>0.63011314186248912</v>
      </c>
      <c r="O1904" s="52">
        <f>M1904-F1904</f>
        <v>-425</v>
      </c>
      <c r="P1904" s="50">
        <v>365</v>
      </c>
      <c r="Q1904" s="53">
        <v>449</v>
      </c>
      <c r="R1904" s="54">
        <f>IFERROR(P1904/Q1904,"-")</f>
        <v>0.81291759465478841</v>
      </c>
      <c r="X1904" s="1" t="str">
        <f t="shared" si="379"/>
        <v>15新潟県</v>
      </c>
    </row>
    <row r="1905" spans="1:24" x14ac:dyDescent="0.15">
      <c r="A1905" s="6">
        <f t="shared" si="378"/>
        <v>127</v>
      </c>
      <c r="B1905" s="6">
        <f t="shared" si="378"/>
        <v>1503</v>
      </c>
      <c r="D1905" s="36"/>
      <c r="E1905" s="46" t="s">
        <v>34</v>
      </c>
      <c r="F1905" s="47">
        <v>165</v>
      </c>
      <c r="G1905" s="48">
        <f>IFERROR(F1905/Q1905,"-")</f>
        <v>0.26315789473684209</v>
      </c>
      <c r="H1905" s="49">
        <v>213</v>
      </c>
      <c r="I1905" s="49">
        <v>213</v>
      </c>
      <c r="J1905" s="49">
        <v>195</v>
      </c>
      <c r="K1905" s="49">
        <v>165</v>
      </c>
      <c r="L1905" s="49">
        <v>195</v>
      </c>
      <c r="M1905" s="50">
        <v>195</v>
      </c>
      <c r="N1905" s="51">
        <f>IFERROR(M1905/F1905,"-")</f>
        <v>1.1818181818181819</v>
      </c>
      <c r="O1905" s="52">
        <f>M1905-F1905</f>
        <v>30</v>
      </c>
      <c r="P1905" s="50">
        <v>310</v>
      </c>
      <c r="Q1905" s="53">
        <v>627</v>
      </c>
      <c r="R1905" s="54">
        <f>IFERROR(P1905/Q1905,"-")</f>
        <v>0.49441786283891548</v>
      </c>
      <c r="X1905" s="1" t="str">
        <f t="shared" si="379"/>
        <v>15新潟県</v>
      </c>
    </row>
    <row r="1906" spans="1:24" ht="14.25" thickBot="1" x14ac:dyDescent="0.2">
      <c r="A1906" s="6">
        <f t="shared" si="378"/>
        <v>127</v>
      </c>
      <c r="B1906" s="6">
        <f t="shared" si="378"/>
        <v>1503</v>
      </c>
      <c r="D1906" s="55"/>
      <c r="E1906" s="56" t="s">
        <v>35</v>
      </c>
      <c r="F1906" s="57">
        <v>629</v>
      </c>
      <c r="G1906" s="58">
        <f>IFERROR(F1906/Q1906,"-")</f>
        <v>1.4526558891454966</v>
      </c>
      <c r="H1906" s="59">
        <v>559</v>
      </c>
      <c r="I1906" s="59">
        <v>491</v>
      </c>
      <c r="J1906" s="59">
        <v>387</v>
      </c>
      <c r="K1906" s="59">
        <v>301</v>
      </c>
      <c r="L1906" s="59">
        <v>293</v>
      </c>
      <c r="M1906" s="60">
        <v>255</v>
      </c>
      <c r="N1906" s="61">
        <f>IFERROR(M1906/F1906,"-")</f>
        <v>0.40540540540540543</v>
      </c>
      <c r="O1906" s="62">
        <f>M1906-F1906</f>
        <v>-374</v>
      </c>
      <c r="P1906" s="60">
        <v>207</v>
      </c>
      <c r="Q1906" s="63">
        <v>433</v>
      </c>
      <c r="R1906" s="64">
        <f>IFERROR(P1906/Q1906,"-")</f>
        <v>0.47806004618937642</v>
      </c>
      <c r="X1906" s="1" t="str">
        <f t="shared" si="379"/>
        <v>15新潟県</v>
      </c>
    </row>
    <row r="1907" spans="1:24" s="5" customFormat="1" x14ac:dyDescent="0.15">
      <c r="A1907" s="65">
        <f t="shared" si="378"/>
        <v>127</v>
      </c>
      <c r="B1907" s="65">
        <f t="shared" si="378"/>
        <v>1503</v>
      </c>
      <c r="D1907" s="66"/>
      <c r="E1907" s="67" t="s">
        <v>36</v>
      </c>
      <c r="F1907" s="68">
        <v>0.88888888888888884</v>
      </c>
      <c r="G1907" s="69"/>
      <c r="H1907" s="68">
        <v>0.875</v>
      </c>
      <c r="I1907" s="68">
        <v>0.9375</v>
      </c>
      <c r="J1907" s="68">
        <v>0.875</v>
      </c>
      <c r="K1907" s="68">
        <v>0.9375</v>
      </c>
      <c r="L1907" s="68">
        <v>0.9285714285714286</v>
      </c>
      <c r="M1907" s="68">
        <v>1</v>
      </c>
      <c r="N1907" s="70"/>
      <c r="O1907" s="70"/>
      <c r="P1907" s="71"/>
      <c r="Q1907" s="71"/>
      <c r="R1907" s="70"/>
      <c r="X1907" s="5" t="str">
        <f t="shared" si="379"/>
        <v>15新潟県</v>
      </c>
    </row>
    <row r="1908" spans="1:24" x14ac:dyDescent="0.15">
      <c r="A1908" s="6">
        <f>(ROW()+12)/15</f>
        <v>128</v>
      </c>
      <c r="B1908" s="6"/>
      <c r="C1908" s="87">
        <f>(ROW()+12)/15</f>
        <v>128</v>
      </c>
      <c r="D1908" s="87"/>
      <c r="S1908" s="1" t="str">
        <f>"（"&amp;H1910&amp;"　"&amp;H1911&amp;"構想区域）"</f>
        <v>（新潟県　中越構想区域）</v>
      </c>
      <c r="X1908" s="1" t="str">
        <f>TEXT(F1910,"0?")&amp;H1910</f>
        <v>15新潟県</v>
      </c>
    </row>
    <row r="1909" spans="1:24" ht="14.25" thickBot="1" x14ac:dyDescent="0.2">
      <c r="A1909" s="6">
        <f>A1908</f>
        <v>128</v>
      </c>
      <c r="B1909" s="6"/>
      <c r="C1909" s="1" t="s">
        <v>3</v>
      </c>
      <c r="X1909" s="1" t="str">
        <f>X1908</f>
        <v>15新潟県</v>
      </c>
    </row>
    <row r="1910" spans="1:24" x14ac:dyDescent="0.15">
      <c r="A1910" s="6">
        <f t="shared" ref="A1910:B1922" si="381">A1909</f>
        <v>128</v>
      </c>
      <c r="B1910" s="6">
        <v>1504</v>
      </c>
      <c r="D1910" s="88" t="s">
        <v>4</v>
      </c>
      <c r="E1910" s="89"/>
      <c r="F1910" s="90">
        <f>QUOTIENT(F1911,100)</f>
        <v>15</v>
      </c>
      <c r="G1910" s="91"/>
      <c r="H1910" s="92" t="s">
        <v>171</v>
      </c>
      <c r="I1910" s="93"/>
      <c r="O1910" s="7"/>
      <c r="X1910" s="1" t="str">
        <f t="shared" ref="X1910:X1922" si="382">X1909</f>
        <v>15新潟県</v>
      </c>
    </row>
    <row r="1911" spans="1:24" x14ac:dyDescent="0.15">
      <c r="A1911" s="6">
        <f t="shared" si="381"/>
        <v>128</v>
      </c>
      <c r="B1911" s="6">
        <f>B1910</f>
        <v>1504</v>
      </c>
      <c r="D1911" s="94" t="s">
        <v>5</v>
      </c>
      <c r="E1911" s="95"/>
      <c r="F1911" s="96">
        <f>B1911</f>
        <v>1504</v>
      </c>
      <c r="G1911" s="97"/>
      <c r="H1911" s="98" t="s">
        <v>174</v>
      </c>
      <c r="I1911" s="99"/>
      <c r="O1911" s="7"/>
      <c r="X1911" s="1" t="str">
        <f t="shared" si="382"/>
        <v>15新潟県</v>
      </c>
    </row>
    <row r="1912" spans="1:24" x14ac:dyDescent="0.15">
      <c r="A1912" s="6">
        <f t="shared" si="381"/>
        <v>128</v>
      </c>
      <c r="B1912" s="6">
        <f>B1911</f>
        <v>1504</v>
      </c>
      <c r="D1912" s="72" t="s">
        <v>6</v>
      </c>
      <c r="E1912" s="73"/>
      <c r="F1912" s="74">
        <v>43.028799999999997</v>
      </c>
      <c r="G1912" s="75"/>
      <c r="H1912" s="75"/>
      <c r="I1912" s="76"/>
      <c r="J1912" s="8"/>
      <c r="K1912" s="8"/>
      <c r="L1912" s="8"/>
      <c r="N1912" s="8"/>
      <c r="O1912" s="9"/>
      <c r="P1912" s="10" t="s">
        <v>7</v>
      </c>
      <c r="X1912" s="1" t="str">
        <f t="shared" si="382"/>
        <v>15新潟県</v>
      </c>
    </row>
    <row r="1913" spans="1:24" ht="14.25" thickBot="1" x14ac:dyDescent="0.2">
      <c r="A1913" s="6">
        <f t="shared" si="381"/>
        <v>128</v>
      </c>
      <c r="B1913" s="6">
        <f>B1912</f>
        <v>1504</v>
      </c>
      <c r="D1913" s="77" t="s">
        <v>8</v>
      </c>
      <c r="E1913" s="78"/>
      <c r="F1913" s="79">
        <v>1636.84</v>
      </c>
      <c r="G1913" s="80"/>
      <c r="H1913" s="80"/>
      <c r="I1913" s="81"/>
      <c r="J1913" s="11"/>
      <c r="K1913" s="11"/>
      <c r="L1913" s="11"/>
      <c r="N1913" s="11"/>
      <c r="P1913" s="82">
        <v>7.5000000000000011E-2</v>
      </c>
      <c r="Q1913" s="82"/>
      <c r="X1913" s="1" t="str">
        <f t="shared" si="382"/>
        <v>15新潟県</v>
      </c>
    </row>
    <row r="1914" spans="1:24" ht="14.25" thickBot="1" x14ac:dyDescent="0.2">
      <c r="A1914" s="6">
        <f t="shared" si="381"/>
        <v>128</v>
      </c>
      <c r="B1914" s="6"/>
      <c r="C1914" s="1" t="s">
        <v>9</v>
      </c>
      <c r="X1914" s="1" t="str">
        <f t="shared" si="382"/>
        <v>15新潟県</v>
      </c>
    </row>
    <row r="1915" spans="1:24" ht="13.5" customHeight="1" x14ac:dyDescent="0.15">
      <c r="A1915" s="6">
        <f t="shared" si="381"/>
        <v>128</v>
      </c>
      <c r="B1915" s="6"/>
      <c r="D1915" s="12"/>
      <c r="E1915" s="13"/>
      <c r="F1915" s="83" t="s">
        <v>10</v>
      </c>
      <c r="G1915" s="84"/>
      <c r="H1915" s="14" t="s">
        <v>11</v>
      </c>
      <c r="I1915" s="14" t="s">
        <v>12</v>
      </c>
      <c r="J1915" s="14" t="s">
        <v>13</v>
      </c>
      <c r="K1915" s="14" t="s">
        <v>14</v>
      </c>
      <c r="L1915" s="15" t="s">
        <v>15</v>
      </c>
      <c r="M1915" s="85" t="s">
        <v>16</v>
      </c>
      <c r="N1915" s="84"/>
      <c r="O1915" s="84"/>
      <c r="P1915" s="85" t="s">
        <v>17</v>
      </c>
      <c r="Q1915" s="84"/>
      <c r="R1915" s="86"/>
      <c r="X1915" s="1" t="str">
        <f t="shared" si="382"/>
        <v>15新潟県</v>
      </c>
    </row>
    <row r="1916" spans="1:24" ht="32.25" thickBot="1" x14ac:dyDescent="0.2">
      <c r="A1916" s="6">
        <f t="shared" si="381"/>
        <v>128</v>
      </c>
      <c r="B1916" s="6"/>
      <c r="D1916" s="16"/>
      <c r="E1916" s="17"/>
      <c r="F1916" s="18" t="s">
        <v>18</v>
      </c>
      <c r="G1916" s="19" t="s">
        <v>19</v>
      </c>
      <c r="H1916" s="20" t="s">
        <v>20</v>
      </c>
      <c r="I1916" s="20" t="s">
        <v>21</v>
      </c>
      <c r="J1916" s="20" t="s">
        <v>22</v>
      </c>
      <c r="K1916" s="20" t="s">
        <v>23</v>
      </c>
      <c r="L1916" s="20" t="s">
        <v>24</v>
      </c>
      <c r="M1916" s="21" t="s">
        <v>25</v>
      </c>
      <c r="N1916" s="22" t="s">
        <v>26</v>
      </c>
      <c r="O1916" s="23" t="s">
        <v>27</v>
      </c>
      <c r="P1916" s="24" t="s">
        <v>28</v>
      </c>
      <c r="Q1916" s="22" t="s">
        <v>29</v>
      </c>
      <c r="R1916" s="25" t="s">
        <v>30</v>
      </c>
      <c r="X1916" s="1" t="str">
        <f t="shared" si="382"/>
        <v>15新潟県</v>
      </c>
    </row>
    <row r="1917" spans="1:24" ht="14.25" thickTop="1" x14ac:dyDescent="0.15">
      <c r="A1917" s="6">
        <f t="shared" si="381"/>
        <v>128</v>
      </c>
      <c r="B1917" s="6">
        <f>B1912</f>
        <v>1504</v>
      </c>
      <c r="D1917" s="26"/>
      <c r="E1917" s="27" t="s">
        <v>31</v>
      </c>
      <c r="F1917" s="28">
        <f>SUM(F1918:F1921)</f>
        <v>4472</v>
      </c>
      <c r="G1917" s="29">
        <f>IFERROR(F1917/Q1917,"-")</f>
        <v>1.2329749103942653</v>
      </c>
      <c r="H1917" s="30">
        <f t="shared" ref="H1917:M1917" si="383">SUM(H1918:H1921)</f>
        <v>4344</v>
      </c>
      <c r="I1917" s="30">
        <f t="shared" si="383"/>
        <v>4311</v>
      </c>
      <c r="J1917" s="30">
        <f t="shared" si="383"/>
        <v>3980</v>
      </c>
      <c r="K1917" s="30">
        <f t="shared" si="383"/>
        <v>3980</v>
      </c>
      <c r="L1917" s="30">
        <f t="shared" si="383"/>
        <v>4045</v>
      </c>
      <c r="M1917" s="31">
        <f t="shared" si="383"/>
        <v>3936</v>
      </c>
      <c r="N1917" s="32">
        <f>IFERROR(M1917/F1917,"-")</f>
        <v>0.88014311270125223</v>
      </c>
      <c r="O1917" s="33">
        <f>M1917-F1917</f>
        <v>-536</v>
      </c>
      <c r="P1917" s="31">
        <f>SUM(P1918:P1921)</f>
        <v>3775</v>
      </c>
      <c r="Q1917" s="34">
        <f>SUM(Q1918:Q1921)</f>
        <v>3627</v>
      </c>
      <c r="R1917" s="35">
        <f>IFERROR(P1917/Q1917,"-")</f>
        <v>1.0408050730631375</v>
      </c>
      <c r="X1917" s="1" t="str">
        <f t="shared" si="382"/>
        <v>15新潟県</v>
      </c>
    </row>
    <row r="1918" spans="1:24" x14ac:dyDescent="0.15">
      <c r="A1918" s="6">
        <f t="shared" si="381"/>
        <v>128</v>
      </c>
      <c r="B1918" s="6">
        <f>B1917</f>
        <v>1504</v>
      </c>
      <c r="D1918" s="36"/>
      <c r="E1918" s="37" t="s">
        <v>32</v>
      </c>
      <c r="F1918" s="38">
        <v>91</v>
      </c>
      <c r="G1918" s="39">
        <f>IFERROR(F1918/Q1918,"-")</f>
        <v>0.25348189415041783</v>
      </c>
      <c r="H1918" s="40">
        <v>72</v>
      </c>
      <c r="I1918" s="40">
        <v>84</v>
      </c>
      <c r="J1918" s="40">
        <v>84</v>
      </c>
      <c r="K1918" s="40">
        <v>84</v>
      </c>
      <c r="L1918" s="40">
        <v>84</v>
      </c>
      <c r="M1918" s="41">
        <v>84</v>
      </c>
      <c r="N1918" s="42">
        <f>IFERROR(M1918/F1918,"-")</f>
        <v>0.92307692307692313</v>
      </c>
      <c r="O1918" s="43">
        <f>M1918-F1918</f>
        <v>-7</v>
      </c>
      <c r="P1918" s="41">
        <v>84</v>
      </c>
      <c r="Q1918" s="44">
        <v>359</v>
      </c>
      <c r="R1918" s="45">
        <f>IFERROR(P1918/Q1918,"-")</f>
        <v>0.23398328690807799</v>
      </c>
      <c r="X1918" s="1" t="str">
        <f t="shared" si="382"/>
        <v>15新潟県</v>
      </c>
    </row>
    <row r="1919" spans="1:24" x14ac:dyDescent="0.15">
      <c r="A1919" s="6">
        <f t="shared" si="381"/>
        <v>128</v>
      </c>
      <c r="B1919" s="6">
        <f t="shared" si="381"/>
        <v>1504</v>
      </c>
      <c r="D1919" s="36"/>
      <c r="E1919" s="46" t="s">
        <v>33</v>
      </c>
      <c r="F1919" s="47">
        <v>2556</v>
      </c>
      <c r="G1919" s="48">
        <f>IFERROR(F1919/Q1919,"-")</f>
        <v>2.2679680567879328</v>
      </c>
      <c r="H1919" s="49">
        <v>2396</v>
      </c>
      <c r="I1919" s="49">
        <v>2351</v>
      </c>
      <c r="J1919" s="49">
        <v>2267</v>
      </c>
      <c r="K1919" s="49">
        <v>2222</v>
      </c>
      <c r="L1919" s="49">
        <v>2269</v>
      </c>
      <c r="M1919" s="50">
        <v>2222</v>
      </c>
      <c r="N1919" s="51">
        <f>IFERROR(M1919/F1919,"-")</f>
        <v>0.86932707355242567</v>
      </c>
      <c r="O1919" s="52">
        <f>M1919-F1919</f>
        <v>-334</v>
      </c>
      <c r="P1919" s="50">
        <v>2010</v>
      </c>
      <c r="Q1919" s="53">
        <v>1127</v>
      </c>
      <c r="R1919" s="54">
        <f>IFERROR(P1919/Q1919,"-")</f>
        <v>1.7834960070984915</v>
      </c>
      <c r="X1919" s="1" t="str">
        <f t="shared" si="382"/>
        <v>15新潟県</v>
      </c>
    </row>
    <row r="1920" spans="1:24" x14ac:dyDescent="0.15">
      <c r="A1920" s="6">
        <f t="shared" si="381"/>
        <v>128</v>
      </c>
      <c r="B1920" s="6">
        <f t="shared" si="381"/>
        <v>1504</v>
      </c>
      <c r="D1920" s="36"/>
      <c r="E1920" s="46" t="s">
        <v>34</v>
      </c>
      <c r="F1920" s="47">
        <v>205</v>
      </c>
      <c r="G1920" s="48">
        <f>IFERROR(F1920/Q1920,"-")</f>
        <v>0.2104722792607803</v>
      </c>
      <c r="H1920" s="49">
        <v>311</v>
      </c>
      <c r="I1920" s="49">
        <v>305</v>
      </c>
      <c r="J1920" s="49">
        <v>350</v>
      </c>
      <c r="K1920" s="49">
        <v>302</v>
      </c>
      <c r="L1920" s="49">
        <v>302</v>
      </c>
      <c r="M1920" s="50">
        <v>308</v>
      </c>
      <c r="N1920" s="51">
        <f>IFERROR(M1920/F1920,"-")</f>
        <v>1.5024390243902439</v>
      </c>
      <c r="O1920" s="52">
        <f>M1920-F1920</f>
        <v>103</v>
      </c>
      <c r="P1920" s="50">
        <v>406</v>
      </c>
      <c r="Q1920" s="53">
        <v>974</v>
      </c>
      <c r="R1920" s="54">
        <f>IFERROR(P1920/Q1920,"-")</f>
        <v>0.41683778234086244</v>
      </c>
      <c r="X1920" s="1" t="str">
        <f t="shared" si="382"/>
        <v>15新潟県</v>
      </c>
    </row>
    <row r="1921" spans="1:24" ht="14.25" thickBot="1" x14ac:dyDescent="0.2">
      <c r="A1921" s="6">
        <f t="shared" si="381"/>
        <v>128</v>
      </c>
      <c r="B1921" s="6">
        <f t="shared" si="381"/>
        <v>1504</v>
      </c>
      <c r="D1921" s="55"/>
      <c r="E1921" s="56" t="s">
        <v>35</v>
      </c>
      <c r="F1921" s="57">
        <v>1620</v>
      </c>
      <c r="G1921" s="58">
        <f>IFERROR(F1921/Q1921,"-")</f>
        <v>1.3881748071979434</v>
      </c>
      <c r="H1921" s="59">
        <v>1565</v>
      </c>
      <c r="I1921" s="59">
        <v>1571</v>
      </c>
      <c r="J1921" s="59">
        <v>1279</v>
      </c>
      <c r="K1921" s="59">
        <v>1372</v>
      </c>
      <c r="L1921" s="59">
        <v>1390</v>
      </c>
      <c r="M1921" s="60">
        <v>1322</v>
      </c>
      <c r="N1921" s="61">
        <f>IFERROR(M1921/F1921,"-")</f>
        <v>0.81604938271604943</v>
      </c>
      <c r="O1921" s="62">
        <f>M1921-F1921</f>
        <v>-298</v>
      </c>
      <c r="P1921" s="60">
        <v>1275</v>
      </c>
      <c r="Q1921" s="63">
        <v>1167</v>
      </c>
      <c r="R1921" s="64">
        <f>IFERROR(P1921/Q1921,"-")</f>
        <v>1.0925449871465296</v>
      </c>
      <c r="X1921" s="1" t="str">
        <f t="shared" si="382"/>
        <v>15新潟県</v>
      </c>
    </row>
    <row r="1922" spans="1:24" s="5" customFormat="1" x14ac:dyDescent="0.15">
      <c r="A1922" s="65">
        <f t="shared" si="381"/>
        <v>128</v>
      </c>
      <c r="B1922" s="65">
        <f t="shared" si="381"/>
        <v>1504</v>
      </c>
      <c r="D1922" s="66"/>
      <c r="E1922" s="67" t="s">
        <v>36</v>
      </c>
      <c r="F1922" s="68">
        <v>0.95833333333333337</v>
      </c>
      <c r="G1922" s="69"/>
      <c r="H1922" s="68">
        <v>1</v>
      </c>
      <c r="I1922" s="68">
        <v>1</v>
      </c>
      <c r="J1922" s="68">
        <v>0.94117647058823528</v>
      </c>
      <c r="K1922" s="68">
        <v>0.94117647058823528</v>
      </c>
      <c r="L1922" s="68">
        <v>1</v>
      </c>
      <c r="M1922" s="68">
        <v>1</v>
      </c>
      <c r="N1922" s="70"/>
      <c r="O1922" s="70"/>
      <c r="P1922" s="71"/>
      <c r="Q1922" s="71"/>
      <c r="R1922" s="70"/>
      <c r="X1922" s="5" t="str">
        <f t="shared" si="382"/>
        <v>15新潟県</v>
      </c>
    </row>
    <row r="1923" spans="1:24" x14ac:dyDescent="0.15">
      <c r="A1923" s="6">
        <f>(ROW()+12)/15</f>
        <v>129</v>
      </c>
      <c r="B1923" s="6"/>
      <c r="C1923" s="87">
        <f>(ROW()+12)/15</f>
        <v>129</v>
      </c>
      <c r="D1923" s="87"/>
      <c r="S1923" s="1" t="str">
        <f>"（"&amp;H1925&amp;"　"&amp;H1926&amp;"構想区域）"</f>
        <v>（新潟県　魚沼構想区域）</v>
      </c>
      <c r="X1923" s="1" t="str">
        <f>TEXT(F1925,"0?")&amp;H1925</f>
        <v>15新潟県</v>
      </c>
    </row>
    <row r="1924" spans="1:24" ht="14.25" thickBot="1" x14ac:dyDescent="0.2">
      <c r="A1924" s="6">
        <f>A1923</f>
        <v>129</v>
      </c>
      <c r="B1924" s="6"/>
      <c r="C1924" s="1" t="s">
        <v>3</v>
      </c>
      <c r="X1924" s="1" t="str">
        <f>X1923</f>
        <v>15新潟県</v>
      </c>
    </row>
    <row r="1925" spans="1:24" x14ac:dyDescent="0.15">
      <c r="A1925" s="6">
        <f t="shared" ref="A1925:B1937" si="384">A1924</f>
        <v>129</v>
      </c>
      <c r="B1925" s="6">
        <v>1505</v>
      </c>
      <c r="D1925" s="88" t="s">
        <v>4</v>
      </c>
      <c r="E1925" s="89"/>
      <c r="F1925" s="90">
        <f>QUOTIENT(F1926,100)</f>
        <v>15</v>
      </c>
      <c r="G1925" s="91"/>
      <c r="H1925" s="92" t="s">
        <v>171</v>
      </c>
      <c r="I1925" s="93"/>
      <c r="O1925" s="7"/>
      <c r="X1925" s="1" t="str">
        <f t="shared" ref="X1925:X1937" si="385">X1924</f>
        <v>15新潟県</v>
      </c>
    </row>
    <row r="1926" spans="1:24" x14ac:dyDescent="0.15">
      <c r="A1926" s="6">
        <f t="shared" si="384"/>
        <v>129</v>
      </c>
      <c r="B1926" s="6">
        <f>B1925</f>
        <v>1505</v>
      </c>
      <c r="D1926" s="94" t="s">
        <v>5</v>
      </c>
      <c r="E1926" s="95"/>
      <c r="F1926" s="96">
        <f>B1926</f>
        <v>1505</v>
      </c>
      <c r="G1926" s="97"/>
      <c r="H1926" s="98" t="s">
        <v>175</v>
      </c>
      <c r="I1926" s="99"/>
      <c r="O1926" s="7"/>
      <c r="X1926" s="1" t="str">
        <f t="shared" si="385"/>
        <v>15新潟県</v>
      </c>
    </row>
    <row r="1927" spans="1:24" x14ac:dyDescent="0.15">
      <c r="A1927" s="6">
        <f t="shared" si="384"/>
        <v>129</v>
      </c>
      <c r="B1927" s="6">
        <f>B1926</f>
        <v>1505</v>
      </c>
      <c r="D1927" s="72" t="s">
        <v>6</v>
      </c>
      <c r="E1927" s="73"/>
      <c r="F1927" s="74">
        <v>15.590999999999999</v>
      </c>
      <c r="G1927" s="75"/>
      <c r="H1927" s="75"/>
      <c r="I1927" s="76"/>
      <c r="J1927" s="8"/>
      <c r="K1927" s="8"/>
      <c r="L1927" s="8"/>
      <c r="N1927" s="8"/>
      <c r="O1927" s="9"/>
      <c r="P1927" s="10" t="s">
        <v>7</v>
      </c>
      <c r="X1927" s="1" t="str">
        <f t="shared" si="385"/>
        <v>15新潟県</v>
      </c>
    </row>
    <row r="1928" spans="1:24" ht="14.25" thickBot="1" x14ac:dyDescent="0.2">
      <c r="A1928" s="6">
        <f t="shared" si="384"/>
        <v>129</v>
      </c>
      <c r="B1928" s="6">
        <f>B1927</f>
        <v>1505</v>
      </c>
      <c r="D1928" s="77" t="s">
        <v>8</v>
      </c>
      <c r="E1928" s="78"/>
      <c r="F1928" s="79">
        <v>2649.2</v>
      </c>
      <c r="G1928" s="80"/>
      <c r="H1928" s="80"/>
      <c r="I1928" s="81"/>
      <c r="J1928" s="11"/>
      <c r="K1928" s="11"/>
      <c r="L1928" s="11"/>
      <c r="N1928" s="11"/>
      <c r="P1928" s="82">
        <v>-0.24300000000000002</v>
      </c>
      <c r="Q1928" s="82"/>
      <c r="X1928" s="1" t="str">
        <f t="shared" si="385"/>
        <v>15新潟県</v>
      </c>
    </row>
    <row r="1929" spans="1:24" ht="14.25" thickBot="1" x14ac:dyDescent="0.2">
      <c r="A1929" s="6">
        <f t="shared" si="384"/>
        <v>129</v>
      </c>
      <c r="B1929" s="6"/>
      <c r="C1929" s="1" t="s">
        <v>9</v>
      </c>
      <c r="X1929" s="1" t="str">
        <f t="shared" si="385"/>
        <v>15新潟県</v>
      </c>
    </row>
    <row r="1930" spans="1:24" ht="13.5" customHeight="1" x14ac:dyDescent="0.15">
      <c r="A1930" s="6">
        <f t="shared" si="384"/>
        <v>129</v>
      </c>
      <c r="B1930" s="6"/>
      <c r="D1930" s="12"/>
      <c r="E1930" s="13"/>
      <c r="F1930" s="83" t="s">
        <v>10</v>
      </c>
      <c r="G1930" s="84"/>
      <c r="H1930" s="14" t="s">
        <v>11</v>
      </c>
      <c r="I1930" s="14" t="s">
        <v>12</v>
      </c>
      <c r="J1930" s="14" t="s">
        <v>13</v>
      </c>
      <c r="K1930" s="14" t="s">
        <v>14</v>
      </c>
      <c r="L1930" s="15" t="s">
        <v>15</v>
      </c>
      <c r="M1930" s="85" t="s">
        <v>16</v>
      </c>
      <c r="N1930" s="84"/>
      <c r="O1930" s="84"/>
      <c r="P1930" s="85" t="s">
        <v>17</v>
      </c>
      <c r="Q1930" s="84"/>
      <c r="R1930" s="86"/>
      <c r="X1930" s="1" t="str">
        <f t="shared" si="385"/>
        <v>15新潟県</v>
      </c>
    </row>
    <row r="1931" spans="1:24" ht="32.25" thickBot="1" x14ac:dyDescent="0.2">
      <c r="A1931" s="6">
        <f t="shared" si="384"/>
        <v>129</v>
      </c>
      <c r="B1931" s="6"/>
      <c r="D1931" s="16"/>
      <c r="E1931" s="17"/>
      <c r="F1931" s="18" t="s">
        <v>18</v>
      </c>
      <c r="G1931" s="19" t="s">
        <v>19</v>
      </c>
      <c r="H1931" s="20" t="s">
        <v>20</v>
      </c>
      <c r="I1931" s="20" t="s">
        <v>21</v>
      </c>
      <c r="J1931" s="20" t="s">
        <v>22</v>
      </c>
      <c r="K1931" s="20" t="s">
        <v>23</v>
      </c>
      <c r="L1931" s="20" t="s">
        <v>24</v>
      </c>
      <c r="M1931" s="21" t="s">
        <v>25</v>
      </c>
      <c r="N1931" s="22" t="s">
        <v>26</v>
      </c>
      <c r="O1931" s="23" t="s">
        <v>27</v>
      </c>
      <c r="P1931" s="24" t="s">
        <v>28</v>
      </c>
      <c r="Q1931" s="22" t="s">
        <v>29</v>
      </c>
      <c r="R1931" s="25" t="s">
        <v>30</v>
      </c>
      <c r="X1931" s="1" t="str">
        <f t="shared" si="385"/>
        <v>15新潟県</v>
      </c>
    </row>
    <row r="1932" spans="1:24" ht="14.25" thickTop="1" x14ac:dyDescent="0.15">
      <c r="A1932" s="6">
        <f t="shared" si="384"/>
        <v>129</v>
      </c>
      <c r="B1932" s="6">
        <f>B1927</f>
        <v>1505</v>
      </c>
      <c r="D1932" s="26"/>
      <c r="E1932" s="27" t="s">
        <v>31</v>
      </c>
      <c r="F1932" s="28">
        <f>SUM(F1933:F1936)</f>
        <v>1582</v>
      </c>
      <c r="G1932" s="29">
        <f>IFERROR(F1932/Q1932,"-")</f>
        <v>1.2575516693163753</v>
      </c>
      <c r="H1932" s="30">
        <f t="shared" ref="H1932:M1932" si="386">SUM(H1933:H1936)</f>
        <v>1327</v>
      </c>
      <c r="I1932" s="30">
        <f t="shared" si="386"/>
        <v>1233</v>
      </c>
      <c r="J1932" s="30">
        <f t="shared" si="386"/>
        <v>1227</v>
      </c>
      <c r="K1932" s="30">
        <f t="shared" si="386"/>
        <v>1289</v>
      </c>
      <c r="L1932" s="30">
        <f t="shared" si="386"/>
        <v>1283</v>
      </c>
      <c r="M1932" s="31">
        <f t="shared" si="386"/>
        <v>1270</v>
      </c>
      <c r="N1932" s="32">
        <f>IFERROR(M1932/F1932,"-")</f>
        <v>0.80278128950695327</v>
      </c>
      <c r="O1932" s="33">
        <f>M1932-F1932</f>
        <v>-312</v>
      </c>
      <c r="P1932" s="31">
        <f>SUM(P1933:P1936)</f>
        <v>1217</v>
      </c>
      <c r="Q1932" s="34">
        <f>SUM(Q1933:Q1936)</f>
        <v>1258</v>
      </c>
      <c r="R1932" s="35">
        <f>IFERROR(P1932/Q1932,"-")</f>
        <v>0.96740858505564387</v>
      </c>
      <c r="X1932" s="1" t="str">
        <f t="shared" si="385"/>
        <v>15新潟県</v>
      </c>
    </row>
    <row r="1933" spans="1:24" x14ac:dyDescent="0.15">
      <c r="A1933" s="6">
        <f t="shared" si="384"/>
        <v>129</v>
      </c>
      <c r="B1933" s="6">
        <f>B1932</f>
        <v>1505</v>
      </c>
      <c r="D1933" s="36"/>
      <c r="E1933" s="37" t="s">
        <v>32</v>
      </c>
      <c r="F1933" s="38">
        <v>26</v>
      </c>
      <c r="G1933" s="39">
        <f>IFERROR(F1933/Q1933,"-")</f>
        <v>0.34210526315789475</v>
      </c>
      <c r="H1933" s="40">
        <v>20</v>
      </c>
      <c r="I1933" s="40">
        <v>20</v>
      </c>
      <c r="J1933" s="40">
        <v>20</v>
      </c>
      <c r="K1933" s="40">
        <v>20</v>
      </c>
      <c r="L1933" s="40">
        <v>26</v>
      </c>
      <c r="M1933" s="41">
        <v>26</v>
      </c>
      <c r="N1933" s="42">
        <f>IFERROR(M1933/F1933,"-")</f>
        <v>1</v>
      </c>
      <c r="O1933" s="43">
        <f>M1933-F1933</f>
        <v>0</v>
      </c>
      <c r="P1933" s="41">
        <v>26</v>
      </c>
      <c r="Q1933" s="44">
        <v>76</v>
      </c>
      <c r="R1933" s="45">
        <f>IFERROR(P1933/Q1933,"-")</f>
        <v>0.34210526315789475</v>
      </c>
      <c r="X1933" s="1" t="str">
        <f t="shared" si="385"/>
        <v>15新潟県</v>
      </c>
    </row>
    <row r="1934" spans="1:24" x14ac:dyDescent="0.15">
      <c r="A1934" s="6">
        <f t="shared" si="384"/>
        <v>129</v>
      </c>
      <c r="B1934" s="6">
        <f t="shared" si="384"/>
        <v>1505</v>
      </c>
      <c r="D1934" s="36"/>
      <c r="E1934" s="46" t="s">
        <v>33</v>
      </c>
      <c r="F1934" s="47">
        <v>1152</v>
      </c>
      <c r="G1934" s="48">
        <f>IFERROR(F1934/Q1934,"-")</f>
        <v>3.1823204419889501</v>
      </c>
      <c r="H1934" s="49">
        <v>1010</v>
      </c>
      <c r="I1934" s="49">
        <v>908</v>
      </c>
      <c r="J1934" s="49">
        <v>864</v>
      </c>
      <c r="K1934" s="49">
        <v>907</v>
      </c>
      <c r="L1934" s="49">
        <v>855</v>
      </c>
      <c r="M1934" s="50">
        <v>750</v>
      </c>
      <c r="N1934" s="51">
        <f>IFERROR(M1934/F1934,"-")</f>
        <v>0.65104166666666663</v>
      </c>
      <c r="O1934" s="52">
        <f>M1934-F1934</f>
        <v>-402</v>
      </c>
      <c r="P1934" s="50">
        <v>742</v>
      </c>
      <c r="Q1934" s="53">
        <v>362</v>
      </c>
      <c r="R1934" s="54">
        <f>IFERROR(P1934/Q1934,"-")</f>
        <v>2.0497237569060776</v>
      </c>
      <c r="X1934" s="1" t="str">
        <f t="shared" si="385"/>
        <v>15新潟県</v>
      </c>
    </row>
    <row r="1935" spans="1:24" x14ac:dyDescent="0.15">
      <c r="A1935" s="6">
        <f t="shared" si="384"/>
        <v>129</v>
      </c>
      <c r="B1935" s="6">
        <f t="shared" si="384"/>
        <v>1505</v>
      </c>
      <c r="D1935" s="36"/>
      <c r="E1935" s="46" t="s">
        <v>34</v>
      </c>
      <c r="F1935" s="47">
        <v>76</v>
      </c>
      <c r="G1935" s="48">
        <f>IFERROR(F1935/Q1935,"-")</f>
        <v>0.17924528301886791</v>
      </c>
      <c r="H1935" s="49">
        <v>155</v>
      </c>
      <c r="I1935" s="49">
        <v>155</v>
      </c>
      <c r="J1935" s="49">
        <v>193</v>
      </c>
      <c r="K1935" s="49">
        <v>212</v>
      </c>
      <c r="L1935" s="49">
        <v>252</v>
      </c>
      <c r="M1935" s="50">
        <v>344</v>
      </c>
      <c r="N1935" s="51">
        <f>IFERROR(M1935/F1935,"-")</f>
        <v>4.5263157894736841</v>
      </c>
      <c r="O1935" s="52">
        <f>M1935-F1935</f>
        <v>268</v>
      </c>
      <c r="P1935" s="50">
        <v>349</v>
      </c>
      <c r="Q1935" s="53">
        <v>424</v>
      </c>
      <c r="R1935" s="54">
        <f>IFERROR(P1935/Q1935,"-")</f>
        <v>0.82311320754716977</v>
      </c>
      <c r="X1935" s="1" t="str">
        <f t="shared" si="385"/>
        <v>15新潟県</v>
      </c>
    </row>
    <row r="1936" spans="1:24" ht="14.25" thickBot="1" x14ac:dyDescent="0.2">
      <c r="A1936" s="6">
        <f t="shared" si="384"/>
        <v>129</v>
      </c>
      <c r="B1936" s="6">
        <f t="shared" si="384"/>
        <v>1505</v>
      </c>
      <c r="D1936" s="55"/>
      <c r="E1936" s="56" t="s">
        <v>35</v>
      </c>
      <c r="F1936" s="57">
        <v>328</v>
      </c>
      <c r="G1936" s="58">
        <f>IFERROR(F1936/Q1936,"-")</f>
        <v>0.82828282828282829</v>
      </c>
      <c r="H1936" s="59">
        <v>142</v>
      </c>
      <c r="I1936" s="59">
        <v>150</v>
      </c>
      <c r="J1936" s="59">
        <v>150</v>
      </c>
      <c r="K1936" s="59">
        <v>150</v>
      </c>
      <c r="L1936" s="59">
        <v>150</v>
      </c>
      <c r="M1936" s="60">
        <v>150</v>
      </c>
      <c r="N1936" s="61">
        <f>IFERROR(M1936/F1936,"-")</f>
        <v>0.45731707317073172</v>
      </c>
      <c r="O1936" s="62">
        <f>M1936-F1936</f>
        <v>-178</v>
      </c>
      <c r="P1936" s="60">
        <v>100</v>
      </c>
      <c r="Q1936" s="63">
        <v>396</v>
      </c>
      <c r="R1936" s="64">
        <f>IFERROR(P1936/Q1936,"-")</f>
        <v>0.25252525252525254</v>
      </c>
      <c r="X1936" s="1" t="str">
        <f t="shared" si="385"/>
        <v>15新潟県</v>
      </c>
    </row>
    <row r="1937" spans="1:24" s="5" customFormat="1" x14ac:dyDescent="0.15">
      <c r="A1937" s="65">
        <f t="shared" si="384"/>
        <v>129</v>
      </c>
      <c r="B1937" s="65">
        <f t="shared" si="384"/>
        <v>1505</v>
      </c>
      <c r="D1937" s="66"/>
      <c r="E1937" s="67" t="s">
        <v>36</v>
      </c>
      <c r="F1937" s="68">
        <v>1</v>
      </c>
      <c r="G1937" s="69"/>
      <c r="H1937" s="68">
        <v>1</v>
      </c>
      <c r="I1937" s="68">
        <v>1</v>
      </c>
      <c r="J1937" s="68">
        <v>1</v>
      </c>
      <c r="K1937" s="68">
        <v>1</v>
      </c>
      <c r="L1937" s="68">
        <v>0.92307692307692313</v>
      </c>
      <c r="M1937" s="68">
        <v>1</v>
      </c>
      <c r="N1937" s="70"/>
      <c r="O1937" s="70"/>
      <c r="P1937" s="71"/>
      <c r="Q1937" s="71"/>
      <c r="R1937" s="70"/>
      <c r="X1937" s="5" t="str">
        <f t="shared" si="385"/>
        <v>15新潟県</v>
      </c>
    </row>
    <row r="1938" spans="1:24" x14ac:dyDescent="0.15">
      <c r="A1938" s="6">
        <f>(ROW()+12)/15</f>
        <v>130</v>
      </c>
      <c r="B1938" s="6"/>
      <c r="C1938" s="87">
        <f>(ROW()+12)/15</f>
        <v>130</v>
      </c>
      <c r="D1938" s="87"/>
      <c r="S1938" s="1" t="str">
        <f>"（"&amp;H1940&amp;"　"&amp;H1941&amp;"構想区域）"</f>
        <v>（新潟県　上越構想区域）</v>
      </c>
      <c r="X1938" s="1" t="str">
        <f>TEXT(F1940,"0?")&amp;H1940</f>
        <v>15新潟県</v>
      </c>
    </row>
    <row r="1939" spans="1:24" ht="14.25" thickBot="1" x14ac:dyDescent="0.2">
      <c r="A1939" s="6">
        <f>A1938</f>
        <v>130</v>
      </c>
      <c r="B1939" s="6"/>
      <c r="C1939" s="1" t="s">
        <v>3</v>
      </c>
      <c r="X1939" s="1" t="str">
        <f>X1938</f>
        <v>15新潟県</v>
      </c>
    </row>
    <row r="1940" spans="1:24" x14ac:dyDescent="0.15">
      <c r="A1940" s="6">
        <f t="shared" ref="A1940:B1952" si="387">A1939</f>
        <v>130</v>
      </c>
      <c r="B1940" s="6">
        <v>1506</v>
      </c>
      <c r="D1940" s="88" t="s">
        <v>4</v>
      </c>
      <c r="E1940" s="89"/>
      <c r="F1940" s="90">
        <f>QUOTIENT(F1941,100)</f>
        <v>15</v>
      </c>
      <c r="G1940" s="91"/>
      <c r="H1940" s="92" t="s">
        <v>171</v>
      </c>
      <c r="I1940" s="93"/>
      <c r="O1940" s="7"/>
      <c r="X1940" s="1" t="str">
        <f t="shared" ref="X1940:X1952" si="388">X1939</f>
        <v>15新潟県</v>
      </c>
    </row>
    <row r="1941" spans="1:24" x14ac:dyDescent="0.15">
      <c r="A1941" s="6">
        <f t="shared" si="387"/>
        <v>130</v>
      </c>
      <c r="B1941" s="6">
        <f>B1940</f>
        <v>1506</v>
      </c>
      <c r="D1941" s="94" t="s">
        <v>5</v>
      </c>
      <c r="E1941" s="95"/>
      <c r="F1941" s="96">
        <f>B1941</f>
        <v>1506</v>
      </c>
      <c r="G1941" s="97"/>
      <c r="H1941" s="98" t="s">
        <v>176</v>
      </c>
      <c r="I1941" s="99"/>
      <c r="O1941" s="7"/>
      <c r="X1941" s="1" t="str">
        <f t="shared" si="388"/>
        <v>15新潟県</v>
      </c>
    </row>
    <row r="1942" spans="1:24" x14ac:dyDescent="0.15">
      <c r="A1942" s="6">
        <f t="shared" si="387"/>
        <v>130</v>
      </c>
      <c r="B1942" s="6">
        <f>B1941</f>
        <v>1506</v>
      </c>
      <c r="D1942" s="72" t="s">
        <v>6</v>
      </c>
      <c r="E1942" s="73"/>
      <c r="F1942" s="74">
        <v>25.919499999999999</v>
      </c>
      <c r="G1942" s="75"/>
      <c r="H1942" s="75"/>
      <c r="I1942" s="76"/>
      <c r="J1942" s="8"/>
      <c r="K1942" s="8"/>
      <c r="L1942" s="8"/>
      <c r="N1942" s="8"/>
      <c r="O1942" s="9"/>
      <c r="P1942" s="10" t="s">
        <v>7</v>
      </c>
      <c r="X1942" s="1" t="str">
        <f t="shared" si="388"/>
        <v>15新潟県</v>
      </c>
    </row>
    <row r="1943" spans="1:24" ht="14.25" thickBot="1" x14ac:dyDescent="0.2">
      <c r="A1943" s="6">
        <f t="shared" si="387"/>
        <v>130</v>
      </c>
      <c r="B1943" s="6">
        <f>B1942</f>
        <v>1506</v>
      </c>
      <c r="D1943" s="77" t="s">
        <v>8</v>
      </c>
      <c r="E1943" s="78"/>
      <c r="F1943" s="79">
        <v>2165.6799999999998</v>
      </c>
      <c r="G1943" s="80"/>
      <c r="H1943" s="80"/>
      <c r="I1943" s="81"/>
      <c r="J1943" s="11"/>
      <c r="K1943" s="11"/>
      <c r="L1943" s="11"/>
      <c r="N1943" s="11"/>
      <c r="P1943" s="82">
        <v>-6.4000000000000001E-2</v>
      </c>
      <c r="Q1943" s="82"/>
      <c r="X1943" s="1" t="str">
        <f t="shared" si="388"/>
        <v>15新潟県</v>
      </c>
    </row>
    <row r="1944" spans="1:24" ht="14.25" thickBot="1" x14ac:dyDescent="0.2">
      <c r="A1944" s="6">
        <f t="shared" si="387"/>
        <v>130</v>
      </c>
      <c r="B1944" s="6"/>
      <c r="C1944" s="1" t="s">
        <v>9</v>
      </c>
      <c r="X1944" s="1" t="str">
        <f t="shared" si="388"/>
        <v>15新潟県</v>
      </c>
    </row>
    <row r="1945" spans="1:24" ht="13.5" customHeight="1" x14ac:dyDescent="0.15">
      <c r="A1945" s="6">
        <f t="shared" si="387"/>
        <v>130</v>
      </c>
      <c r="B1945" s="6"/>
      <c r="D1945" s="12"/>
      <c r="E1945" s="13"/>
      <c r="F1945" s="83" t="s">
        <v>10</v>
      </c>
      <c r="G1945" s="84"/>
      <c r="H1945" s="14" t="s">
        <v>11</v>
      </c>
      <c r="I1945" s="14" t="s">
        <v>12</v>
      </c>
      <c r="J1945" s="14" t="s">
        <v>13</v>
      </c>
      <c r="K1945" s="14" t="s">
        <v>14</v>
      </c>
      <c r="L1945" s="15" t="s">
        <v>15</v>
      </c>
      <c r="M1945" s="85" t="s">
        <v>16</v>
      </c>
      <c r="N1945" s="84"/>
      <c r="O1945" s="84"/>
      <c r="P1945" s="85" t="s">
        <v>17</v>
      </c>
      <c r="Q1945" s="84"/>
      <c r="R1945" s="86"/>
      <c r="X1945" s="1" t="str">
        <f t="shared" si="388"/>
        <v>15新潟県</v>
      </c>
    </row>
    <row r="1946" spans="1:24" ht="32.25" thickBot="1" x14ac:dyDescent="0.2">
      <c r="A1946" s="6">
        <f t="shared" si="387"/>
        <v>130</v>
      </c>
      <c r="B1946" s="6"/>
      <c r="D1946" s="16"/>
      <c r="E1946" s="17"/>
      <c r="F1946" s="18" t="s">
        <v>18</v>
      </c>
      <c r="G1946" s="19" t="s">
        <v>19</v>
      </c>
      <c r="H1946" s="20" t="s">
        <v>20</v>
      </c>
      <c r="I1946" s="20" t="s">
        <v>21</v>
      </c>
      <c r="J1946" s="20" t="s">
        <v>22</v>
      </c>
      <c r="K1946" s="20" t="s">
        <v>23</v>
      </c>
      <c r="L1946" s="20" t="s">
        <v>24</v>
      </c>
      <c r="M1946" s="21" t="s">
        <v>25</v>
      </c>
      <c r="N1946" s="22" t="s">
        <v>26</v>
      </c>
      <c r="O1946" s="23" t="s">
        <v>27</v>
      </c>
      <c r="P1946" s="24" t="s">
        <v>28</v>
      </c>
      <c r="Q1946" s="22" t="s">
        <v>29</v>
      </c>
      <c r="R1946" s="25" t="s">
        <v>30</v>
      </c>
      <c r="X1946" s="1" t="str">
        <f t="shared" si="388"/>
        <v>15新潟県</v>
      </c>
    </row>
    <row r="1947" spans="1:24" ht="14.25" thickTop="1" x14ac:dyDescent="0.15">
      <c r="A1947" s="6">
        <f t="shared" si="387"/>
        <v>130</v>
      </c>
      <c r="B1947" s="6">
        <f>B1942</f>
        <v>1506</v>
      </c>
      <c r="D1947" s="26"/>
      <c r="E1947" s="27" t="s">
        <v>31</v>
      </c>
      <c r="F1947" s="28">
        <f>SUM(F1948:F1951)</f>
        <v>2207</v>
      </c>
      <c r="G1947" s="29">
        <f>IFERROR(F1947/Q1947,"-")</f>
        <v>1.0677310111272376</v>
      </c>
      <c r="H1947" s="30">
        <f t="shared" ref="H1947:M1947" si="389">SUM(H1948:H1951)</f>
        <v>2184</v>
      </c>
      <c r="I1947" s="30">
        <f t="shared" si="389"/>
        <v>2109</v>
      </c>
      <c r="J1947" s="30">
        <f t="shared" si="389"/>
        <v>2090</v>
      </c>
      <c r="K1947" s="30">
        <f t="shared" si="389"/>
        <v>2040</v>
      </c>
      <c r="L1947" s="30">
        <f t="shared" si="389"/>
        <v>2040</v>
      </c>
      <c r="M1947" s="31">
        <f t="shared" si="389"/>
        <v>2040</v>
      </c>
      <c r="N1947" s="32">
        <f>IFERROR(M1947/F1947,"-")</f>
        <v>0.92433167195287724</v>
      </c>
      <c r="O1947" s="33">
        <f>M1947-F1947</f>
        <v>-167</v>
      </c>
      <c r="P1947" s="31">
        <f>SUM(P1948:P1951)</f>
        <v>2071</v>
      </c>
      <c r="Q1947" s="34">
        <f>SUM(Q1948:Q1951)</f>
        <v>2067</v>
      </c>
      <c r="R1947" s="35">
        <f>IFERROR(P1947/Q1947,"-")</f>
        <v>1.0019351717464926</v>
      </c>
      <c r="X1947" s="1" t="str">
        <f t="shared" si="388"/>
        <v>15新潟県</v>
      </c>
    </row>
    <row r="1948" spans="1:24" x14ac:dyDescent="0.15">
      <c r="A1948" s="6">
        <f t="shared" si="387"/>
        <v>130</v>
      </c>
      <c r="B1948" s="6">
        <f>B1947</f>
        <v>1506</v>
      </c>
      <c r="D1948" s="36"/>
      <c r="E1948" s="37" t="s">
        <v>32</v>
      </c>
      <c r="F1948" s="38">
        <v>534</v>
      </c>
      <c r="G1948" s="39">
        <f>IFERROR(F1948/Q1948,"-")</f>
        <v>2.766839378238342</v>
      </c>
      <c r="H1948" s="40">
        <v>92</v>
      </c>
      <c r="I1948" s="40">
        <v>36</v>
      </c>
      <c r="J1948" s="40">
        <v>30</v>
      </c>
      <c r="K1948" s="40">
        <v>30</v>
      </c>
      <c r="L1948" s="40">
        <v>30</v>
      </c>
      <c r="M1948" s="41">
        <v>30</v>
      </c>
      <c r="N1948" s="42">
        <f>IFERROR(M1948/F1948,"-")</f>
        <v>5.6179775280898875E-2</v>
      </c>
      <c r="O1948" s="43">
        <f>M1948-F1948</f>
        <v>-504</v>
      </c>
      <c r="P1948" s="41">
        <v>30</v>
      </c>
      <c r="Q1948" s="44">
        <v>193</v>
      </c>
      <c r="R1948" s="45">
        <f>IFERROR(P1948/Q1948,"-")</f>
        <v>0.15544041450777202</v>
      </c>
      <c r="X1948" s="1" t="str">
        <f t="shared" si="388"/>
        <v>15新潟県</v>
      </c>
    </row>
    <row r="1949" spans="1:24" x14ac:dyDescent="0.15">
      <c r="A1949" s="6">
        <f t="shared" si="387"/>
        <v>130</v>
      </c>
      <c r="B1949" s="6">
        <f t="shared" si="387"/>
        <v>1506</v>
      </c>
      <c r="D1949" s="36"/>
      <c r="E1949" s="46" t="s">
        <v>33</v>
      </c>
      <c r="F1949" s="47">
        <v>1032</v>
      </c>
      <c r="G1949" s="48">
        <f>IFERROR(F1949/Q1949,"-")</f>
        <v>1.4742857142857142</v>
      </c>
      <c r="H1949" s="49">
        <v>1329</v>
      </c>
      <c r="I1949" s="49">
        <v>1197</v>
      </c>
      <c r="J1949" s="49">
        <v>1184</v>
      </c>
      <c r="K1949" s="49">
        <v>1134</v>
      </c>
      <c r="L1949" s="49">
        <v>1134</v>
      </c>
      <c r="M1949" s="50">
        <v>1184</v>
      </c>
      <c r="N1949" s="51">
        <f>IFERROR(M1949/F1949,"-")</f>
        <v>1.1472868217054264</v>
      </c>
      <c r="O1949" s="52">
        <f>M1949-F1949</f>
        <v>152</v>
      </c>
      <c r="P1949" s="50">
        <v>1264</v>
      </c>
      <c r="Q1949" s="53">
        <v>700</v>
      </c>
      <c r="R1949" s="54">
        <f>IFERROR(P1949/Q1949,"-")</f>
        <v>1.8057142857142856</v>
      </c>
      <c r="X1949" s="1" t="str">
        <f t="shared" si="388"/>
        <v>15新潟県</v>
      </c>
    </row>
    <row r="1950" spans="1:24" x14ac:dyDescent="0.15">
      <c r="A1950" s="6">
        <f t="shared" si="387"/>
        <v>130</v>
      </c>
      <c r="B1950" s="6">
        <f t="shared" si="387"/>
        <v>1506</v>
      </c>
      <c r="D1950" s="36"/>
      <c r="E1950" s="46" t="s">
        <v>34</v>
      </c>
      <c r="F1950" s="47">
        <v>227</v>
      </c>
      <c r="G1950" s="48">
        <f>IFERROR(F1950/Q1950,"-")</f>
        <v>0.32708933717579253</v>
      </c>
      <c r="H1950" s="49">
        <v>335</v>
      </c>
      <c r="I1950" s="49">
        <v>398</v>
      </c>
      <c r="J1950" s="49">
        <v>398</v>
      </c>
      <c r="K1950" s="49">
        <v>398</v>
      </c>
      <c r="L1950" s="49">
        <v>398</v>
      </c>
      <c r="M1950" s="50">
        <v>348</v>
      </c>
      <c r="N1950" s="51">
        <f>IFERROR(M1950/F1950,"-")</f>
        <v>1.5330396475770924</v>
      </c>
      <c r="O1950" s="52">
        <f>M1950-F1950</f>
        <v>121</v>
      </c>
      <c r="P1950" s="50">
        <v>356</v>
      </c>
      <c r="Q1950" s="53">
        <v>694</v>
      </c>
      <c r="R1950" s="54">
        <f>IFERROR(P1950/Q1950,"-")</f>
        <v>0.51296829971181557</v>
      </c>
      <c r="X1950" s="1" t="str">
        <f t="shared" si="388"/>
        <v>15新潟県</v>
      </c>
    </row>
    <row r="1951" spans="1:24" ht="14.25" thickBot="1" x14ac:dyDescent="0.2">
      <c r="A1951" s="6">
        <f t="shared" si="387"/>
        <v>130</v>
      </c>
      <c r="B1951" s="6">
        <f t="shared" si="387"/>
        <v>1506</v>
      </c>
      <c r="D1951" s="55"/>
      <c r="E1951" s="56" t="s">
        <v>35</v>
      </c>
      <c r="F1951" s="57">
        <v>414</v>
      </c>
      <c r="G1951" s="58">
        <f>IFERROR(F1951/Q1951,"-")</f>
        <v>0.86250000000000004</v>
      </c>
      <c r="H1951" s="59">
        <v>428</v>
      </c>
      <c r="I1951" s="59">
        <v>478</v>
      </c>
      <c r="J1951" s="59">
        <v>478</v>
      </c>
      <c r="K1951" s="59">
        <v>478</v>
      </c>
      <c r="L1951" s="59">
        <v>478</v>
      </c>
      <c r="M1951" s="60">
        <v>478</v>
      </c>
      <c r="N1951" s="61">
        <f>IFERROR(M1951/F1951,"-")</f>
        <v>1.1545893719806763</v>
      </c>
      <c r="O1951" s="62">
        <f>M1951-F1951</f>
        <v>64</v>
      </c>
      <c r="P1951" s="60">
        <v>421</v>
      </c>
      <c r="Q1951" s="63">
        <v>480</v>
      </c>
      <c r="R1951" s="64">
        <f>IFERROR(P1951/Q1951,"-")</f>
        <v>0.87708333333333333</v>
      </c>
      <c r="X1951" s="1" t="str">
        <f t="shared" si="388"/>
        <v>15新潟県</v>
      </c>
    </row>
    <row r="1952" spans="1:24" s="5" customFormat="1" x14ac:dyDescent="0.15">
      <c r="A1952" s="65">
        <f t="shared" si="387"/>
        <v>130</v>
      </c>
      <c r="B1952" s="65">
        <f t="shared" si="387"/>
        <v>1506</v>
      </c>
      <c r="D1952" s="66"/>
      <c r="E1952" s="67" t="s">
        <v>36</v>
      </c>
      <c r="F1952" s="68">
        <v>0.9</v>
      </c>
      <c r="G1952" s="69"/>
      <c r="H1952" s="68">
        <v>1</v>
      </c>
      <c r="I1952" s="68">
        <v>1</v>
      </c>
      <c r="J1952" s="68">
        <v>0.9375</v>
      </c>
      <c r="K1952" s="68">
        <v>0.9375</v>
      </c>
      <c r="L1952" s="68">
        <v>0.9375</v>
      </c>
      <c r="M1952" s="68">
        <v>1</v>
      </c>
      <c r="N1952" s="70"/>
      <c r="O1952" s="70"/>
      <c r="P1952" s="71"/>
      <c r="Q1952" s="71"/>
      <c r="R1952" s="70"/>
      <c r="X1952" s="5" t="str">
        <f t="shared" si="388"/>
        <v>15新潟県</v>
      </c>
    </row>
    <row r="1953" spans="1:24" x14ac:dyDescent="0.15">
      <c r="A1953" s="6">
        <f>(ROW()+12)/15</f>
        <v>131</v>
      </c>
      <c r="B1953" s="6"/>
      <c r="C1953" s="87">
        <f>(ROW()+12)/15</f>
        <v>131</v>
      </c>
      <c r="D1953" s="87"/>
      <c r="S1953" s="1" t="str">
        <f>"（"&amp;H1955&amp;"　"&amp;H1956&amp;"構想区域）"</f>
        <v>（新潟県　佐渡構想区域）</v>
      </c>
      <c r="X1953" s="1" t="str">
        <f>TEXT(F1955,"0?")&amp;H1955</f>
        <v>15新潟県</v>
      </c>
    </row>
    <row r="1954" spans="1:24" ht="14.25" thickBot="1" x14ac:dyDescent="0.2">
      <c r="A1954" s="6">
        <f>A1953</f>
        <v>131</v>
      </c>
      <c r="B1954" s="6"/>
      <c r="C1954" s="1" t="s">
        <v>3</v>
      </c>
      <c r="X1954" s="1" t="str">
        <f>X1953</f>
        <v>15新潟県</v>
      </c>
    </row>
    <row r="1955" spans="1:24" x14ac:dyDescent="0.15">
      <c r="A1955" s="6">
        <f t="shared" ref="A1955:B1967" si="390">A1954</f>
        <v>131</v>
      </c>
      <c r="B1955" s="6">
        <v>1507</v>
      </c>
      <c r="D1955" s="88" t="s">
        <v>4</v>
      </c>
      <c r="E1955" s="89"/>
      <c r="F1955" s="90">
        <f>QUOTIENT(F1956,100)</f>
        <v>15</v>
      </c>
      <c r="G1955" s="91"/>
      <c r="H1955" s="92" t="s">
        <v>171</v>
      </c>
      <c r="I1955" s="93"/>
      <c r="O1955" s="7"/>
      <c r="X1955" s="1" t="str">
        <f t="shared" ref="X1955:X1967" si="391">X1954</f>
        <v>15新潟県</v>
      </c>
    </row>
    <row r="1956" spans="1:24" x14ac:dyDescent="0.15">
      <c r="A1956" s="6">
        <f t="shared" si="390"/>
        <v>131</v>
      </c>
      <c r="B1956" s="6">
        <f>B1955</f>
        <v>1507</v>
      </c>
      <c r="D1956" s="94" t="s">
        <v>5</v>
      </c>
      <c r="E1956" s="95"/>
      <c r="F1956" s="96">
        <f>B1956</f>
        <v>1507</v>
      </c>
      <c r="G1956" s="97"/>
      <c r="H1956" s="98" t="s">
        <v>177</v>
      </c>
      <c r="I1956" s="99"/>
      <c r="O1956" s="7"/>
      <c r="X1956" s="1" t="str">
        <f t="shared" si="391"/>
        <v>15新潟県</v>
      </c>
    </row>
    <row r="1957" spans="1:24" x14ac:dyDescent="0.15">
      <c r="A1957" s="6">
        <f t="shared" si="390"/>
        <v>131</v>
      </c>
      <c r="B1957" s="6">
        <f>B1956</f>
        <v>1507</v>
      </c>
      <c r="D1957" s="72" t="s">
        <v>6</v>
      </c>
      <c r="E1957" s="73"/>
      <c r="F1957" s="74">
        <v>5.1492000000000004</v>
      </c>
      <c r="G1957" s="75"/>
      <c r="H1957" s="75"/>
      <c r="I1957" s="76"/>
      <c r="J1957" s="8"/>
      <c r="K1957" s="8"/>
      <c r="L1957" s="8"/>
      <c r="N1957" s="8"/>
      <c r="O1957" s="9"/>
      <c r="P1957" s="10" t="s">
        <v>7</v>
      </c>
      <c r="X1957" s="1" t="str">
        <f t="shared" si="391"/>
        <v>15新潟県</v>
      </c>
    </row>
    <row r="1958" spans="1:24" ht="14.25" thickBot="1" x14ac:dyDescent="0.2">
      <c r="A1958" s="6">
        <f t="shared" si="390"/>
        <v>131</v>
      </c>
      <c r="B1958" s="6">
        <f>B1957</f>
        <v>1507</v>
      </c>
      <c r="D1958" s="77" t="s">
        <v>8</v>
      </c>
      <c r="E1958" s="78"/>
      <c r="F1958" s="79">
        <v>855.66</v>
      </c>
      <c r="G1958" s="80"/>
      <c r="H1958" s="80"/>
      <c r="I1958" s="81"/>
      <c r="J1958" s="11"/>
      <c r="K1958" s="11"/>
      <c r="L1958" s="11"/>
      <c r="N1958" s="11"/>
      <c r="P1958" s="82">
        <v>-0.114</v>
      </c>
      <c r="Q1958" s="82"/>
      <c r="X1958" s="1" t="str">
        <f t="shared" si="391"/>
        <v>15新潟県</v>
      </c>
    </row>
    <row r="1959" spans="1:24" ht="14.25" thickBot="1" x14ac:dyDescent="0.2">
      <c r="A1959" s="6">
        <f t="shared" si="390"/>
        <v>131</v>
      </c>
      <c r="B1959" s="6"/>
      <c r="C1959" s="1" t="s">
        <v>9</v>
      </c>
      <c r="X1959" s="1" t="str">
        <f t="shared" si="391"/>
        <v>15新潟県</v>
      </c>
    </row>
    <row r="1960" spans="1:24" ht="13.5" customHeight="1" x14ac:dyDescent="0.15">
      <c r="A1960" s="6">
        <f t="shared" si="390"/>
        <v>131</v>
      </c>
      <c r="B1960" s="6"/>
      <c r="D1960" s="12"/>
      <c r="E1960" s="13"/>
      <c r="F1960" s="83" t="s">
        <v>10</v>
      </c>
      <c r="G1960" s="84"/>
      <c r="H1960" s="14" t="s">
        <v>11</v>
      </c>
      <c r="I1960" s="14" t="s">
        <v>12</v>
      </c>
      <c r="J1960" s="14" t="s">
        <v>13</v>
      </c>
      <c r="K1960" s="14" t="s">
        <v>14</v>
      </c>
      <c r="L1960" s="15" t="s">
        <v>15</v>
      </c>
      <c r="M1960" s="85" t="s">
        <v>16</v>
      </c>
      <c r="N1960" s="84"/>
      <c r="O1960" s="84"/>
      <c r="P1960" s="85" t="s">
        <v>17</v>
      </c>
      <c r="Q1960" s="84"/>
      <c r="R1960" s="86"/>
      <c r="X1960" s="1" t="str">
        <f t="shared" si="391"/>
        <v>15新潟県</v>
      </c>
    </row>
    <row r="1961" spans="1:24" ht="32.25" thickBot="1" x14ac:dyDescent="0.2">
      <c r="A1961" s="6">
        <f t="shared" si="390"/>
        <v>131</v>
      </c>
      <c r="B1961" s="6"/>
      <c r="D1961" s="16"/>
      <c r="E1961" s="17"/>
      <c r="F1961" s="18" t="s">
        <v>18</v>
      </c>
      <c r="G1961" s="19" t="s">
        <v>19</v>
      </c>
      <c r="H1961" s="20" t="s">
        <v>20</v>
      </c>
      <c r="I1961" s="20" t="s">
        <v>21</v>
      </c>
      <c r="J1961" s="20" t="s">
        <v>22</v>
      </c>
      <c r="K1961" s="20" t="s">
        <v>23</v>
      </c>
      <c r="L1961" s="20" t="s">
        <v>24</v>
      </c>
      <c r="M1961" s="21" t="s">
        <v>25</v>
      </c>
      <c r="N1961" s="22" t="s">
        <v>26</v>
      </c>
      <c r="O1961" s="23" t="s">
        <v>27</v>
      </c>
      <c r="P1961" s="24" t="s">
        <v>28</v>
      </c>
      <c r="Q1961" s="22" t="s">
        <v>29</v>
      </c>
      <c r="R1961" s="25" t="s">
        <v>30</v>
      </c>
      <c r="X1961" s="1" t="str">
        <f t="shared" si="391"/>
        <v>15新潟県</v>
      </c>
    </row>
    <row r="1962" spans="1:24" ht="14.25" thickTop="1" x14ac:dyDescent="0.15">
      <c r="A1962" s="6">
        <f t="shared" si="390"/>
        <v>131</v>
      </c>
      <c r="B1962" s="6">
        <f>B1957</f>
        <v>1507</v>
      </c>
      <c r="D1962" s="26"/>
      <c r="E1962" s="27" t="s">
        <v>31</v>
      </c>
      <c r="F1962" s="28">
        <f>SUM(F1963:F1966)</f>
        <v>545</v>
      </c>
      <c r="G1962" s="29">
        <f>IFERROR(F1962/Q1962,"-")</f>
        <v>1.1145194274028629</v>
      </c>
      <c r="H1962" s="30">
        <f t="shared" ref="H1962:M1962" si="392">SUM(H1963:H1966)</f>
        <v>541</v>
      </c>
      <c r="I1962" s="30">
        <f t="shared" si="392"/>
        <v>541</v>
      </c>
      <c r="J1962" s="30">
        <f t="shared" si="392"/>
        <v>567</v>
      </c>
      <c r="K1962" s="30">
        <f t="shared" si="392"/>
        <v>481</v>
      </c>
      <c r="L1962" s="30">
        <f t="shared" si="392"/>
        <v>391</v>
      </c>
      <c r="M1962" s="31">
        <f t="shared" si="392"/>
        <v>391</v>
      </c>
      <c r="N1962" s="32">
        <f>IFERROR(M1962/F1962,"-")</f>
        <v>0.71743119266055044</v>
      </c>
      <c r="O1962" s="33">
        <f>M1962-F1962</f>
        <v>-154</v>
      </c>
      <c r="P1962" s="31">
        <f>SUM(P1963:P1966)</f>
        <v>388</v>
      </c>
      <c r="Q1962" s="34">
        <f>SUM(Q1963:Q1966)</f>
        <v>489</v>
      </c>
      <c r="R1962" s="35">
        <f>IFERROR(P1962/Q1962,"-")</f>
        <v>0.79345603271983645</v>
      </c>
      <c r="X1962" s="1" t="str">
        <f t="shared" si="391"/>
        <v>15新潟県</v>
      </c>
    </row>
    <row r="1963" spans="1:24" x14ac:dyDescent="0.15">
      <c r="A1963" s="6">
        <f t="shared" si="390"/>
        <v>131</v>
      </c>
      <c r="B1963" s="6">
        <f>B1962</f>
        <v>1507</v>
      </c>
      <c r="D1963" s="36"/>
      <c r="E1963" s="37" t="s">
        <v>32</v>
      </c>
      <c r="F1963" s="38">
        <v>0</v>
      </c>
      <c r="G1963" s="39">
        <f>IFERROR(F1963/Q1963,"-")</f>
        <v>0</v>
      </c>
      <c r="H1963" s="40">
        <v>0</v>
      </c>
      <c r="I1963" s="40">
        <v>0</v>
      </c>
      <c r="J1963" s="40">
        <v>0</v>
      </c>
      <c r="K1963" s="40">
        <v>0</v>
      </c>
      <c r="L1963" s="40">
        <v>0</v>
      </c>
      <c r="M1963" s="41">
        <v>0</v>
      </c>
      <c r="N1963" s="42" t="str">
        <f>IFERROR(M1963/F1963,"-")</f>
        <v>-</v>
      </c>
      <c r="O1963" s="43">
        <f>M1963-F1963</f>
        <v>0</v>
      </c>
      <c r="P1963" s="41">
        <v>0</v>
      </c>
      <c r="Q1963" s="44">
        <v>24</v>
      </c>
      <c r="R1963" s="45">
        <f>IFERROR(P1963/Q1963,"-")</f>
        <v>0</v>
      </c>
      <c r="X1963" s="1" t="str">
        <f t="shared" si="391"/>
        <v>15新潟県</v>
      </c>
    </row>
    <row r="1964" spans="1:24" x14ac:dyDescent="0.15">
      <c r="A1964" s="6">
        <f t="shared" si="390"/>
        <v>131</v>
      </c>
      <c r="B1964" s="6">
        <f t="shared" si="390"/>
        <v>1507</v>
      </c>
      <c r="D1964" s="36"/>
      <c r="E1964" s="46" t="s">
        <v>33</v>
      </c>
      <c r="F1964" s="47">
        <v>354</v>
      </c>
      <c r="G1964" s="48">
        <f>IFERROR(F1964/Q1964,"-")</f>
        <v>2.8548387096774195</v>
      </c>
      <c r="H1964" s="49">
        <v>300</v>
      </c>
      <c r="I1964" s="49">
        <v>300</v>
      </c>
      <c r="J1964" s="49">
        <v>300</v>
      </c>
      <c r="K1964" s="49">
        <v>300</v>
      </c>
      <c r="L1964" s="49">
        <v>190</v>
      </c>
      <c r="M1964" s="50">
        <v>190</v>
      </c>
      <c r="N1964" s="51">
        <f>IFERROR(M1964/F1964,"-")</f>
        <v>0.53672316384180796</v>
      </c>
      <c r="O1964" s="52">
        <f>M1964-F1964</f>
        <v>-164</v>
      </c>
      <c r="P1964" s="50">
        <v>190</v>
      </c>
      <c r="Q1964" s="53">
        <v>124</v>
      </c>
      <c r="R1964" s="54">
        <f>IFERROR(P1964/Q1964,"-")</f>
        <v>1.532258064516129</v>
      </c>
      <c r="X1964" s="1" t="str">
        <f t="shared" si="391"/>
        <v>15新潟県</v>
      </c>
    </row>
    <row r="1965" spans="1:24" x14ac:dyDescent="0.15">
      <c r="A1965" s="6">
        <f t="shared" si="390"/>
        <v>131</v>
      </c>
      <c r="B1965" s="6">
        <f t="shared" si="390"/>
        <v>1507</v>
      </c>
      <c r="D1965" s="36"/>
      <c r="E1965" s="46" t="s">
        <v>34</v>
      </c>
      <c r="F1965" s="47">
        <v>0</v>
      </c>
      <c r="G1965" s="48">
        <f>IFERROR(F1965/Q1965,"-")</f>
        <v>0</v>
      </c>
      <c r="H1965" s="49">
        <v>50</v>
      </c>
      <c r="I1965" s="49">
        <v>110</v>
      </c>
      <c r="J1965" s="49">
        <v>129</v>
      </c>
      <c r="K1965" s="49">
        <v>129</v>
      </c>
      <c r="L1965" s="49">
        <v>182</v>
      </c>
      <c r="M1965" s="50">
        <v>132</v>
      </c>
      <c r="N1965" s="51" t="str">
        <f>IFERROR(M1965/F1965,"-")</f>
        <v>-</v>
      </c>
      <c r="O1965" s="52">
        <f>M1965-F1965</f>
        <v>132</v>
      </c>
      <c r="P1965" s="50">
        <v>179</v>
      </c>
      <c r="Q1965" s="53">
        <v>206</v>
      </c>
      <c r="R1965" s="54">
        <f>IFERROR(P1965/Q1965,"-")</f>
        <v>0.8689320388349514</v>
      </c>
      <c r="X1965" s="1" t="str">
        <f t="shared" si="391"/>
        <v>15新潟県</v>
      </c>
    </row>
    <row r="1966" spans="1:24" ht="14.25" thickBot="1" x14ac:dyDescent="0.2">
      <c r="A1966" s="6">
        <f t="shared" si="390"/>
        <v>131</v>
      </c>
      <c r="B1966" s="6">
        <f t="shared" si="390"/>
        <v>1507</v>
      </c>
      <c r="D1966" s="55"/>
      <c r="E1966" s="56" t="s">
        <v>35</v>
      </c>
      <c r="F1966" s="57">
        <v>191</v>
      </c>
      <c r="G1966" s="58">
        <f>IFERROR(F1966/Q1966,"-")</f>
        <v>1.4148148148148147</v>
      </c>
      <c r="H1966" s="59">
        <v>191</v>
      </c>
      <c r="I1966" s="59">
        <v>131</v>
      </c>
      <c r="J1966" s="59">
        <v>138</v>
      </c>
      <c r="K1966" s="59">
        <v>52</v>
      </c>
      <c r="L1966" s="59">
        <v>19</v>
      </c>
      <c r="M1966" s="60">
        <v>69</v>
      </c>
      <c r="N1966" s="61">
        <f>IFERROR(M1966/F1966,"-")</f>
        <v>0.36125654450261779</v>
      </c>
      <c r="O1966" s="62">
        <f>M1966-F1966</f>
        <v>-122</v>
      </c>
      <c r="P1966" s="60">
        <v>19</v>
      </c>
      <c r="Q1966" s="63">
        <v>135</v>
      </c>
      <c r="R1966" s="64">
        <f>IFERROR(P1966/Q1966,"-")</f>
        <v>0.14074074074074075</v>
      </c>
      <c r="X1966" s="1" t="str">
        <f t="shared" si="391"/>
        <v>15新潟県</v>
      </c>
    </row>
    <row r="1967" spans="1:24" s="5" customFormat="1" x14ac:dyDescent="0.15">
      <c r="A1967" s="65">
        <f t="shared" si="390"/>
        <v>131</v>
      </c>
      <c r="B1967" s="65">
        <f t="shared" si="390"/>
        <v>1507</v>
      </c>
      <c r="D1967" s="66"/>
      <c r="E1967" s="67" t="s">
        <v>36</v>
      </c>
      <c r="F1967" s="68">
        <v>1</v>
      </c>
      <c r="G1967" s="69"/>
      <c r="H1967" s="68">
        <v>1</v>
      </c>
      <c r="I1967" s="68">
        <v>1</v>
      </c>
      <c r="J1967" s="68">
        <v>1</v>
      </c>
      <c r="K1967" s="68">
        <v>1</v>
      </c>
      <c r="L1967" s="68">
        <v>1</v>
      </c>
      <c r="M1967" s="68">
        <v>1</v>
      </c>
      <c r="N1967" s="70"/>
      <c r="O1967" s="70"/>
      <c r="P1967" s="71"/>
      <c r="Q1967" s="71"/>
      <c r="R1967" s="70"/>
      <c r="X1967" s="5" t="str">
        <f t="shared" si="391"/>
        <v>15新潟県</v>
      </c>
    </row>
    <row r="1968" spans="1:24" x14ac:dyDescent="0.15">
      <c r="A1968" s="6">
        <f>(ROW()+12)/15</f>
        <v>132</v>
      </c>
      <c r="B1968" s="6"/>
      <c r="C1968" s="87">
        <f>(ROW()+12)/15</f>
        <v>132</v>
      </c>
      <c r="D1968" s="87"/>
      <c r="S1968" s="1" t="str">
        <f>"（"&amp;H1970&amp;"　"&amp;H1971&amp;"構想区域）"</f>
        <v>（富山県　新川構想区域）</v>
      </c>
      <c r="X1968" s="1" t="str">
        <f>TEXT(F1970,"0?")&amp;H1970</f>
        <v>16富山県</v>
      </c>
    </row>
    <row r="1969" spans="1:24" ht="14.25" thickBot="1" x14ac:dyDescent="0.2">
      <c r="A1969" s="6">
        <f>A1968</f>
        <v>132</v>
      </c>
      <c r="B1969" s="6"/>
      <c r="C1969" s="1" t="s">
        <v>3</v>
      </c>
      <c r="X1969" s="1" t="str">
        <f>X1968</f>
        <v>16富山県</v>
      </c>
    </row>
    <row r="1970" spans="1:24" x14ac:dyDescent="0.15">
      <c r="A1970" s="6">
        <f t="shared" ref="A1970:B1982" si="393">A1969</f>
        <v>132</v>
      </c>
      <c r="B1970" s="6">
        <v>1601</v>
      </c>
      <c r="D1970" s="88" t="s">
        <v>4</v>
      </c>
      <c r="E1970" s="89"/>
      <c r="F1970" s="90">
        <f>QUOTIENT(F1971,100)</f>
        <v>16</v>
      </c>
      <c r="G1970" s="91"/>
      <c r="H1970" s="92" t="s">
        <v>178</v>
      </c>
      <c r="I1970" s="93"/>
      <c r="O1970" s="7"/>
      <c r="X1970" s="1" t="str">
        <f t="shared" ref="X1970:X1982" si="394">X1969</f>
        <v>16富山県</v>
      </c>
    </row>
    <row r="1971" spans="1:24" x14ac:dyDescent="0.15">
      <c r="A1971" s="6">
        <f t="shared" si="393"/>
        <v>132</v>
      </c>
      <c r="B1971" s="6">
        <f>B1970</f>
        <v>1601</v>
      </c>
      <c r="D1971" s="94" t="s">
        <v>5</v>
      </c>
      <c r="E1971" s="95"/>
      <c r="F1971" s="96">
        <f>B1971</f>
        <v>1601</v>
      </c>
      <c r="G1971" s="97"/>
      <c r="H1971" s="98" t="s">
        <v>179</v>
      </c>
      <c r="I1971" s="99"/>
      <c r="O1971" s="7"/>
      <c r="X1971" s="1" t="str">
        <f t="shared" si="394"/>
        <v>16富山県</v>
      </c>
    </row>
    <row r="1972" spans="1:24" x14ac:dyDescent="0.15">
      <c r="A1972" s="6">
        <f t="shared" si="393"/>
        <v>132</v>
      </c>
      <c r="B1972" s="6">
        <f>B1971</f>
        <v>1601</v>
      </c>
      <c r="D1972" s="72" t="s">
        <v>6</v>
      </c>
      <c r="E1972" s="73"/>
      <c r="F1972" s="74">
        <v>11.5093</v>
      </c>
      <c r="G1972" s="75"/>
      <c r="H1972" s="75"/>
      <c r="I1972" s="76"/>
      <c r="J1972" s="8"/>
      <c r="K1972" s="8"/>
      <c r="L1972" s="8"/>
      <c r="N1972" s="8"/>
      <c r="O1972" s="9"/>
      <c r="P1972" s="10" t="s">
        <v>7</v>
      </c>
      <c r="X1972" s="1" t="str">
        <f t="shared" si="394"/>
        <v>16富山県</v>
      </c>
    </row>
    <row r="1973" spans="1:24" ht="14.25" thickBot="1" x14ac:dyDescent="0.2">
      <c r="A1973" s="6">
        <f t="shared" si="393"/>
        <v>132</v>
      </c>
      <c r="B1973" s="6">
        <f>B1972</f>
        <v>1601</v>
      </c>
      <c r="D1973" s="77" t="s">
        <v>8</v>
      </c>
      <c r="E1973" s="78"/>
      <c r="F1973" s="79">
        <v>924.47</v>
      </c>
      <c r="G1973" s="80"/>
      <c r="H1973" s="80"/>
      <c r="I1973" s="81"/>
      <c r="J1973" s="11"/>
      <c r="K1973" s="11"/>
      <c r="L1973" s="11"/>
      <c r="N1973" s="11"/>
      <c r="P1973" s="82">
        <v>-0.126</v>
      </c>
      <c r="Q1973" s="82"/>
      <c r="X1973" s="1" t="str">
        <f t="shared" si="394"/>
        <v>16富山県</v>
      </c>
    </row>
    <row r="1974" spans="1:24" ht="14.25" thickBot="1" x14ac:dyDescent="0.2">
      <c r="A1974" s="6">
        <f t="shared" si="393"/>
        <v>132</v>
      </c>
      <c r="B1974" s="6"/>
      <c r="C1974" s="1" t="s">
        <v>9</v>
      </c>
      <c r="X1974" s="1" t="str">
        <f t="shared" si="394"/>
        <v>16富山県</v>
      </c>
    </row>
    <row r="1975" spans="1:24" ht="13.5" customHeight="1" x14ac:dyDescent="0.15">
      <c r="A1975" s="6">
        <f t="shared" si="393"/>
        <v>132</v>
      </c>
      <c r="B1975" s="6"/>
      <c r="D1975" s="12"/>
      <c r="E1975" s="13"/>
      <c r="F1975" s="83" t="s">
        <v>10</v>
      </c>
      <c r="G1975" s="84"/>
      <c r="H1975" s="14" t="s">
        <v>11</v>
      </c>
      <c r="I1975" s="14" t="s">
        <v>12</v>
      </c>
      <c r="J1975" s="14" t="s">
        <v>13</v>
      </c>
      <c r="K1975" s="14" t="s">
        <v>14</v>
      </c>
      <c r="L1975" s="15" t="s">
        <v>15</v>
      </c>
      <c r="M1975" s="85" t="s">
        <v>16</v>
      </c>
      <c r="N1975" s="84"/>
      <c r="O1975" s="84"/>
      <c r="P1975" s="85" t="s">
        <v>17</v>
      </c>
      <c r="Q1975" s="84"/>
      <c r="R1975" s="86"/>
      <c r="X1975" s="1" t="str">
        <f t="shared" si="394"/>
        <v>16富山県</v>
      </c>
    </row>
    <row r="1976" spans="1:24" ht="32.25" thickBot="1" x14ac:dyDescent="0.2">
      <c r="A1976" s="6">
        <f t="shared" si="393"/>
        <v>132</v>
      </c>
      <c r="B1976" s="6"/>
      <c r="D1976" s="16"/>
      <c r="E1976" s="17"/>
      <c r="F1976" s="18" t="s">
        <v>18</v>
      </c>
      <c r="G1976" s="19" t="s">
        <v>19</v>
      </c>
      <c r="H1976" s="20" t="s">
        <v>20</v>
      </c>
      <c r="I1976" s="20" t="s">
        <v>21</v>
      </c>
      <c r="J1976" s="20" t="s">
        <v>22</v>
      </c>
      <c r="K1976" s="20" t="s">
        <v>23</v>
      </c>
      <c r="L1976" s="20" t="s">
        <v>24</v>
      </c>
      <c r="M1976" s="21" t="s">
        <v>25</v>
      </c>
      <c r="N1976" s="22" t="s">
        <v>26</v>
      </c>
      <c r="O1976" s="23" t="s">
        <v>27</v>
      </c>
      <c r="P1976" s="24" t="s">
        <v>28</v>
      </c>
      <c r="Q1976" s="22" t="s">
        <v>29</v>
      </c>
      <c r="R1976" s="25" t="s">
        <v>30</v>
      </c>
      <c r="X1976" s="1" t="str">
        <f t="shared" si="394"/>
        <v>16富山県</v>
      </c>
    </row>
    <row r="1977" spans="1:24" ht="14.25" thickTop="1" x14ac:dyDescent="0.15">
      <c r="A1977" s="6">
        <f t="shared" si="393"/>
        <v>132</v>
      </c>
      <c r="B1977" s="6">
        <f>B1972</f>
        <v>1601</v>
      </c>
      <c r="D1977" s="26"/>
      <c r="E1977" s="27" t="s">
        <v>31</v>
      </c>
      <c r="F1977" s="28">
        <f>SUM(F1978:F1981)</f>
        <v>1743</v>
      </c>
      <c r="G1977" s="29">
        <f>IFERROR(F1977/Q1977,"-")</f>
        <v>1.4404958677685951</v>
      </c>
      <c r="H1977" s="30">
        <f t="shared" ref="H1977:M1977" si="395">SUM(H1978:H1981)</f>
        <v>1791</v>
      </c>
      <c r="I1977" s="30">
        <f t="shared" si="395"/>
        <v>1495</v>
      </c>
      <c r="J1977" s="30">
        <f t="shared" si="395"/>
        <v>1421</v>
      </c>
      <c r="K1977" s="30">
        <f t="shared" si="395"/>
        <v>1425</v>
      </c>
      <c r="L1977" s="30">
        <f t="shared" si="395"/>
        <v>1434</v>
      </c>
      <c r="M1977" s="31">
        <f t="shared" si="395"/>
        <v>1374</v>
      </c>
      <c r="N1977" s="32">
        <f>IFERROR(M1977/F1977,"-")</f>
        <v>0.7882960413080895</v>
      </c>
      <c r="O1977" s="33">
        <f>M1977-F1977</f>
        <v>-369</v>
      </c>
      <c r="P1977" s="31">
        <f>SUM(P1978:P1981)</f>
        <v>1384</v>
      </c>
      <c r="Q1977" s="34">
        <f>SUM(Q1978:Q1981)</f>
        <v>1210</v>
      </c>
      <c r="R1977" s="35">
        <f>IFERROR(P1977/Q1977,"-")</f>
        <v>1.1438016528925621</v>
      </c>
      <c r="X1977" s="1" t="str">
        <f t="shared" si="394"/>
        <v>16富山県</v>
      </c>
    </row>
    <row r="1978" spans="1:24" x14ac:dyDescent="0.15">
      <c r="A1978" s="6">
        <f t="shared" si="393"/>
        <v>132</v>
      </c>
      <c r="B1978" s="6">
        <f>B1977</f>
        <v>1601</v>
      </c>
      <c r="D1978" s="36"/>
      <c r="E1978" s="37" t="s">
        <v>32</v>
      </c>
      <c r="F1978" s="38">
        <v>0</v>
      </c>
      <c r="G1978" s="39">
        <f>IFERROR(F1978/Q1978,"-")</f>
        <v>0</v>
      </c>
      <c r="H1978" s="40">
        <v>4</v>
      </c>
      <c r="I1978" s="40">
        <v>4</v>
      </c>
      <c r="J1978" s="40">
        <v>5</v>
      </c>
      <c r="K1978" s="40">
        <v>5</v>
      </c>
      <c r="L1978" s="40">
        <v>5</v>
      </c>
      <c r="M1978" s="41">
        <v>5</v>
      </c>
      <c r="N1978" s="42" t="str">
        <f>IFERROR(M1978/F1978,"-")</f>
        <v>-</v>
      </c>
      <c r="O1978" s="43">
        <f>M1978-F1978</f>
        <v>5</v>
      </c>
      <c r="P1978" s="41">
        <v>21</v>
      </c>
      <c r="Q1978" s="44">
        <v>86</v>
      </c>
      <c r="R1978" s="45">
        <f>IFERROR(P1978/Q1978,"-")</f>
        <v>0.2441860465116279</v>
      </c>
      <c r="X1978" s="1" t="str">
        <f t="shared" si="394"/>
        <v>16富山県</v>
      </c>
    </row>
    <row r="1979" spans="1:24" x14ac:dyDescent="0.15">
      <c r="A1979" s="6">
        <f t="shared" si="393"/>
        <v>132</v>
      </c>
      <c r="B1979" s="6">
        <f t="shared" si="393"/>
        <v>1601</v>
      </c>
      <c r="D1979" s="36"/>
      <c r="E1979" s="46" t="s">
        <v>33</v>
      </c>
      <c r="F1979" s="47">
        <v>910</v>
      </c>
      <c r="G1979" s="48">
        <f>IFERROR(F1979/Q1979,"-")</f>
        <v>2.4266666666666667</v>
      </c>
      <c r="H1979" s="49">
        <v>845</v>
      </c>
      <c r="I1979" s="49">
        <v>775</v>
      </c>
      <c r="J1979" s="49">
        <v>722</v>
      </c>
      <c r="K1979" s="49">
        <v>757</v>
      </c>
      <c r="L1979" s="49">
        <v>735</v>
      </c>
      <c r="M1979" s="50">
        <v>735</v>
      </c>
      <c r="N1979" s="51">
        <f>IFERROR(M1979/F1979,"-")</f>
        <v>0.80769230769230771</v>
      </c>
      <c r="O1979" s="52">
        <f>M1979-F1979</f>
        <v>-175</v>
      </c>
      <c r="P1979" s="50">
        <v>676</v>
      </c>
      <c r="Q1979" s="53">
        <v>375</v>
      </c>
      <c r="R1979" s="54">
        <f>IFERROR(P1979/Q1979,"-")</f>
        <v>1.8026666666666666</v>
      </c>
      <c r="X1979" s="1" t="str">
        <f t="shared" si="394"/>
        <v>16富山県</v>
      </c>
    </row>
    <row r="1980" spans="1:24" x14ac:dyDescent="0.15">
      <c r="A1980" s="6">
        <f t="shared" si="393"/>
        <v>132</v>
      </c>
      <c r="B1980" s="6">
        <f t="shared" si="393"/>
        <v>1601</v>
      </c>
      <c r="D1980" s="36"/>
      <c r="E1980" s="46" t="s">
        <v>34</v>
      </c>
      <c r="F1980" s="47">
        <v>131</v>
      </c>
      <c r="G1980" s="48">
        <f>IFERROR(F1980/Q1980,"-")</f>
        <v>0.37861271676300579</v>
      </c>
      <c r="H1980" s="49">
        <v>79</v>
      </c>
      <c r="I1980" s="49">
        <v>132</v>
      </c>
      <c r="J1980" s="49">
        <v>162</v>
      </c>
      <c r="K1980" s="49">
        <v>131</v>
      </c>
      <c r="L1980" s="49">
        <v>162</v>
      </c>
      <c r="M1980" s="50">
        <v>162</v>
      </c>
      <c r="N1980" s="51">
        <f>IFERROR(M1980/F1980,"-")</f>
        <v>1.2366412213740459</v>
      </c>
      <c r="O1980" s="52">
        <f>M1980-F1980</f>
        <v>31</v>
      </c>
      <c r="P1980" s="50">
        <v>215</v>
      </c>
      <c r="Q1980" s="53">
        <v>346</v>
      </c>
      <c r="R1980" s="54">
        <f>IFERROR(P1980/Q1980,"-")</f>
        <v>0.62138728323699421</v>
      </c>
      <c r="X1980" s="1" t="str">
        <f t="shared" si="394"/>
        <v>16富山県</v>
      </c>
    </row>
    <row r="1981" spans="1:24" ht="14.25" thickBot="1" x14ac:dyDescent="0.2">
      <c r="A1981" s="6">
        <f t="shared" si="393"/>
        <v>132</v>
      </c>
      <c r="B1981" s="6">
        <f t="shared" si="393"/>
        <v>1601</v>
      </c>
      <c r="D1981" s="55"/>
      <c r="E1981" s="56" t="s">
        <v>35</v>
      </c>
      <c r="F1981" s="57">
        <v>702</v>
      </c>
      <c r="G1981" s="58">
        <f>IFERROR(F1981/Q1981,"-")</f>
        <v>1.7419354838709677</v>
      </c>
      <c r="H1981" s="59">
        <v>863</v>
      </c>
      <c r="I1981" s="59">
        <v>584</v>
      </c>
      <c r="J1981" s="59">
        <v>532</v>
      </c>
      <c r="K1981" s="59">
        <v>532</v>
      </c>
      <c r="L1981" s="59">
        <v>532</v>
      </c>
      <c r="M1981" s="60">
        <v>472</v>
      </c>
      <c r="N1981" s="61">
        <f>IFERROR(M1981/F1981,"-")</f>
        <v>0.67236467236467234</v>
      </c>
      <c r="O1981" s="62">
        <f>M1981-F1981</f>
        <v>-230</v>
      </c>
      <c r="P1981" s="60">
        <v>472</v>
      </c>
      <c r="Q1981" s="63">
        <v>403</v>
      </c>
      <c r="R1981" s="64">
        <f>IFERROR(P1981/Q1981,"-")</f>
        <v>1.1712158808933002</v>
      </c>
      <c r="X1981" s="1" t="str">
        <f t="shared" si="394"/>
        <v>16富山県</v>
      </c>
    </row>
    <row r="1982" spans="1:24" s="5" customFormat="1" x14ac:dyDescent="0.15">
      <c r="A1982" s="65">
        <f t="shared" si="393"/>
        <v>132</v>
      </c>
      <c r="B1982" s="65">
        <f t="shared" si="393"/>
        <v>1601</v>
      </c>
      <c r="D1982" s="66"/>
      <c r="E1982" s="67" t="s">
        <v>36</v>
      </c>
      <c r="F1982" s="68">
        <v>0.93333333333333335</v>
      </c>
      <c r="G1982" s="69"/>
      <c r="H1982" s="68">
        <v>1</v>
      </c>
      <c r="I1982" s="68">
        <v>1</v>
      </c>
      <c r="J1982" s="68">
        <v>1</v>
      </c>
      <c r="K1982" s="68">
        <v>1</v>
      </c>
      <c r="L1982" s="68">
        <v>1</v>
      </c>
      <c r="M1982" s="68">
        <v>1</v>
      </c>
      <c r="N1982" s="70"/>
      <c r="O1982" s="70"/>
      <c r="P1982" s="71"/>
      <c r="Q1982" s="71"/>
      <c r="R1982" s="70"/>
      <c r="X1982" s="5" t="str">
        <f t="shared" si="394"/>
        <v>16富山県</v>
      </c>
    </row>
    <row r="1983" spans="1:24" x14ac:dyDescent="0.15">
      <c r="A1983" s="6">
        <f>(ROW()+12)/15</f>
        <v>133</v>
      </c>
      <c r="B1983" s="6"/>
      <c r="C1983" s="87">
        <f>(ROW()+12)/15</f>
        <v>133</v>
      </c>
      <c r="D1983" s="87"/>
      <c r="S1983" s="1" t="str">
        <f>"（"&amp;H1985&amp;"　"&amp;H1986&amp;"構想区域）"</f>
        <v>（富山県　富山構想区域）</v>
      </c>
      <c r="X1983" s="1" t="str">
        <f>TEXT(F1985,"0?")&amp;H1985</f>
        <v>16富山県</v>
      </c>
    </row>
    <row r="1984" spans="1:24" ht="14.25" thickBot="1" x14ac:dyDescent="0.2">
      <c r="A1984" s="6">
        <f>A1983</f>
        <v>133</v>
      </c>
      <c r="B1984" s="6"/>
      <c r="C1984" s="1" t="s">
        <v>3</v>
      </c>
      <c r="X1984" s="1" t="str">
        <f>X1983</f>
        <v>16富山県</v>
      </c>
    </row>
    <row r="1985" spans="1:24" x14ac:dyDescent="0.15">
      <c r="A1985" s="6">
        <f t="shared" ref="A1985:B1997" si="396">A1984</f>
        <v>133</v>
      </c>
      <c r="B1985" s="6">
        <v>1602</v>
      </c>
      <c r="D1985" s="88" t="s">
        <v>4</v>
      </c>
      <c r="E1985" s="89"/>
      <c r="F1985" s="90">
        <f>QUOTIENT(F1986,100)</f>
        <v>16</v>
      </c>
      <c r="G1985" s="91"/>
      <c r="H1985" s="92" t="s">
        <v>178</v>
      </c>
      <c r="I1985" s="93"/>
      <c r="O1985" s="7"/>
      <c r="X1985" s="1" t="str">
        <f t="shared" ref="X1985:X1997" si="397">X1984</f>
        <v>16富山県</v>
      </c>
    </row>
    <row r="1986" spans="1:24" x14ac:dyDescent="0.15">
      <c r="A1986" s="6">
        <f t="shared" si="396"/>
        <v>133</v>
      </c>
      <c r="B1986" s="6">
        <f>B1985</f>
        <v>1602</v>
      </c>
      <c r="D1986" s="94" t="s">
        <v>5</v>
      </c>
      <c r="E1986" s="95"/>
      <c r="F1986" s="96">
        <f>B1986</f>
        <v>1602</v>
      </c>
      <c r="G1986" s="97"/>
      <c r="H1986" s="98" t="s">
        <v>180</v>
      </c>
      <c r="I1986" s="99"/>
      <c r="O1986" s="7"/>
      <c r="X1986" s="1" t="str">
        <f t="shared" si="397"/>
        <v>16富山県</v>
      </c>
    </row>
    <row r="1987" spans="1:24" x14ac:dyDescent="0.15">
      <c r="A1987" s="6">
        <f t="shared" si="396"/>
        <v>133</v>
      </c>
      <c r="B1987" s="6">
        <f>B1986</f>
        <v>1602</v>
      </c>
      <c r="D1987" s="72" t="s">
        <v>6</v>
      </c>
      <c r="E1987" s="73"/>
      <c r="F1987" s="74">
        <v>49.356200000000001</v>
      </c>
      <c r="G1987" s="75"/>
      <c r="H1987" s="75"/>
      <c r="I1987" s="76"/>
      <c r="J1987" s="8"/>
      <c r="K1987" s="8"/>
      <c r="L1987" s="8"/>
      <c r="N1987" s="8"/>
      <c r="O1987" s="9"/>
      <c r="P1987" s="10" t="s">
        <v>7</v>
      </c>
      <c r="X1987" s="1" t="str">
        <f t="shared" si="397"/>
        <v>16富山県</v>
      </c>
    </row>
    <row r="1988" spans="1:24" ht="14.25" thickBot="1" x14ac:dyDescent="0.2">
      <c r="A1988" s="6">
        <f t="shared" si="396"/>
        <v>133</v>
      </c>
      <c r="B1988" s="6">
        <f>B1987</f>
        <v>1602</v>
      </c>
      <c r="D1988" s="77" t="s">
        <v>8</v>
      </c>
      <c r="E1988" s="78"/>
      <c r="F1988" s="79">
        <v>1843.87</v>
      </c>
      <c r="G1988" s="80"/>
      <c r="H1988" s="80"/>
      <c r="I1988" s="81"/>
      <c r="J1988" s="11"/>
      <c r="K1988" s="11"/>
      <c r="L1988" s="11"/>
      <c r="N1988" s="11"/>
      <c r="P1988" s="82">
        <v>0.11800000000000001</v>
      </c>
      <c r="Q1988" s="82"/>
      <c r="X1988" s="1" t="str">
        <f t="shared" si="397"/>
        <v>16富山県</v>
      </c>
    </row>
    <row r="1989" spans="1:24" ht="14.25" thickBot="1" x14ac:dyDescent="0.2">
      <c r="A1989" s="6">
        <f t="shared" si="396"/>
        <v>133</v>
      </c>
      <c r="B1989" s="6"/>
      <c r="C1989" s="1" t="s">
        <v>9</v>
      </c>
      <c r="X1989" s="1" t="str">
        <f t="shared" si="397"/>
        <v>16富山県</v>
      </c>
    </row>
    <row r="1990" spans="1:24" ht="13.5" customHeight="1" x14ac:dyDescent="0.15">
      <c r="A1990" s="6">
        <f t="shared" si="396"/>
        <v>133</v>
      </c>
      <c r="B1990" s="6"/>
      <c r="D1990" s="12"/>
      <c r="E1990" s="13"/>
      <c r="F1990" s="83" t="s">
        <v>10</v>
      </c>
      <c r="G1990" s="84"/>
      <c r="H1990" s="14" t="s">
        <v>11</v>
      </c>
      <c r="I1990" s="14" t="s">
        <v>12</v>
      </c>
      <c r="J1990" s="14" t="s">
        <v>13</v>
      </c>
      <c r="K1990" s="14" t="s">
        <v>14</v>
      </c>
      <c r="L1990" s="15" t="s">
        <v>15</v>
      </c>
      <c r="M1990" s="85" t="s">
        <v>16</v>
      </c>
      <c r="N1990" s="84"/>
      <c r="O1990" s="84"/>
      <c r="P1990" s="85" t="s">
        <v>17</v>
      </c>
      <c r="Q1990" s="84"/>
      <c r="R1990" s="86"/>
      <c r="X1990" s="1" t="str">
        <f t="shared" si="397"/>
        <v>16富山県</v>
      </c>
    </row>
    <row r="1991" spans="1:24" ht="32.25" thickBot="1" x14ac:dyDescent="0.2">
      <c r="A1991" s="6">
        <f t="shared" si="396"/>
        <v>133</v>
      </c>
      <c r="B1991" s="6"/>
      <c r="D1991" s="16"/>
      <c r="E1991" s="17"/>
      <c r="F1991" s="18" t="s">
        <v>18</v>
      </c>
      <c r="G1991" s="19" t="s">
        <v>19</v>
      </c>
      <c r="H1991" s="20" t="s">
        <v>20</v>
      </c>
      <c r="I1991" s="20" t="s">
        <v>21</v>
      </c>
      <c r="J1991" s="20" t="s">
        <v>22</v>
      </c>
      <c r="K1991" s="20" t="s">
        <v>23</v>
      </c>
      <c r="L1991" s="20" t="s">
        <v>24</v>
      </c>
      <c r="M1991" s="21" t="s">
        <v>25</v>
      </c>
      <c r="N1991" s="22" t="s">
        <v>26</v>
      </c>
      <c r="O1991" s="23" t="s">
        <v>27</v>
      </c>
      <c r="P1991" s="24" t="s">
        <v>28</v>
      </c>
      <c r="Q1991" s="22" t="s">
        <v>29</v>
      </c>
      <c r="R1991" s="25" t="s">
        <v>30</v>
      </c>
      <c r="X1991" s="1" t="str">
        <f t="shared" si="397"/>
        <v>16富山県</v>
      </c>
    </row>
    <row r="1992" spans="1:24" ht="14.25" thickTop="1" x14ac:dyDescent="0.15">
      <c r="A1992" s="6">
        <f t="shared" si="396"/>
        <v>133</v>
      </c>
      <c r="B1992" s="6">
        <f>B1987</f>
        <v>1602</v>
      </c>
      <c r="D1992" s="26"/>
      <c r="E1992" s="27" t="s">
        <v>31</v>
      </c>
      <c r="F1992" s="28">
        <f>SUM(F1993:F1996)</f>
        <v>6947</v>
      </c>
      <c r="G1992" s="29">
        <f>IFERROR(F1992/Q1992,"-")</f>
        <v>1.4125660837738918</v>
      </c>
      <c r="H1992" s="30">
        <f t="shared" ref="H1992:M1992" si="398">SUM(H1993:H1996)</f>
        <v>6683</v>
      </c>
      <c r="I1992" s="30">
        <f t="shared" si="398"/>
        <v>6292</v>
      </c>
      <c r="J1992" s="30">
        <f t="shared" si="398"/>
        <v>6159</v>
      </c>
      <c r="K1992" s="30">
        <f t="shared" si="398"/>
        <v>6130</v>
      </c>
      <c r="L1992" s="30">
        <f t="shared" si="398"/>
        <v>6027</v>
      </c>
      <c r="M1992" s="31">
        <f t="shared" si="398"/>
        <v>5974</v>
      </c>
      <c r="N1992" s="32">
        <f>IFERROR(M1992/F1992,"-")</f>
        <v>0.85993954224845259</v>
      </c>
      <c r="O1992" s="33">
        <f>M1992-F1992</f>
        <v>-973</v>
      </c>
      <c r="P1992" s="31">
        <f>SUM(P1993:P1996)</f>
        <v>5760</v>
      </c>
      <c r="Q1992" s="34">
        <f>SUM(Q1993:Q1996)</f>
        <v>4918</v>
      </c>
      <c r="R1992" s="35">
        <f>IFERROR(P1992/Q1992,"-")</f>
        <v>1.1712078080520536</v>
      </c>
      <c r="X1992" s="1" t="str">
        <f t="shared" si="397"/>
        <v>16富山県</v>
      </c>
    </row>
    <row r="1993" spans="1:24" x14ac:dyDescent="0.15">
      <c r="A1993" s="6">
        <f t="shared" si="396"/>
        <v>133</v>
      </c>
      <c r="B1993" s="6">
        <f>B1992</f>
        <v>1602</v>
      </c>
      <c r="D1993" s="36"/>
      <c r="E1993" s="37" t="s">
        <v>32</v>
      </c>
      <c r="F1993" s="38">
        <v>1437</v>
      </c>
      <c r="G1993" s="39">
        <f>IFERROR(F1993/Q1993,"-")</f>
        <v>2.6809701492537314</v>
      </c>
      <c r="H1993" s="40">
        <v>1369</v>
      </c>
      <c r="I1993" s="40">
        <v>1369</v>
      </c>
      <c r="J1993" s="40">
        <v>1347</v>
      </c>
      <c r="K1993" s="40">
        <v>1391</v>
      </c>
      <c r="L1993" s="40">
        <v>1397</v>
      </c>
      <c r="M1993" s="41">
        <v>1351</v>
      </c>
      <c r="N1993" s="42">
        <f>IFERROR(M1993/F1993,"-")</f>
        <v>0.94015309672929714</v>
      </c>
      <c r="O1993" s="43">
        <f>M1993-F1993</f>
        <v>-86</v>
      </c>
      <c r="P1993" s="41">
        <v>1399</v>
      </c>
      <c r="Q1993" s="44">
        <v>536</v>
      </c>
      <c r="R1993" s="45">
        <f>IFERROR(P1993/Q1993,"-")</f>
        <v>2.6100746268656718</v>
      </c>
      <c r="X1993" s="1" t="str">
        <f t="shared" si="397"/>
        <v>16富山県</v>
      </c>
    </row>
    <row r="1994" spans="1:24" x14ac:dyDescent="0.15">
      <c r="A1994" s="6">
        <f t="shared" si="396"/>
        <v>133</v>
      </c>
      <c r="B1994" s="6">
        <f t="shared" si="396"/>
        <v>1602</v>
      </c>
      <c r="D1994" s="36"/>
      <c r="E1994" s="46" t="s">
        <v>33</v>
      </c>
      <c r="F1994" s="47">
        <v>2136</v>
      </c>
      <c r="G1994" s="48">
        <f>IFERROR(F1994/Q1994,"-")</f>
        <v>1.296116504854369</v>
      </c>
      <c r="H1994" s="49">
        <v>1866</v>
      </c>
      <c r="I1994" s="49">
        <v>1796</v>
      </c>
      <c r="J1994" s="49">
        <v>1754</v>
      </c>
      <c r="K1994" s="49">
        <v>1725</v>
      </c>
      <c r="L1994" s="49">
        <v>1573</v>
      </c>
      <c r="M1994" s="50">
        <v>1551</v>
      </c>
      <c r="N1994" s="51">
        <f>IFERROR(M1994/F1994,"-")</f>
        <v>0.726123595505618</v>
      </c>
      <c r="O1994" s="52">
        <f>M1994-F1994</f>
        <v>-585</v>
      </c>
      <c r="P1994" s="50">
        <v>1503</v>
      </c>
      <c r="Q1994" s="53">
        <v>1648</v>
      </c>
      <c r="R1994" s="54">
        <f>IFERROR(P1994/Q1994,"-")</f>
        <v>0.91201456310679607</v>
      </c>
      <c r="X1994" s="1" t="str">
        <f t="shared" si="397"/>
        <v>16富山県</v>
      </c>
    </row>
    <row r="1995" spans="1:24" x14ac:dyDescent="0.15">
      <c r="A1995" s="6">
        <f t="shared" si="396"/>
        <v>133</v>
      </c>
      <c r="B1995" s="6">
        <f t="shared" si="396"/>
        <v>1602</v>
      </c>
      <c r="D1995" s="36"/>
      <c r="E1995" s="46" t="s">
        <v>34</v>
      </c>
      <c r="F1995" s="47">
        <v>446</v>
      </c>
      <c r="G1995" s="48">
        <f>IFERROR(F1995/Q1995,"-")</f>
        <v>0.32794117647058824</v>
      </c>
      <c r="H1995" s="49">
        <v>787</v>
      </c>
      <c r="I1995" s="49">
        <v>826</v>
      </c>
      <c r="J1995" s="49">
        <v>854</v>
      </c>
      <c r="K1995" s="49">
        <v>924</v>
      </c>
      <c r="L1995" s="49">
        <v>895</v>
      </c>
      <c r="M1995" s="50">
        <v>917</v>
      </c>
      <c r="N1995" s="51">
        <f>IFERROR(M1995/F1995,"-")</f>
        <v>2.0560538116591927</v>
      </c>
      <c r="O1995" s="52">
        <f>M1995-F1995</f>
        <v>471</v>
      </c>
      <c r="P1995" s="50">
        <v>869</v>
      </c>
      <c r="Q1995" s="53">
        <v>1360</v>
      </c>
      <c r="R1995" s="54">
        <f>IFERROR(P1995/Q1995,"-")</f>
        <v>0.63897058823529407</v>
      </c>
      <c r="X1995" s="1" t="str">
        <f t="shared" si="397"/>
        <v>16富山県</v>
      </c>
    </row>
    <row r="1996" spans="1:24" ht="14.25" thickBot="1" x14ac:dyDescent="0.2">
      <c r="A1996" s="6">
        <f t="shared" si="396"/>
        <v>133</v>
      </c>
      <c r="B1996" s="6">
        <f t="shared" si="396"/>
        <v>1602</v>
      </c>
      <c r="D1996" s="55"/>
      <c r="E1996" s="56" t="s">
        <v>35</v>
      </c>
      <c r="F1996" s="57">
        <v>2928</v>
      </c>
      <c r="G1996" s="58">
        <f>IFERROR(F1996/Q1996,"-")</f>
        <v>2.1310043668122272</v>
      </c>
      <c r="H1996" s="59">
        <v>2661</v>
      </c>
      <c r="I1996" s="59">
        <v>2301</v>
      </c>
      <c r="J1996" s="59">
        <v>2204</v>
      </c>
      <c r="K1996" s="59">
        <v>2090</v>
      </c>
      <c r="L1996" s="59">
        <v>2162</v>
      </c>
      <c r="M1996" s="60">
        <v>2155</v>
      </c>
      <c r="N1996" s="61">
        <f>IFERROR(M1996/F1996,"-")</f>
        <v>0.73599726775956287</v>
      </c>
      <c r="O1996" s="62">
        <f>M1996-F1996</f>
        <v>-773</v>
      </c>
      <c r="P1996" s="60">
        <v>1989</v>
      </c>
      <c r="Q1996" s="63">
        <v>1374</v>
      </c>
      <c r="R1996" s="64">
        <f>IFERROR(P1996/Q1996,"-")</f>
        <v>1.4475982532751093</v>
      </c>
      <c r="X1996" s="1" t="str">
        <f t="shared" si="397"/>
        <v>16富山県</v>
      </c>
    </row>
    <row r="1997" spans="1:24" s="5" customFormat="1" x14ac:dyDescent="0.15">
      <c r="A1997" s="65">
        <f t="shared" si="396"/>
        <v>133</v>
      </c>
      <c r="B1997" s="65">
        <f t="shared" si="396"/>
        <v>1602</v>
      </c>
      <c r="D1997" s="66"/>
      <c r="E1997" s="67" t="s">
        <v>36</v>
      </c>
      <c r="F1997" s="68">
        <v>0.953125</v>
      </c>
      <c r="G1997" s="69"/>
      <c r="H1997" s="68">
        <v>1</v>
      </c>
      <c r="I1997" s="68">
        <v>1</v>
      </c>
      <c r="J1997" s="68">
        <v>1</v>
      </c>
      <c r="K1997" s="68">
        <v>1</v>
      </c>
      <c r="L1997" s="68">
        <v>0.98305084745762716</v>
      </c>
      <c r="M1997" s="68">
        <v>1</v>
      </c>
      <c r="N1997" s="70"/>
      <c r="O1997" s="70"/>
      <c r="P1997" s="71"/>
      <c r="Q1997" s="71"/>
      <c r="R1997" s="70"/>
      <c r="X1997" s="5" t="str">
        <f t="shared" si="397"/>
        <v>16富山県</v>
      </c>
    </row>
    <row r="1998" spans="1:24" x14ac:dyDescent="0.15">
      <c r="A1998" s="6">
        <f>(ROW()+12)/15</f>
        <v>134</v>
      </c>
      <c r="B1998" s="6"/>
      <c r="C1998" s="87">
        <f>(ROW()+12)/15</f>
        <v>134</v>
      </c>
      <c r="D1998" s="87"/>
      <c r="S1998" s="1" t="str">
        <f>"（"&amp;H2000&amp;"　"&amp;H2001&amp;"構想区域）"</f>
        <v>（富山県　高岡構想区域）</v>
      </c>
      <c r="X1998" s="1" t="str">
        <f>TEXT(F2000,"0?")&amp;H2000</f>
        <v>16富山県</v>
      </c>
    </row>
    <row r="1999" spans="1:24" ht="14.25" thickBot="1" x14ac:dyDescent="0.2">
      <c r="A1999" s="6">
        <f>A1998</f>
        <v>134</v>
      </c>
      <c r="B1999" s="6"/>
      <c r="C1999" s="1" t="s">
        <v>3</v>
      </c>
      <c r="X1999" s="1" t="str">
        <f>X1998</f>
        <v>16富山県</v>
      </c>
    </row>
    <row r="2000" spans="1:24" x14ac:dyDescent="0.15">
      <c r="A2000" s="6">
        <f t="shared" ref="A2000:B2012" si="399">A1999</f>
        <v>134</v>
      </c>
      <c r="B2000" s="6">
        <v>1603</v>
      </c>
      <c r="D2000" s="88" t="s">
        <v>4</v>
      </c>
      <c r="E2000" s="89"/>
      <c r="F2000" s="90">
        <f>QUOTIENT(F2001,100)</f>
        <v>16</v>
      </c>
      <c r="G2000" s="91"/>
      <c r="H2000" s="92" t="s">
        <v>178</v>
      </c>
      <c r="I2000" s="93"/>
      <c r="O2000" s="7"/>
      <c r="X2000" s="1" t="str">
        <f t="shared" ref="X2000:X2012" si="400">X1999</f>
        <v>16富山県</v>
      </c>
    </row>
    <row r="2001" spans="1:24" x14ac:dyDescent="0.15">
      <c r="A2001" s="6">
        <f t="shared" si="399"/>
        <v>134</v>
      </c>
      <c r="B2001" s="6">
        <f>B2000</f>
        <v>1603</v>
      </c>
      <c r="D2001" s="94" t="s">
        <v>5</v>
      </c>
      <c r="E2001" s="95"/>
      <c r="F2001" s="96">
        <f>B2001</f>
        <v>1603</v>
      </c>
      <c r="G2001" s="97"/>
      <c r="H2001" s="98" t="s">
        <v>181</v>
      </c>
      <c r="I2001" s="99"/>
      <c r="O2001" s="7"/>
      <c r="X2001" s="1" t="str">
        <f t="shared" si="400"/>
        <v>16富山県</v>
      </c>
    </row>
    <row r="2002" spans="1:24" x14ac:dyDescent="0.15">
      <c r="A2002" s="6">
        <f t="shared" si="399"/>
        <v>134</v>
      </c>
      <c r="B2002" s="6">
        <f>B2001</f>
        <v>1603</v>
      </c>
      <c r="D2002" s="72" t="s">
        <v>6</v>
      </c>
      <c r="E2002" s="73"/>
      <c r="F2002" s="74">
        <v>30.108499999999999</v>
      </c>
      <c r="G2002" s="75"/>
      <c r="H2002" s="75"/>
      <c r="I2002" s="76"/>
      <c r="J2002" s="8"/>
      <c r="K2002" s="8"/>
      <c r="L2002" s="8"/>
      <c r="N2002" s="8"/>
      <c r="O2002" s="9"/>
      <c r="P2002" s="10" t="s">
        <v>7</v>
      </c>
      <c r="X2002" s="1" t="str">
        <f t="shared" si="400"/>
        <v>16富山県</v>
      </c>
    </row>
    <row r="2003" spans="1:24" ht="14.25" thickBot="1" x14ac:dyDescent="0.2">
      <c r="A2003" s="6">
        <f t="shared" si="399"/>
        <v>134</v>
      </c>
      <c r="B2003" s="6">
        <f>B2002</f>
        <v>1603</v>
      </c>
      <c r="D2003" s="77" t="s">
        <v>8</v>
      </c>
      <c r="E2003" s="78"/>
      <c r="F2003" s="79">
        <v>549.55999999999995</v>
      </c>
      <c r="G2003" s="80"/>
      <c r="H2003" s="80"/>
      <c r="I2003" s="81"/>
      <c r="J2003" s="11"/>
      <c r="K2003" s="11"/>
      <c r="L2003" s="11"/>
      <c r="N2003" s="11"/>
      <c r="P2003" s="82">
        <v>-0.11200000000000002</v>
      </c>
      <c r="Q2003" s="82"/>
      <c r="X2003" s="1" t="str">
        <f t="shared" si="400"/>
        <v>16富山県</v>
      </c>
    </row>
    <row r="2004" spans="1:24" ht="14.25" thickBot="1" x14ac:dyDescent="0.2">
      <c r="A2004" s="6">
        <f t="shared" si="399"/>
        <v>134</v>
      </c>
      <c r="B2004" s="6"/>
      <c r="C2004" s="1" t="s">
        <v>9</v>
      </c>
      <c r="X2004" s="1" t="str">
        <f t="shared" si="400"/>
        <v>16富山県</v>
      </c>
    </row>
    <row r="2005" spans="1:24" ht="13.5" customHeight="1" x14ac:dyDescent="0.15">
      <c r="A2005" s="6">
        <f t="shared" si="399"/>
        <v>134</v>
      </c>
      <c r="B2005" s="6"/>
      <c r="D2005" s="12"/>
      <c r="E2005" s="13"/>
      <c r="F2005" s="83" t="s">
        <v>10</v>
      </c>
      <c r="G2005" s="84"/>
      <c r="H2005" s="14" t="s">
        <v>11</v>
      </c>
      <c r="I2005" s="14" t="s">
        <v>12</v>
      </c>
      <c r="J2005" s="14" t="s">
        <v>13</v>
      </c>
      <c r="K2005" s="14" t="s">
        <v>14</v>
      </c>
      <c r="L2005" s="15" t="s">
        <v>15</v>
      </c>
      <c r="M2005" s="85" t="s">
        <v>16</v>
      </c>
      <c r="N2005" s="84"/>
      <c r="O2005" s="84"/>
      <c r="P2005" s="85" t="s">
        <v>17</v>
      </c>
      <c r="Q2005" s="84"/>
      <c r="R2005" s="86"/>
      <c r="X2005" s="1" t="str">
        <f t="shared" si="400"/>
        <v>16富山県</v>
      </c>
    </row>
    <row r="2006" spans="1:24" ht="32.25" thickBot="1" x14ac:dyDescent="0.2">
      <c r="A2006" s="6">
        <f t="shared" si="399"/>
        <v>134</v>
      </c>
      <c r="B2006" s="6"/>
      <c r="D2006" s="16"/>
      <c r="E2006" s="17"/>
      <c r="F2006" s="18" t="s">
        <v>18</v>
      </c>
      <c r="G2006" s="19" t="s">
        <v>19</v>
      </c>
      <c r="H2006" s="20" t="s">
        <v>20</v>
      </c>
      <c r="I2006" s="20" t="s">
        <v>21</v>
      </c>
      <c r="J2006" s="20" t="s">
        <v>22</v>
      </c>
      <c r="K2006" s="20" t="s">
        <v>23</v>
      </c>
      <c r="L2006" s="20" t="s">
        <v>24</v>
      </c>
      <c r="M2006" s="21" t="s">
        <v>25</v>
      </c>
      <c r="N2006" s="22" t="s">
        <v>26</v>
      </c>
      <c r="O2006" s="23" t="s">
        <v>27</v>
      </c>
      <c r="P2006" s="24" t="s">
        <v>28</v>
      </c>
      <c r="Q2006" s="22" t="s">
        <v>29</v>
      </c>
      <c r="R2006" s="25" t="s">
        <v>30</v>
      </c>
      <c r="X2006" s="1" t="str">
        <f t="shared" si="400"/>
        <v>16富山県</v>
      </c>
    </row>
    <row r="2007" spans="1:24" ht="14.25" thickTop="1" x14ac:dyDescent="0.15">
      <c r="A2007" s="6">
        <f t="shared" si="399"/>
        <v>134</v>
      </c>
      <c r="B2007" s="6">
        <f>B2002</f>
        <v>1603</v>
      </c>
      <c r="D2007" s="26"/>
      <c r="E2007" s="27" t="s">
        <v>31</v>
      </c>
      <c r="F2007" s="28">
        <f>SUM(F2008:F2011)</f>
        <v>3118</v>
      </c>
      <c r="G2007" s="29">
        <f>IFERROR(F2007/Q2007,"-")</f>
        <v>1.3040568799665413</v>
      </c>
      <c r="H2007" s="30">
        <f t="shared" ref="H2007:M2007" si="401">SUM(H2008:H2011)</f>
        <v>3116</v>
      </c>
      <c r="I2007" s="30">
        <f t="shared" si="401"/>
        <v>2955</v>
      </c>
      <c r="J2007" s="30">
        <f t="shared" si="401"/>
        <v>2943</v>
      </c>
      <c r="K2007" s="30">
        <f t="shared" si="401"/>
        <v>2943</v>
      </c>
      <c r="L2007" s="30">
        <f t="shared" si="401"/>
        <v>2877</v>
      </c>
      <c r="M2007" s="31">
        <f t="shared" si="401"/>
        <v>2788</v>
      </c>
      <c r="N2007" s="32">
        <f>IFERROR(M2007/F2007,"-")</f>
        <v>0.8941629249518922</v>
      </c>
      <c r="O2007" s="33">
        <f>M2007-F2007</f>
        <v>-330</v>
      </c>
      <c r="P2007" s="31">
        <f>SUM(P2008:P2011)</f>
        <v>2789</v>
      </c>
      <c r="Q2007" s="34">
        <f>SUM(Q2008:Q2011)</f>
        <v>2391</v>
      </c>
      <c r="R2007" s="35">
        <f>IFERROR(P2007/Q2007,"-")</f>
        <v>1.1664575491426181</v>
      </c>
      <c r="X2007" s="1" t="str">
        <f t="shared" si="400"/>
        <v>16富山県</v>
      </c>
    </row>
    <row r="2008" spans="1:24" x14ac:dyDescent="0.15">
      <c r="A2008" s="6">
        <f t="shared" si="399"/>
        <v>134</v>
      </c>
      <c r="B2008" s="6">
        <f>B2007</f>
        <v>1603</v>
      </c>
      <c r="D2008" s="36"/>
      <c r="E2008" s="37" t="s">
        <v>32</v>
      </c>
      <c r="F2008" s="38">
        <v>300</v>
      </c>
      <c r="G2008" s="39">
        <f>IFERROR(F2008/Q2008,"-")</f>
        <v>1.2875536480686696</v>
      </c>
      <c r="H2008" s="40">
        <v>400</v>
      </c>
      <c r="I2008" s="40">
        <v>400</v>
      </c>
      <c r="J2008" s="40">
        <v>359</v>
      </c>
      <c r="K2008" s="40">
        <v>353</v>
      </c>
      <c r="L2008" s="40">
        <v>301</v>
      </c>
      <c r="M2008" s="41">
        <v>301</v>
      </c>
      <c r="N2008" s="42">
        <f>IFERROR(M2008/F2008,"-")</f>
        <v>1.0033333333333334</v>
      </c>
      <c r="O2008" s="43">
        <f>M2008-F2008</f>
        <v>1</v>
      </c>
      <c r="P2008" s="41">
        <v>202</v>
      </c>
      <c r="Q2008" s="44">
        <v>233</v>
      </c>
      <c r="R2008" s="45">
        <f>IFERROR(P2008/Q2008,"-")</f>
        <v>0.86695278969957079</v>
      </c>
      <c r="X2008" s="1" t="str">
        <f t="shared" si="400"/>
        <v>16富山県</v>
      </c>
    </row>
    <row r="2009" spans="1:24" x14ac:dyDescent="0.15">
      <c r="A2009" s="6">
        <f t="shared" si="399"/>
        <v>134</v>
      </c>
      <c r="B2009" s="6">
        <f t="shared" si="399"/>
        <v>1603</v>
      </c>
      <c r="D2009" s="36"/>
      <c r="E2009" s="46" t="s">
        <v>33</v>
      </c>
      <c r="F2009" s="47">
        <v>1646</v>
      </c>
      <c r="G2009" s="48">
        <f>IFERROR(F2009/Q2009,"-")</f>
        <v>1.7989071038251365</v>
      </c>
      <c r="H2009" s="49">
        <v>1366</v>
      </c>
      <c r="I2009" s="49">
        <v>1354</v>
      </c>
      <c r="J2009" s="49">
        <v>1447</v>
      </c>
      <c r="K2009" s="49">
        <v>1364</v>
      </c>
      <c r="L2009" s="49">
        <v>1266</v>
      </c>
      <c r="M2009" s="50">
        <v>1260</v>
      </c>
      <c r="N2009" s="51">
        <f>IFERROR(M2009/F2009,"-")</f>
        <v>0.76549210206561358</v>
      </c>
      <c r="O2009" s="52">
        <f>M2009-F2009</f>
        <v>-386</v>
      </c>
      <c r="P2009" s="50">
        <v>1305</v>
      </c>
      <c r="Q2009" s="53">
        <v>915</v>
      </c>
      <c r="R2009" s="54">
        <f>IFERROR(P2009/Q2009,"-")</f>
        <v>1.4262295081967213</v>
      </c>
      <c r="X2009" s="1" t="str">
        <f t="shared" si="400"/>
        <v>16富山県</v>
      </c>
    </row>
    <row r="2010" spans="1:24" x14ac:dyDescent="0.15">
      <c r="A2010" s="6">
        <f t="shared" si="399"/>
        <v>134</v>
      </c>
      <c r="B2010" s="6">
        <f t="shared" si="399"/>
        <v>1603</v>
      </c>
      <c r="D2010" s="36"/>
      <c r="E2010" s="46" t="s">
        <v>34</v>
      </c>
      <c r="F2010" s="47">
        <v>307</v>
      </c>
      <c r="G2010" s="48">
        <f>IFERROR(F2010/Q2010,"-")</f>
        <v>0.40933333333333333</v>
      </c>
      <c r="H2010" s="49">
        <v>445</v>
      </c>
      <c r="I2010" s="49">
        <v>444</v>
      </c>
      <c r="J2010" s="49">
        <v>439</v>
      </c>
      <c r="K2010" s="49">
        <v>509</v>
      </c>
      <c r="L2010" s="49">
        <v>510</v>
      </c>
      <c r="M2010" s="50">
        <v>510</v>
      </c>
      <c r="N2010" s="51">
        <f>IFERROR(M2010/F2010,"-")</f>
        <v>1.6612377850162867</v>
      </c>
      <c r="O2010" s="52">
        <f>M2010-F2010</f>
        <v>203</v>
      </c>
      <c r="P2010" s="50">
        <v>615</v>
      </c>
      <c r="Q2010" s="53">
        <v>750</v>
      </c>
      <c r="R2010" s="54">
        <f>IFERROR(P2010/Q2010,"-")</f>
        <v>0.82</v>
      </c>
      <c r="X2010" s="1" t="str">
        <f t="shared" si="400"/>
        <v>16富山県</v>
      </c>
    </row>
    <row r="2011" spans="1:24" ht="14.25" thickBot="1" x14ac:dyDescent="0.2">
      <c r="A2011" s="6">
        <f t="shared" si="399"/>
        <v>134</v>
      </c>
      <c r="B2011" s="6">
        <f t="shared" si="399"/>
        <v>1603</v>
      </c>
      <c r="D2011" s="55"/>
      <c r="E2011" s="56" t="s">
        <v>35</v>
      </c>
      <c r="F2011" s="57">
        <v>865</v>
      </c>
      <c r="G2011" s="58">
        <f>IFERROR(F2011/Q2011,"-")</f>
        <v>1.7545638945233266</v>
      </c>
      <c r="H2011" s="59">
        <v>905</v>
      </c>
      <c r="I2011" s="59">
        <v>757</v>
      </c>
      <c r="J2011" s="59">
        <v>698</v>
      </c>
      <c r="K2011" s="59">
        <v>717</v>
      </c>
      <c r="L2011" s="59">
        <v>800</v>
      </c>
      <c r="M2011" s="60">
        <v>717</v>
      </c>
      <c r="N2011" s="61">
        <f>IFERROR(M2011/F2011,"-")</f>
        <v>0.82890173410404622</v>
      </c>
      <c r="O2011" s="62">
        <f>M2011-F2011</f>
        <v>-148</v>
      </c>
      <c r="P2011" s="60">
        <v>667</v>
      </c>
      <c r="Q2011" s="63">
        <v>493</v>
      </c>
      <c r="R2011" s="64">
        <f>IFERROR(P2011/Q2011,"-")</f>
        <v>1.3529411764705883</v>
      </c>
      <c r="X2011" s="1" t="str">
        <f t="shared" si="400"/>
        <v>16富山県</v>
      </c>
    </row>
    <row r="2012" spans="1:24" s="5" customFormat="1" x14ac:dyDescent="0.15">
      <c r="A2012" s="65">
        <f t="shared" si="399"/>
        <v>134</v>
      </c>
      <c r="B2012" s="65">
        <f t="shared" si="399"/>
        <v>1603</v>
      </c>
      <c r="D2012" s="66"/>
      <c r="E2012" s="67" t="s">
        <v>36</v>
      </c>
      <c r="F2012" s="68">
        <v>0.92307692307692313</v>
      </c>
      <c r="G2012" s="69"/>
      <c r="H2012" s="68">
        <v>1</v>
      </c>
      <c r="I2012" s="68">
        <v>1</v>
      </c>
      <c r="J2012" s="68">
        <v>0.96969696969696972</v>
      </c>
      <c r="K2012" s="68">
        <v>1</v>
      </c>
      <c r="L2012" s="68">
        <v>0.96666666666666667</v>
      </c>
      <c r="M2012" s="68">
        <v>1</v>
      </c>
      <c r="N2012" s="70"/>
      <c r="O2012" s="70"/>
      <c r="P2012" s="71"/>
      <c r="Q2012" s="71"/>
      <c r="R2012" s="70"/>
      <c r="X2012" s="5" t="str">
        <f t="shared" si="400"/>
        <v>16富山県</v>
      </c>
    </row>
    <row r="2013" spans="1:24" x14ac:dyDescent="0.15">
      <c r="A2013" s="6">
        <f>(ROW()+12)/15</f>
        <v>135</v>
      </c>
      <c r="B2013" s="6"/>
      <c r="C2013" s="87">
        <f>(ROW()+12)/15</f>
        <v>135</v>
      </c>
      <c r="D2013" s="87"/>
      <c r="S2013" s="1" t="str">
        <f>"（"&amp;H2015&amp;"　"&amp;H2016&amp;"構想区域）"</f>
        <v>（富山県　砺波構想区域）</v>
      </c>
      <c r="X2013" s="1" t="str">
        <f>TEXT(F2015,"0?")&amp;H2015</f>
        <v>16富山県</v>
      </c>
    </row>
    <row r="2014" spans="1:24" ht="14.25" thickBot="1" x14ac:dyDescent="0.2">
      <c r="A2014" s="6">
        <f>A2013</f>
        <v>135</v>
      </c>
      <c r="B2014" s="6"/>
      <c r="C2014" s="1" t="s">
        <v>3</v>
      </c>
      <c r="X2014" s="1" t="str">
        <f>X2013</f>
        <v>16富山県</v>
      </c>
    </row>
    <row r="2015" spans="1:24" x14ac:dyDescent="0.15">
      <c r="A2015" s="6">
        <f t="shared" ref="A2015:B2027" si="402">A2014</f>
        <v>135</v>
      </c>
      <c r="B2015" s="6">
        <v>1604</v>
      </c>
      <c r="D2015" s="88" t="s">
        <v>4</v>
      </c>
      <c r="E2015" s="89"/>
      <c r="F2015" s="90">
        <f>QUOTIENT(F2016,100)</f>
        <v>16</v>
      </c>
      <c r="G2015" s="91"/>
      <c r="H2015" s="92" t="s">
        <v>178</v>
      </c>
      <c r="I2015" s="93"/>
      <c r="O2015" s="7"/>
      <c r="X2015" s="1" t="str">
        <f t="shared" ref="X2015:X2027" si="403">X2014</f>
        <v>16富山県</v>
      </c>
    </row>
    <row r="2016" spans="1:24" x14ac:dyDescent="0.15">
      <c r="A2016" s="6">
        <f t="shared" si="402"/>
        <v>135</v>
      </c>
      <c r="B2016" s="6">
        <f>B2015</f>
        <v>1604</v>
      </c>
      <c r="D2016" s="94" t="s">
        <v>5</v>
      </c>
      <c r="E2016" s="95"/>
      <c r="F2016" s="96">
        <f>B2016</f>
        <v>1604</v>
      </c>
      <c r="G2016" s="97"/>
      <c r="H2016" s="98" t="s">
        <v>182</v>
      </c>
      <c r="I2016" s="99"/>
      <c r="O2016" s="7"/>
      <c r="X2016" s="1" t="str">
        <f t="shared" si="403"/>
        <v>16富山県</v>
      </c>
    </row>
    <row r="2017" spans="1:24" x14ac:dyDescent="0.15">
      <c r="A2017" s="6">
        <f t="shared" si="402"/>
        <v>135</v>
      </c>
      <c r="B2017" s="6">
        <f>B2016</f>
        <v>1604</v>
      </c>
      <c r="D2017" s="72" t="s">
        <v>6</v>
      </c>
      <c r="E2017" s="73"/>
      <c r="F2017" s="74">
        <v>12.507400000000001</v>
      </c>
      <c r="G2017" s="75"/>
      <c r="H2017" s="75"/>
      <c r="I2017" s="76"/>
      <c r="J2017" s="8"/>
      <c r="K2017" s="8"/>
      <c r="L2017" s="8"/>
      <c r="N2017" s="8"/>
      <c r="O2017" s="9"/>
      <c r="P2017" s="10" t="s">
        <v>7</v>
      </c>
      <c r="X2017" s="1" t="str">
        <f t="shared" si="403"/>
        <v>16富山県</v>
      </c>
    </row>
    <row r="2018" spans="1:24" ht="14.25" thickBot="1" x14ac:dyDescent="0.2">
      <c r="A2018" s="6">
        <f t="shared" si="402"/>
        <v>135</v>
      </c>
      <c r="B2018" s="6">
        <f>B2017</f>
        <v>1604</v>
      </c>
      <c r="D2018" s="77" t="s">
        <v>8</v>
      </c>
      <c r="E2018" s="78"/>
      <c r="F2018" s="79">
        <v>929.74</v>
      </c>
      <c r="G2018" s="80"/>
      <c r="H2018" s="80"/>
      <c r="I2018" s="81"/>
      <c r="J2018" s="11"/>
      <c r="K2018" s="11"/>
      <c r="L2018" s="11"/>
      <c r="N2018" s="11"/>
      <c r="P2018" s="82">
        <v>-0.127</v>
      </c>
      <c r="Q2018" s="82"/>
      <c r="X2018" s="1" t="str">
        <f t="shared" si="403"/>
        <v>16富山県</v>
      </c>
    </row>
    <row r="2019" spans="1:24" ht="14.25" thickBot="1" x14ac:dyDescent="0.2">
      <c r="A2019" s="6">
        <f t="shared" si="402"/>
        <v>135</v>
      </c>
      <c r="B2019" s="6"/>
      <c r="C2019" s="1" t="s">
        <v>9</v>
      </c>
      <c r="X2019" s="1" t="str">
        <f t="shared" si="403"/>
        <v>16富山県</v>
      </c>
    </row>
    <row r="2020" spans="1:24" ht="13.5" customHeight="1" x14ac:dyDescent="0.15">
      <c r="A2020" s="6">
        <f t="shared" si="402"/>
        <v>135</v>
      </c>
      <c r="B2020" s="6"/>
      <c r="D2020" s="12"/>
      <c r="E2020" s="13"/>
      <c r="F2020" s="83" t="s">
        <v>10</v>
      </c>
      <c r="G2020" s="84"/>
      <c r="H2020" s="14" t="s">
        <v>11</v>
      </c>
      <c r="I2020" s="14" t="s">
        <v>12</v>
      </c>
      <c r="J2020" s="14" t="s">
        <v>13</v>
      </c>
      <c r="K2020" s="14" t="s">
        <v>14</v>
      </c>
      <c r="L2020" s="15" t="s">
        <v>15</v>
      </c>
      <c r="M2020" s="85" t="s">
        <v>16</v>
      </c>
      <c r="N2020" s="84"/>
      <c r="O2020" s="84"/>
      <c r="P2020" s="85" t="s">
        <v>17</v>
      </c>
      <c r="Q2020" s="84"/>
      <c r="R2020" s="86"/>
      <c r="X2020" s="1" t="str">
        <f t="shared" si="403"/>
        <v>16富山県</v>
      </c>
    </row>
    <row r="2021" spans="1:24" ht="32.25" thickBot="1" x14ac:dyDescent="0.2">
      <c r="A2021" s="6">
        <f t="shared" si="402"/>
        <v>135</v>
      </c>
      <c r="B2021" s="6"/>
      <c r="D2021" s="16"/>
      <c r="E2021" s="17"/>
      <c r="F2021" s="18" t="s">
        <v>18</v>
      </c>
      <c r="G2021" s="19" t="s">
        <v>19</v>
      </c>
      <c r="H2021" s="20" t="s">
        <v>20</v>
      </c>
      <c r="I2021" s="20" t="s">
        <v>21</v>
      </c>
      <c r="J2021" s="20" t="s">
        <v>22</v>
      </c>
      <c r="K2021" s="20" t="s">
        <v>23</v>
      </c>
      <c r="L2021" s="20" t="s">
        <v>24</v>
      </c>
      <c r="M2021" s="21" t="s">
        <v>25</v>
      </c>
      <c r="N2021" s="22" t="s">
        <v>26</v>
      </c>
      <c r="O2021" s="23" t="s">
        <v>27</v>
      </c>
      <c r="P2021" s="24" t="s">
        <v>28</v>
      </c>
      <c r="Q2021" s="22" t="s">
        <v>29</v>
      </c>
      <c r="R2021" s="25" t="s">
        <v>30</v>
      </c>
      <c r="X2021" s="1" t="str">
        <f t="shared" si="403"/>
        <v>16富山県</v>
      </c>
    </row>
    <row r="2022" spans="1:24" ht="14.25" thickTop="1" x14ac:dyDescent="0.15">
      <c r="A2022" s="6">
        <f t="shared" si="402"/>
        <v>135</v>
      </c>
      <c r="B2022" s="6">
        <f>B2017</f>
        <v>1604</v>
      </c>
      <c r="D2022" s="26"/>
      <c r="E2022" s="27" t="s">
        <v>31</v>
      </c>
      <c r="F2022" s="28">
        <f>SUM(F2023:F2026)</f>
        <v>1791</v>
      </c>
      <c r="G2022" s="29">
        <f>IFERROR(F2022/Q2022,"-")</f>
        <v>1.7254335260115607</v>
      </c>
      <c r="H2022" s="30">
        <f t="shared" ref="H2022:M2022" si="404">SUM(H2023:H2026)</f>
        <v>1763</v>
      </c>
      <c r="I2022" s="30">
        <f t="shared" si="404"/>
        <v>1679</v>
      </c>
      <c r="J2022" s="30">
        <f t="shared" si="404"/>
        <v>1562</v>
      </c>
      <c r="K2022" s="30">
        <f t="shared" si="404"/>
        <v>1562</v>
      </c>
      <c r="L2022" s="30">
        <f t="shared" si="404"/>
        <v>1512</v>
      </c>
      <c r="M2022" s="31">
        <f t="shared" si="404"/>
        <v>1523</v>
      </c>
      <c r="N2022" s="32">
        <f>IFERROR(M2022/F2022,"-")</f>
        <v>0.8503629257398102</v>
      </c>
      <c r="O2022" s="33">
        <f>M2022-F2022</f>
        <v>-268</v>
      </c>
      <c r="P2022" s="31">
        <f>SUM(P2023:P2026)</f>
        <v>1411</v>
      </c>
      <c r="Q2022" s="34">
        <f>SUM(Q2023:Q2026)</f>
        <v>1038</v>
      </c>
      <c r="R2022" s="35">
        <f>IFERROR(P2022/Q2022,"-")</f>
        <v>1.359344894026975</v>
      </c>
      <c r="X2022" s="1" t="str">
        <f t="shared" si="403"/>
        <v>16富山県</v>
      </c>
    </row>
    <row r="2023" spans="1:24" x14ac:dyDescent="0.15">
      <c r="A2023" s="6">
        <f t="shared" si="402"/>
        <v>135</v>
      </c>
      <c r="B2023" s="6">
        <f>B2022</f>
        <v>1604</v>
      </c>
      <c r="D2023" s="36"/>
      <c r="E2023" s="37" t="s">
        <v>32</v>
      </c>
      <c r="F2023" s="38">
        <v>16</v>
      </c>
      <c r="G2023" s="39">
        <f>IFERROR(F2023/Q2023,"-")</f>
        <v>0.21333333333333335</v>
      </c>
      <c r="H2023" s="40">
        <v>16</v>
      </c>
      <c r="I2023" s="40">
        <v>4</v>
      </c>
      <c r="J2023" s="40">
        <v>16</v>
      </c>
      <c r="K2023" s="40">
        <v>16</v>
      </c>
      <c r="L2023" s="40">
        <v>16</v>
      </c>
      <c r="M2023" s="41">
        <v>16</v>
      </c>
      <c r="N2023" s="42">
        <f>IFERROR(M2023/F2023,"-")</f>
        <v>1</v>
      </c>
      <c r="O2023" s="43">
        <f>M2023-F2023</f>
        <v>0</v>
      </c>
      <c r="P2023" s="41">
        <v>16</v>
      </c>
      <c r="Q2023" s="44">
        <v>75</v>
      </c>
      <c r="R2023" s="45">
        <f>IFERROR(P2023/Q2023,"-")</f>
        <v>0.21333333333333335</v>
      </c>
      <c r="X2023" s="1" t="str">
        <f t="shared" si="403"/>
        <v>16富山県</v>
      </c>
    </row>
    <row r="2024" spans="1:24" x14ac:dyDescent="0.15">
      <c r="A2024" s="6">
        <f t="shared" si="402"/>
        <v>135</v>
      </c>
      <c r="B2024" s="6">
        <f t="shared" si="402"/>
        <v>1604</v>
      </c>
      <c r="D2024" s="36"/>
      <c r="E2024" s="46" t="s">
        <v>33</v>
      </c>
      <c r="F2024" s="47">
        <v>720</v>
      </c>
      <c r="G2024" s="48">
        <f>IFERROR(F2024/Q2024,"-")</f>
        <v>2.278481012658228</v>
      </c>
      <c r="H2024" s="49">
        <v>590</v>
      </c>
      <c r="I2024" s="49">
        <v>602</v>
      </c>
      <c r="J2024" s="49">
        <v>590</v>
      </c>
      <c r="K2024" s="49">
        <v>590</v>
      </c>
      <c r="L2024" s="49">
        <v>590</v>
      </c>
      <c r="M2024" s="50">
        <v>590</v>
      </c>
      <c r="N2024" s="51">
        <f>IFERROR(M2024/F2024,"-")</f>
        <v>0.81944444444444442</v>
      </c>
      <c r="O2024" s="52">
        <f>M2024-F2024</f>
        <v>-130</v>
      </c>
      <c r="P2024" s="50">
        <v>506</v>
      </c>
      <c r="Q2024" s="53">
        <v>316</v>
      </c>
      <c r="R2024" s="54">
        <f>IFERROR(P2024/Q2024,"-")</f>
        <v>1.6012658227848102</v>
      </c>
      <c r="X2024" s="1" t="str">
        <f t="shared" si="403"/>
        <v>16富山県</v>
      </c>
    </row>
    <row r="2025" spans="1:24" x14ac:dyDescent="0.15">
      <c r="A2025" s="6">
        <f t="shared" si="402"/>
        <v>135</v>
      </c>
      <c r="B2025" s="6">
        <f t="shared" si="402"/>
        <v>1604</v>
      </c>
      <c r="D2025" s="36"/>
      <c r="E2025" s="46" t="s">
        <v>34</v>
      </c>
      <c r="F2025" s="47">
        <v>132</v>
      </c>
      <c r="G2025" s="48">
        <f>IFERROR(F2025/Q2025,"-")</f>
        <v>0.49070631970260226</v>
      </c>
      <c r="H2025" s="49">
        <v>262</v>
      </c>
      <c r="I2025" s="49">
        <v>262</v>
      </c>
      <c r="J2025" s="49">
        <v>262</v>
      </c>
      <c r="K2025" s="49">
        <v>262</v>
      </c>
      <c r="L2025" s="49">
        <v>262</v>
      </c>
      <c r="M2025" s="50">
        <v>262</v>
      </c>
      <c r="N2025" s="51">
        <f>IFERROR(M2025/F2025,"-")</f>
        <v>1.9848484848484849</v>
      </c>
      <c r="O2025" s="52">
        <f>M2025-F2025</f>
        <v>130</v>
      </c>
      <c r="P2025" s="50">
        <v>306</v>
      </c>
      <c r="Q2025" s="53">
        <v>269</v>
      </c>
      <c r="R2025" s="54">
        <f>IFERROR(P2025/Q2025,"-")</f>
        <v>1.1375464684014871</v>
      </c>
      <c r="X2025" s="1" t="str">
        <f t="shared" si="403"/>
        <v>16富山県</v>
      </c>
    </row>
    <row r="2026" spans="1:24" ht="14.25" thickBot="1" x14ac:dyDescent="0.2">
      <c r="A2026" s="6">
        <f t="shared" si="402"/>
        <v>135</v>
      </c>
      <c r="B2026" s="6">
        <f t="shared" si="402"/>
        <v>1604</v>
      </c>
      <c r="D2026" s="55"/>
      <c r="E2026" s="56" t="s">
        <v>35</v>
      </c>
      <c r="F2026" s="57">
        <v>923</v>
      </c>
      <c r="G2026" s="58">
        <f>IFERROR(F2026/Q2026,"-")</f>
        <v>2.4417989417989419</v>
      </c>
      <c r="H2026" s="59">
        <v>895</v>
      </c>
      <c r="I2026" s="59">
        <v>811</v>
      </c>
      <c r="J2026" s="59">
        <v>694</v>
      </c>
      <c r="K2026" s="59">
        <v>694</v>
      </c>
      <c r="L2026" s="59">
        <v>644</v>
      </c>
      <c r="M2026" s="60">
        <v>655</v>
      </c>
      <c r="N2026" s="61">
        <f>IFERROR(M2026/F2026,"-")</f>
        <v>0.70964247020585047</v>
      </c>
      <c r="O2026" s="62">
        <f>M2026-F2026</f>
        <v>-268</v>
      </c>
      <c r="P2026" s="60">
        <v>583</v>
      </c>
      <c r="Q2026" s="63">
        <v>378</v>
      </c>
      <c r="R2026" s="64">
        <f>IFERROR(P2026/Q2026,"-")</f>
        <v>1.5423280423280423</v>
      </c>
      <c r="X2026" s="1" t="str">
        <f t="shared" si="403"/>
        <v>16富山県</v>
      </c>
    </row>
    <row r="2027" spans="1:24" s="5" customFormat="1" x14ac:dyDescent="0.15">
      <c r="A2027" s="65">
        <f t="shared" si="402"/>
        <v>135</v>
      </c>
      <c r="B2027" s="65">
        <f t="shared" si="402"/>
        <v>1604</v>
      </c>
      <c r="D2027" s="66"/>
      <c r="E2027" s="67" t="s">
        <v>36</v>
      </c>
      <c r="F2027" s="68">
        <v>1</v>
      </c>
      <c r="G2027" s="69"/>
      <c r="H2027" s="68">
        <v>1</v>
      </c>
      <c r="I2027" s="68">
        <v>1</v>
      </c>
      <c r="J2027" s="68">
        <v>1</v>
      </c>
      <c r="K2027" s="68">
        <v>1</v>
      </c>
      <c r="L2027" s="68">
        <v>1</v>
      </c>
      <c r="M2027" s="68">
        <v>1</v>
      </c>
      <c r="N2027" s="70"/>
      <c r="O2027" s="70"/>
      <c r="P2027" s="71"/>
      <c r="Q2027" s="71"/>
      <c r="R2027" s="70"/>
      <c r="X2027" s="5" t="str">
        <f t="shared" si="403"/>
        <v>16富山県</v>
      </c>
    </row>
    <row r="2028" spans="1:24" x14ac:dyDescent="0.15">
      <c r="A2028" s="6">
        <f>(ROW()+12)/15</f>
        <v>136</v>
      </c>
      <c r="B2028" s="6"/>
      <c r="C2028" s="87">
        <f>(ROW()+12)/15</f>
        <v>136</v>
      </c>
      <c r="D2028" s="87"/>
      <c r="S2028" s="1" t="str">
        <f>"（"&amp;H2030&amp;"　"&amp;H2031&amp;"構想区域）"</f>
        <v>（石川県　南加賀構想区域）</v>
      </c>
      <c r="X2028" s="1" t="str">
        <f>TEXT(F2030,"0?")&amp;H2030</f>
        <v>17石川県</v>
      </c>
    </row>
    <row r="2029" spans="1:24" ht="14.25" thickBot="1" x14ac:dyDescent="0.2">
      <c r="A2029" s="6">
        <f>A2028</f>
        <v>136</v>
      </c>
      <c r="B2029" s="6"/>
      <c r="C2029" s="1" t="s">
        <v>3</v>
      </c>
      <c r="X2029" s="1" t="str">
        <f>X2028</f>
        <v>17石川県</v>
      </c>
    </row>
    <row r="2030" spans="1:24" x14ac:dyDescent="0.15">
      <c r="A2030" s="6">
        <f t="shared" ref="A2030:B2042" si="405">A2029</f>
        <v>136</v>
      </c>
      <c r="B2030" s="6">
        <v>1701</v>
      </c>
      <c r="D2030" s="88" t="s">
        <v>4</v>
      </c>
      <c r="E2030" s="89"/>
      <c r="F2030" s="90">
        <f>QUOTIENT(F2031,100)</f>
        <v>17</v>
      </c>
      <c r="G2030" s="91"/>
      <c r="H2030" s="92" t="s">
        <v>183</v>
      </c>
      <c r="I2030" s="93"/>
      <c r="O2030" s="7"/>
      <c r="X2030" s="1" t="str">
        <f t="shared" ref="X2030:X2042" si="406">X2029</f>
        <v>17石川県</v>
      </c>
    </row>
    <row r="2031" spans="1:24" x14ac:dyDescent="0.15">
      <c r="A2031" s="6">
        <f t="shared" si="405"/>
        <v>136</v>
      </c>
      <c r="B2031" s="6">
        <f>B2030</f>
        <v>1701</v>
      </c>
      <c r="D2031" s="94" t="s">
        <v>5</v>
      </c>
      <c r="E2031" s="95"/>
      <c r="F2031" s="96">
        <f>B2031</f>
        <v>1701</v>
      </c>
      <c r="G2031" s="97"/>
      <c r="H2031" s="98" t="s">
        <v>184</v>
      </c>
      <c r="I2031" s="99"/>
      <c r="O2031" s="7"/>
      <c r="X2031" s="1" t="str">
        <f t="shared" si="406"/>
        <v>17石川県</v>
      </c>
    </row>
    <row r="2032" spans="1:24" x14ac:dyDescent="0.15">
      <c r="A2032" s="6">
        <f t="shared" si="405"/>
        <v>136</v>
      </c>
      <c r="B2032" s="6">
        <f>B2031</f>
        <v>1701</v>
      </c>
      <c r="D2032" s="72" t="s">
        <v>6</v>
      </c>
      <c r="E2032" s="73"/>
      <c r="F2032" s="74">
        <v>22.409400000000002</v>
      </c>
      <c r="G2032" s="75"/>
      <c r="H2032" s="75"/>
      <c r="I2032" s="76"/>
      <c r="J2032" s="8"/>
      <c r="K2032" s="8"/>
      <c r="L2032" s="8"/>
      <c r="N2032" s="8"/>
      <c r="O2032" s="9"/>
      <c r="P2032" s="10" t="s">
        <v>7</v>
      </c>
      <c r="X2032" s="1" t="str">
        <f t="shared" si="406"/>
        <v>17石川県</v>
      </c>
    </row>
    <row r="2033" spans="1:24" ht="14.25" thickBot="1" x14ac:dyDescent="0.2">
      <c r="A2033" s="6">
        <f t="shared" si="405"/>
        <v>136</v>
      </c>
      <c r="B2033" s="6">
        <f>B2032</f>
        <v>1701</v>
      </c>
      <c r="D2033" s="77" t="s">
        <v>8</v>
      </c>
      <c r="E2033" s="78"/>
      <c r="F2033" s="79">
        <v>775.7</v>
      </c>
      <c r="G2033" s="80"/>
      <c r="H2033" s="80"/>
      <c r="I2033" s="81"/>
      <c r="J2033" s="11"/>
      <c r="K2033" s="11"/>
      <c r="L2033" s="11"/>
      <c r="N2033" s="11"/>
      <c r="P2033" s="82">
        <v>-0.192</v>
      </c>
      <c r="Q2033" s="82"/>
      <c r="X2033" s="1" t="str">
        <f t="shared" si="406"/>
        <v>17石川県</v>
      </c>
    </row>
    <row r="2034" spans="1:24" ht="14.25" thickBot="1" x14ac:dyDescent="0.2">
      <c r="A2034" s="6">
        <f t="shared" si="405"/>
        <v>136</v>
      </c>
      <c r="B2034" s="6"/>
      <c r="C2034" s="1" t="s">
        <v>9</v>
      </c>
      <c r="X2034" s="1" t="str">
        <f t="shared" si="406"/>
        <v>17石川県</v>
      </c>
    </row>
    <row r="2035" spans="1:24" ht="13.5" customHeight="1" x14ac:dyDescent="0.15">
      <c r="A2035" s="6">
        <f t="shared" si="405"/>
        <v>136</v>
      </c>
      <c r="B2035" s="6"/>
      <c r="D2035" s="12"/>
      <c r="E2035" s="13"/>
      <c r="F2035" s="83" t="s">
        <v>10</v>
      </c>
      <c r="G2035" s="84"/>
      <c r="H2035" s="14" t="s">
        <v>11</v>
      </c>
      <c r="I2035" s="14" t="s">
        <v>12</v>
      </c>
      <c r="J2035" s="14" t="s">
        <v>13</v>
      </c>
      <c r="K2035" s="14" t="s">
        <v>14</v>
      </c>
      <c r="L2035" s="15" t="s">
        <v>15</v>
      </c>
      <c r="M2035" s="85" t="s">
        <v>16</v>
      </c>
      <c r="N2035" s="84"/>
      <c r="O2035" s="84"/>
      <c r="P2035" s="85" t="s">
        <v>17</v>
      </c>
      <c r="Q2035" s="84"/>
      <c r="R2035" s="86"/>
      <c r="X2035" s="1" t="str">
        <f t="shared" si="406"/>
        <v>17石川県</v>
      </c>
    </row>
    <row r="2036" spans="1:24" ht="32.25" thickBot="1" x14ac:dyDescent="0.2">
      <c r="A2036" s="6">
        <f t="shared" si="405"/>
        <v>136</v>
      </c>
      <c r="B2036" s="6"/>
      <c r="D2036" s="16"/>
      <c r="E2036" s="17"/>
      <c r="F2036" s="18" t="s">
        <v>18</v>
      </c>
      <c r="G2036" s="19" t="s">
        <v>19</v>
      </c>
      <c r="H2036" s="20" t="s">
        <v>20</v>
      </c>
      <c r="I2036" s="20" t="s">
        <v>21</v>
      </c>
      <c r="J2036" s="20" t="s">
        <v>22</v>
      </c>
      <c r="K2036" s="20" t="s">
        <v>23</v>
      </c>
      <c r="L2036" s="20" t="s">
        <v>24</v>
      </c>
      <c r="M2036" s="21" t="s">
        <v>25</v>
      </c>
      <c r="N2036" s="22" t="s">
        <v>26</v>
      </c>
      <c r="O2036" s="23" t="s">
        <v>27</v>
      </c>
      <c r="P2036" s="24" t="s">
        <v>28</v>
      </c>
      <c r="Q2036" s="22" t="s">
        <v>29</v>
      </c>
      <c r="R2036" s="25" t="s">
        <v>30</v>
      </c>
      <c r="X2036" s="1" t="str">
        <f t="shared" si="406"/>
        <v>17石川県</v>
      </c>
    </row>
    <row r="2037" spans="1:24" ht="14.25" thickTop="1" x14ac:dyDescent="0.15">
      <c r="A2037" s="6">
        <f t="shared" si="405"/>
        <v>136</v>
      </c>
      <c r="B2037" s="6">
        <f>B2032</f>
        <v>1701</v>
      </c>
      <c r="D2037" s="26"/>
      <c r="E2037" s="27" t="s">
        <v>31</v>
      </c>
      <c r="F2037" s="28">
        <f>SUM(F2038:F2041)</f>
        <v>2516</v>
      </c>
      <c r="G2037" s="29">
        <f>IFERROR(F2037/Q2037,"-")</f>
        <v>1.2498758072528564</v>
      </c>
      <c r="H2037" s="30">
        <f t="shared" ref="H2037:M2037" si="407">SUM(H2038:H2041)</f>
        <v>2294</v>
      </c>
      <c r="I2037" s="30">
        <f t="shared" si="407"/>
        <v>2234</v>
      </c>
      <c r="J2037" s="30">
        <f t="shared" si="407"/>
        <v>2056</v>
      </c>
      <c r="K2037" s="30">
        <f t="shared" si="407"/>
        <v>2021</v>
      </c>
      <c r="L2037" s="30">
        <f t="shared" si="407"/>
        <v>2006</v>
      </c>
      <c r="M2037" s="31">
        <f t="shared" si="407"/>
        <v>2027</v>
      </c>
      <c r="N2037" s="32">
        <f>IFERROR(M2037/F2037,"-")</f>
        <v>0.80564387917329094</v>
      </c>
      <c r="O2037" s="33">
        <f>M2037-F2037</f>
        <v>-489</v>
      </c>
      <c r="P2037" s="31">
        <f>SUM(P2038:P2041)</f>
        <v>2023</v>
      </c>
      <c r="Q2037" s="34">
        <f>SUM(Q2038:Q2041)</f>
        <v>2013</v>
      </c>
      <c r="R2037" s="35">
        <f>IFERROR(P2037/Q2037,"-")</f>
        <v>1.0049677098857426</v>
      </c>
      <c r="X2037" s="1" t="str">
        <f t="shared" si="406"/>
        <v>17石川県</v>
      </c>
    </row>
    <row r="2038" spans="1:24" x14ac:dyDescent="0.15">
      <c r="A2038" s="6">
        <f t="shared" si="405"/>
        <v>136</v>
      </c>
      <c r="B2038" s="6">
        <f>B2037</f>
        <v>1701</v>
      </c>
      <c r="D2038" s="36"/>
      <c r="E2038" s="37" t="s">
        <v>32</v>
      </c>
      <c r="F2038" s="38">
        <v>32</v>
      </c>
      <c r="G2038" s="39">
        <f>IFERROR(F2038/Q2038,"-")</f>
        <v>0.21917808219178081</v>
      </c>
      <c r="H2038" s="40">
        <v>40</v>
      </c>
      <c r="I2038" s="40">
        <v>40</v>
      </c>
      <c r="J2038" s="40">
        <v>40</v>
      </c>
      <c r="K2038" s="40">
        <v>40</v>
      </c>
      <c r="L2038" s="40">
        <v>40</v>
      </c>
      <c r="M2038" s="41">
        <v>40</v>
      </c>
      <c r="N2038" s="42">
        <f>IFERROR(M2038/F2038,"-")</f>
        <v>1.25</v>
      </c>
      <c r="O2038" s="43">
        <f>M2038-F2038</f>
        <v>8</v>
      </c>
      <c r="P2038" s="41">
        <v>40</v>
      </c>
      <c r="Q2038" s="44">
        <v>146</v>
      </c>
      <c r="R2038" s="45">
        <f>IFERROR(P2038/Q2038,"-")</f>
        <v>0.27397260273972601</v>
      </c>
      <c r="X2038" s="1" t="str">
        <f t="shared" si="406"/>
        <v>17石川県</v>
      </c>
    </row>
    <row r="2039" spans="1:24" x14ac:dyDescent="0.15">
      <c r="A2039" s="6">
        <f t="shared" si="405"/>
        <v>136</v>
      </c>
      <c r="B2039" s="6">
        <f t="shared" si="405"/>
        <v>1701</v>
      </c>
      <c r="D2039" s="36"/>
      <c r="E2039" s="46" t="s">
        <v>33</v>
      </c>
      <c r="F2039" s="47">
        <v>1310</v>
      </c>
      <c r="G2039" s="48">
        <f>IFERROR(F2039/Q2039,"-")</f>
        <v>1.882183908045977</v>
      </c>
      <c r="H2039" s="49">
        <v>1170</v>
      </c>
      <c r="I2039" s="49">
        <v>1067</v>
      </c>
      <c r="J2039" s="49">
        <v>1005</v>
      </c>
      <c r="K2039" s="49">
        <v>972</v>
      </c>
      <c r="L2039" s="49">
        <v>937</v>
      </c>
      <c r="M2039" s="50">
        <v>935</v>
      </c>
      <c r="N2039" s="51">
        <f>IFERROR(M2039/F2039,"-")</f>
        <v>0.7137404580152672</v>
      </c>
      <c r="O2039" s="52">
        <f>M2039-F2039</f>
        <v>-375</v>
      </c>
      <c r="P2039" s="50">
        <v>891</v>
      </c>
      <c r="Q2039" s="53">
        <v>696</v>
      </c>
      <c r="R2039" s="54">
        <f>IFERROR(P2039/Q2039,"-")</f>
        <v>1.2801724137931034</v>
      </c>
      <c r="X2039" s="1" t="str">
        <f t="shared" si="406"/>
        <v>17石川県</v>
      </c>
    </row>
    <row r="2040" spans="1:24" x14ac:dyDescent="0.15">
      <c r="A2040" s="6">
        <f t="shared" si="405"/>
        <v>136</v>
      </c>
      <c r="B2040" s="6">
        <f t="shared" si="405"/>
        <v>1701</v>
      </c>
      <c r="D2040" s="36"/>
      <c r="E2040" s="46" t="s">
        <v>34</v>
      </c>
      <c r="F2040" s="47">
        <v>288</v>
      </c>
      <c r="G2040" s="48">
        <f>IFERROR(F2040/Q2040,"-")</f>
        <v>0.50793650793650791</v>
      </c>
      <c r="H2040" s="49">
        <v>314</v>
      </c>
      <c r="I2040" s="49">
        <v>417</v>
      </c>
      <c r="J2040" s="49">
        <v>424</v>
      </c>
      <c r="K2040" s="49">
        <v>424</v>
      </c>
      <c r="L2040" s="49">
        <v>484</v>
      </c>
      <c r="M2040" s="50">
        <v>509</v>
      </c>
      <c r="N2040" s="51">
        <f>IFERROR(M2040/F2040,"-")</f>
        <v>1.7673611111111112</v>
      </c>
      <c r="O2040" s="52">
        <f>M2040-F2040</f>
        <v>221</v>
      </c>
      <c r="P2040" s="50">
        <v>509</v>
      </c>
      <c r="Q2040" s="53">
        <v>567</v>
      </c>
      <c r="R2040" s="54">
        <f>IFERROR(P2040/Q2040,"-")</f>
        <v>0.89770723104056438</v>
      </c>
      <c r="X2040" s="1" t="str">
        <f t="shared" si="406"/>
        <v>17石川県</v>
      </c>
    </row>
    <row r="2041" spans="1:24" ht="14.25" thickBot="1" x14ac:dyDescent="0.2">
      <c r="A2041" s="6">
        <f t="shared" si="405"/>
        <v>136</v>
      </c>
      <c r="B2041" s="6">
        <f t="shared" si="405"/>
        <v>1701</v>
      </c>
      <c r="D2041" s="55"/>
      <c r="E2041" s="56" t="s">
        <v>35</v>
      </c>
      <c r="F2041" s="57">
        <v>886</v>
      </c>
      <c r="G2041" s="58">
        <f>IFERROR(F2041/Q2041,"-")</f>
        <v>1.4668874172185431</v>
      </c>
      <c r="H2041" s="59">
        <v>770</v>
      </c>
      <c r="I2041" s="59">
        <v>710</v>
      </c>
      <c r="J2041" s="59">
        <v>587</v>
      </c>
      <c r="K2041" s="59">
        <v>585</v>
      </c>
      <c r="L2041" s="59">
        <v>545</v>
      </c>
      <c r="M2041" s="60">
        <v>543</v>
      </c>
      <c r="N2041" s="61">
        <f>IFERROR(M2041/F2041,"-")</f>
        <v>0.61286681715575619</v>
      </c>
      <c r="O2041" s="62">
        <f>M2041-F2041</f>
        <v>-343</v>
      </c>
      <c r="P2041" s="60">
        <v>583</v>
      </c>
      <c r="Q2041" s="63">
        <v>604</v>
      </c>
      <c r="R2041" s="64">
        <f>IFERROR(P2041/Q2041,"-")</f>
        <v>0.96523178807947019</v>
      </c>
      <c r="X2041" s="1" t="str">
        <f t="shared" si="406"/>
        <v>17石川県</v>
      </c>
    </row>
    <row r="2042" spans="1:24" s="5" customFormat="1" x14ac:dyDescent="0.15">
      <c r="A2042" s="65">
        <f t="shared" si="405"/>
        <v>136</v>
      </c>
      <c r="B2042" s="65">
        <f t="shared" si="405"/>
        <v>1701</v>
      </c>
      <c r="D2042" s="66"/>
      <c r="E2042" s="67" t="s">
        <v>36</v>
      </c>
      <c r="F2042" s="68">
        <v>0.96969696969696972</v>
      </c>
      <c r="G2042" s="69"/>
      <c r="H2042" s="68">
        <v>1</v>
      </c>
      <c r="I2042" s="68">
        <v>0.96666666666666667</v>
      </c>
      <c r="J2042" s="68">
        <v>1</v>
      </c>
      <c r="K2042" s="68">
        <v>0.96551724137931039</v>
      </c>
      <c r="L2042" s="68">
        <v>0.9642857142857143</v>
      </c>
      <c r="M2042" s="68">
        <v>1</v>
      </c>
      <c r="N2042" s="70"/>
      <c r="O2042" s="70"/>
      <c r="P2042" s="71"/>
      <c r="Q2042" s="71"/>
      <c r="R2042" s="70"/>
      <c r="X2042" s="5" t="str">
        <f t="shared" si="406"/>
        <v>17石川県</v>
      </c>
    </row>
    <row r="2043" spans="1:24" x14ac:dyDescent="0.15">
      <c r="A2043" s="6">
        <f>(ROW()+12)/15</f>
        <v>137</v>
      </c>
      <c r="B2043" s="6"/>
      <c r="C2043" s="87">
        <f>(ROW()+12)/15</f>
        <v>137</v>
      </c>
      <c r="D2043" s="87"/>
      <c r="S2043" s="1" t="str">
        <f>"（"&amp;H2045&amp;"　"&amp;H2046&amp;"構想区域）"</f>
        <v>（石川県　石川中央構想区域）</v>
      </c>
      <c r="X2043" s="1" t="str">
        <f>TEXT(F2045,"0?")&amp;H2045</f>
        <v>17石川県</v>
      </c>
    </row>
    <row r="2044" spans="1:24" ht="14.25" thickBot="1" x14ac:dyDescent="0.2">
      <c r="A2044" s="6">
        <f>A2043</f>
        <v>137</v>
      </c>
      <c r="B2044" s="6"/>
      <c r="C2044" s="1" t="s">
        <v>3</v>
      </c>
      <c r="X2044" s="1" t="str">
        <f>X2043</f>
        <v>17石川県</v>
      </c>
    </row>
    <row r="2045" spans="1:24" x14ac:dyDescent="0.15">
      <c r="A2045" s="6">
        <f t="shared" ref="A2045:B2057" si="408">A2044</f>
        <v>137</v>
      </c>
      <c r="B2045" s="6">
        <v>1702</v>
      </c>
      <c r="D2045" s="88" t="s">
        <v>4</v>
      </c>
      <c r="E2045" s="89"/>
      <c r="F2045" s="90">
        <f>QUOTIENT(F2046,100)</f>
        <v>17</v>
      </c>
      <c r="G2045" s="91"/>
      <c r="H2045" s="92" t="s">
        <v>183</v>
      </c>
      <c r="I2045" s="93"/>
      <c r="O2045" s="7"/>
      <c r="X2045" s="1" t="str">
        <f t="shared" ref="X2045:X2057" si="409">X2044</f>
        <v>17石川県</v>
      </c>
    </row>
    <row r="2046" spans="1:24" x14ac:dyDescent="0.15">
      <c r="A2046" s="6">
        <f t="shared" si="408"/>
        <v>137</v>
      </c>
      <c r="B2046" s="6">
        <f>B2045</f>
        <v>1702</v>
      </c>
      <c r="D2046" s="94" t="s">
        <v>5</v>
      </c>
      <c r="E2046" s="95"/>
      <c r="F2046" s="96">
        <f>B2046</f>
        <v>1702</v>
      </c>
      <c r="G2046" s="97"/>
      <c r="H2046" s="98" t="s">
        <v>185</v>
      </c>
      <c r="I2046" s="99"/>
      <c r="O2046" s="7"/>
      <c r="X2046" s="1" t="str">
        <f t="shared" si="409"/>
        <v>17石川県</v>
      </c>
    </row>
    <row r="2047" spans="1:24" x14ac:dyDescent="0.15">
      <c r="A2047" s="6">
        <f t="shared" si="408"/>
        <v>137</v>
      </c>
      <c r="B2047" s="6">
        <f>B2046</f>
        <v>1702</v>
      </c>
      <c r="D2047" s="72" t="s">
        <v>6</v>
      </c>
      <c r="E2047" s="73"/>
      <c r="F2047" s="74">
        <v>72.932000000000002</v>
      </c>
      <c r="G2047" s="75"/>
      <c r="H2047" s="75"/>
      <c r="I2047" s="76"/>
      <c r="J2047" s="8"/>
      <c r="K2047" s="8"/>
      <c r="L2047" s="8"/>
      <c r="N2047" s="8"/>
      <c r="O2047" s="9"/>
      <c r="P2047" s="10" t="s">
        <v>7</v>
      </c>
      <c r="X2047" s="1" t="str">
        <f t="shared" si="409"/>
        <v>17石川県</v>
      </c>
    </row>
    <row r="2048" spans="1:24" ht="14.25" thickBot="1" x14ac:dyDescent="0.2">
      <c r="A2048" s="6">
        <f t="shared" si="408"/>
        <v>137</v>
      </c>
      <c r="B2048" s="6">
        <f>B2047</f>
        <v>1702</v>
      </c>
      <c r="D2048" s="77" t="s">
        <v>8</v>
      </c>
      <c r="E2048" s="78"/>
      <c r="F2048" s="79">
        <v>1432.49</v>
      </c>
      <c r="G2048" s="80"/>
      <c r="H2048" s="80"/>
      <c r="I2048" s="81"/>
      <c r="J2048" s="11"/>
      <c r="K2048" s="11"/>
      <c r="L2048" s="11"/>
      <c r="N2048" s="11"/>
      <c r="P2048" s="82">
        <v>0.17199999999999999</v>
      </c>
      <c r="Q2048" s="82"/>
      <c r="X2048" s="1" t="str">
        <f t="shared" si="409"/>
        <v>17石川県</v>
      </c>
    </row>
    <row r="2049" spans="1:24" ht="14.25" thickBot="1" x14ac:dyDescent="0.2">
      <c r="A2049" s="6">
        <f t="shared" si="408"/>
        <v>137</v>
      </c>
      <c r="B2049" s="6"/>
      <c r="C2049" s="1" t="s">
        <v>9</v>
      </c>
      <c r="X2049" s="1" t="str">
        <f t="shared" si="409"/>
        <v>17石川県</v>
      </c>
    </row>
    <row r="2050" spans="1:24" ht="13.5" customHeight="1" x14ac:dyDescent="0.15">
      <c r="A2050" s="6">
        <f t="shared" si="408"/>
        <v>137</v>
      </c>
      <c r="B2050" s="6"/>
      <c r="D2050" s="12"/>
      <c r="E2050" s="13"/>
      <c r="F2050" s="83" t="s">
        <v>10</v>
      </c>
      <c r="G2050" s="84"/>
      <c r="H2050" s="14" t="s">
        <v>11</v>
      </c>
      <c r="I2050" s="14" t="s">
        <v>12</v>
      </c>
      <c r="J2050" s="14" t="s">
        <v>13</v>
      </c>
      <c r="K2050" s="14" t="s">
        <v>14</v>
      </c>
      <c r="L2050" s="15" t="s">
        <v>15</v>
      </c>
      <c r="M2050" s="85" t="s">
        <v>16</v>
      </c>
      <c r="N2050" s="84"/>
      <c r="O2050" s="84"/>
      <c r="P2050" s="85" t="s">
        <v>17</v>
      </c>
      <c r="Q2050" s="84"/>
      <c r="R2050" s="86"/>
      <c r="X2050" s="1" t="str">
        <f t="shared" si="409"/>
        <v>17石川県</v>
      </c>
    </row>
    <row r="2051" spans="1:24" ht="32.25" thickBot="1" x14ac:dyDescent="0.2">
      <c r="A2051" s="6">
        <f t="shared" si="408"/>
        <v>137</v>
      </c>
      <c r="B2051" s="6"/>
      <c r="D2051" s="16"/>
      <c r="E2051" s="17"/>
      <c r="F2051" s="18" t="s">
        <v>18</v>
      </c>
      <c r="G2051" s="19" t="s">
        <v>19</v>
      </c>
      <c r="H2051" s="20" t="s">
        <v>20</v>
      </c>
      <c r="I2051" s="20" t="s">
        <v>21</v>
      </c>
      <c r="J2051" s="20" t="s">
        <v>22</v>
      </c>
      <c r="K2051" s="20" t="s">
        <v>23</v>
      </c>
      <c r="L2051" s="20" t="s">
        <v>24</v>
      </c>
      <c r="M2051" s="21" t="s">
        <v>25</v>
      </c>
      <c r="N2051" s="22" t="s">
        <v>26</v>
      </c>
      <c r="O2051" s="23" t="s">
        <v>27</v>
      </c>
      <c r="P2051" s="24" t="s">
        <v>28</v>
      </c>
      <c r="Q2051" s="22" t="s">
        <v>29</v>
      </c>
      <c r="R2051" s="25" t="s">
        <v>30</v>
      </c>
      <c r="X2051" s="1" t="str">
        <f t="shared" si="409"/>
        <v>17石川県</v>
      </c>
    </row>
    <row r="2052" spans="1:24" ht="14.25" thickTop="1" x14ac:dyDescent="0.15">
      <c r="A2052" s="6">
        <f t="shared" si="408"/>
        <v>137</v>
      </c>
      <c r="B2052" s="6">
        <f>B2047</f>
        <v>1702</v>
      </c>
      <c r="D2052" s="26"/>
      <c r="E2052" s="27" t="s">
        <v>31</v>
      </c>
      <c r="F2052" s="28">
        <f>SUM(F2053:F2056)</f>
        <v>9522</v>
      </c>
      <c r="G2052" s="29">
        <f>IFERROR(F2052/Q2052,"-")</f>
        <v>1.1669117647058824</v>
      </c>
      <c r="H2052" s="30">
        <f t="shared" ref="H2052:M2052" si="410">SUM(H2053:H2056)</f>
        <v>9797</v>
      </c>
      <c r="I2052" s="30">
        <f t="shared" si="410"/>
        <v>9549</v>
      </c>
      <c r="J2052" s="30">
        <f t="shared" si="410"/>
        <v>9411</v>
      </c>
      <c r="K2052" s="30">
        <f t="shared" si="410"/>
        <v>9273</v>
      </c>
      <c r="L2052" s="30">
        <f t="shared" si="410"/>
        <v>9232</v>
      </c>
      <c r="M2052" s="31">
        <f t="shared" si="410"/>
        <v>9089</v>
      </c>
      <c r="N2052" s="32">
        <f>IFERROR(M2052/F2052,"-")</f>
        <v>0.95452636000840163</v>
      </c>
      <c r="O2052" s="33">
        <f>M2052-F2052</f>
        <v>-433</v>
      </c>
      <c r="P2052" s="31">
        <f>SUM(P2053:P2056)</f>
        <v>9288</v>
      </c>
      <c r="Q2052" s="34">
        <f>SUM(Q2053:Q2056)</f>
        <v>8160</v>
      </c>
      <c r="R2052" s="35">
        <f>IFERROR(P2052/Q2052,"-")</f>
        <v>1.138235294117647</v>
      </c>
      <c r="X2052" s="1" t="str">
        <f t="shared" si="409"/>
        <v>17石川県</v>
      </c>
    </row>
    <row r="2053" spans="1:24" x14ac:dyDescent="0.15">
      <c r="A2053" s="6">
        <f t="shared" si="408"/>
        <v>137</v>
      </c>
      <c r="B2053" s="6">
        <f>B2052</f>
        <v>1702</v>
      </c>
      <c r="D2053" s="36"/>
      <c r="E2053" s="37" t="s">
        <v>32</v>
      </c>
      <c r="F2053" s="38">
        <v>2413</v>
      </c>
      <c r="G2053" s="39">
        <f>IFERROR(F2053/Q2053,"-")</f>
        <v>2.5670212765957445</v>
      </c>
      <c r="H2053" s="40">
        <v>2389</v>
      </c>
      <c r="I2053" s="40">
        <v>2364</v>
      </c>
      <c r="J2053" s="40">
        <v>2397</v>
      </c>
      <c r="K2053" s="40">
        <v>2411</v>
      </c>
      <c r="L2053" s="40">
        <v>2188</v>
      </c>
      <c r="M2053" s="41">
        <v>2178</v>
      </c>
      <c r="N2053" s="42">
        <f>IFERROR(M2053/F2053,"-")</f>
        <v>0.90261085785329465</v>
      </c>
      <c r="O2053" s="43">
        <f>M2053-F2053</f>
        <v>-235</v>
      </c>
      <c r="P2053" s="41">
        <v>2319</v>
      </c>
      <c r="Q2053" s="44">
        <v>940</v>
      </c>
      <c r="R2053" s="45">
        <f>IFERROR(P2053/Q2053,"-")</f>
        <v>2.4670212765957449</v>
      </c>
      <c r="X2053" s="1" t="str">
        <f t="shared" si="409"/>
        <v>17石川県</v>
      </c>
    </row>
    <row r="2054" spans="1:24" x14ac:dyDescent="0.15">
      <c r="A2054" s="6">
        <f t="shared" si="408"/>
        <v>137</v>
      </c>
      <c r="B2054" s="6">
        <f t="shared" si="408"/>
        <v>1702</v>
      </c>
      <c r="D2054" s="36"/>
      <c r="E2054" s="46" t="s">
        <v>33</v>
      </c>
      <c r="F2054" s="47">
        <v>3263</v>
      </c>
      <c r="G2054" s="48">
        <f>IFERROR(F2054/Q2054,"-")</f>
        <v>1.2271530650620535</v>
      </c>
      <c r="H2054" s="49">
        <v>3013</v>
      </c>
      <c r="I2054" s="49">
        <v>2966</v>
      </c>
      <c r="J2054" s="49">
        <v>2867</v>
      </c>
      <c r="K2054" s="49">
        <v>2789</v>
      </c>
      <c r="L2054" s="49">
        <v>2992</v>
      </c>
      <c r="M2054" s="50">
        <v>2923</v>
      </c>
      <c r="N2054" s="51">
        <f>IFERROR(M2054/F2054,"-")</f>
        <v>0.89580140974563283</v>
      </c>
      <c r="O2054" s="52">
        <f>M2054-F2054</f>
        <v>-340</v>
      </c>
      <c r="P2054" s="50">
        <v>2838</v>
      </c>
      <c r="Q2054" s="53">
        <v>2659</v>
      </c>
      <c r="R2054" s="54">
        <f>IFERROR(P2054/Q2054,"-")</f>
        <v>1.0673185408048138</v>
      </c>
      <c r="X2054" s="1" t="str">
        <f t="shared" si="409"/>
        <v>17石川県</v>
      </c>
    </row>
    <row r="2055" spans="1:24" x14ac:dyDescent="0.15">
      <c r="A2055" s="6">
        <f t="shared" si="408"/>
        <v>137</v>
      </c>
      <c r="B2055" s="6">
        <f t="shared" si="408"/>
        <v>1702</v>
      </c>
      <c r="D2055" s="36"/>
      <c r="E2055" s="46" t="s">
        <v>34</v>
      </c>
      <c r="F2055" s="47">
        <v>860</v>
      </c>
      <c r="G2055" s="48">
        <f>IFERROR(F2055/Q2055,"-")</f>
        <v>0.32477341389728098</v>
      </c>
      <c r="H2055" s="49">
        <v>1194</v>
      </c>
      <c r="I2055" s="49">
        <v>1210</v>
      </c>
      <c r="J2055" s="49">
        <v>1282</v>
      </c>
      <c r="K2055" s="49">
        <v>1307</v>
      </c>
      <c r="L2055" s="49">
        <v>1383</v>
      </c>
      <c r="M2055" s="50">
        <v>1379</v>
      </c>
      <c r="N2055" s="51">
        <f>IFERROR(M2055/F2055,"-")</f>
        <v>1.6034883720930233</v>
      </c>
      <c r="O2055" s="52">
        <f>M2055-F2055</f>
        <v>519</v>
      </c>
      <c r="P2055" s="50">
        <v>1402</v>
      </c>
      <c r="Q2055" s="53">
        <v>2648</v>
      </c>
      <c r="R2055" s="54">
        <f>IFERROR(P2055/Q2055,"-")</f>
        <v>0.52945619335347427</v>
      </c>
      <c r="X2055" s="1" t="str">
        <f t="shared" si="409"/>
        <v>17石川県</v>
      </c>
    </row>
    <row r="2056" spans="1:24" ht="14.25" thickBot="1" x14ac:dyDescent="0.2">
      <c r="A2056" s="6">
        <f t="shared" si="408"/>
        <v>137</v>
      </c>
      <c r="B2056" s="6">
        <f t="shared" si="408"/>
        <v>1702</v>
      </c>
      <c r="D2056" s="55"/>
      <c r="E2056" s="56" t="s">
        <v>35</v>
      </c>
      <c r="F2056" s="57">
        <v>2986</v>
      </c>
      <c r="G2056" s="58">
        <f>IFERROR(F2056/Q2056,"-")</f>
        <v>1.5608991113434396</v>
      </c>
      <c r="H2056" s="59">
        <v>3201</v>
      </c>
      <c r="I2056" s="59">
        <v>3009</v>
      </c>
      <c r="J2056" s="59">
        <v>2865</v>
      </c>
      <c r="K2056" s="59">
        <v>2766</v>
      </c>
      <c r="L2056" s="59">
        <v>2669</v>
      </c>
      <c r="M2056" s="60">
        <v>2609</v>
      </c>
      <c r="N2056" s="61">
        <f>IFERROR(M2056/F2056,"-")</f>
        <v>0.87374413931681183</v>
      </c>
      <c r="O2056" s="62">
        <f>M2056-F2056</f>
        <v>-377</v>
      </c>
      <c r="P2056" s="60">
        <v>2729</v>
      </c>
      <c r="Q2056" s="63">
        <v>1913</v>
      </c>
      <c r="R2056" s="64">
        <f>IFERROR(P2056/Q2056,"-")</f>
        <v>1.4265551489806587</v>
      </c>
      <c r="X2056" s="1" t="str">
        <f t="shared" si="409"/>
        <v>17石川県</v>
      </c>
    </row>
    <row r="2057" spans="1:24" s="5" customFormat="1" x14ac:dyDescent="0.15">
      <c r="A2057" s="65">
        <f t="shared" si="408"/>
        <v>137</v>
      </c>
      <c r="B2057" s="65">
        <f t="shared" si="408"/>
        <v>1702</v>
      </c>
      <c r="D2057" s="66"/>
      <c r="E2057" s="67" t="s">
        <v>36</v>
      </c>
      <c r="F2057" s="68">
        <v>0.92553191489361697</v>
      </c>
      <c r="G2057" s="69"/>
      <c r="H2057" s="68">
        <v>1</v>
      </c>
      <c r="I2057" s="68">
        <v>0.98863636363636365</v>
      </c>
      <c r="J2057" s="68">
        <v>1</v>
      </c>
      <c r="K2057" s="68">
        <v>0.98809523809523814</v>
      </c>
      <c r="L2057" s="68">
        <v>1</v>
      </c>
      <c r="M2057" s="68">
        <v>1</v>
      </c>
      <c r="N2057" s="70"/>
      <c r="O2057" s="70"/>
      <c r="P2057" s="71"/>
      <c r="Q2057" s="71"/>
      <c r="R2057" s="70"/>
      <c r="X2057" s="5" t="str">
        <f t="shared" si="409"/>
        <v>17石川県</v>
      </c>
    </row>
    <row r="2058" spans="1:24" x14ac:dyDescent="0.15">
      <c r="A2058" s="6">
        <f>(ROW()+12)/15</f>
        <v>138</v>
      </c>
      <c r="B2058" s="6"/>
      <c r="C2058" s="87">
        <f>(ROW()+12)/15</f>
        <v>138</v>
      </c>
      <c r="D2058" s="87"/>
      <c r="S2058" s="1" t="str">
        <f>"（"&amp;H2060&amp;"　"&amp;H2061&amp;"構想区域）"</f>
        <v>（石川県　能登中部構想区域）</v>
      </c>
      <c r="X2058" s="1" t="str">
        <f>TEXT(F2060,"0?")&amp;H2060</f>
        <v>17石川県</v>
      </c>
    </row>
    <row r="2059" spans="1:24" ht="14.25" thickBot="1" x14ac:dyDescent="0.2">
      <c r="A2059" s="6">
        <f>A2058</f>
        <v>138</v>
      </c>
      <c r="B2059" s="6"/>
      <c r="C2059" s="1" t="s">
        <v>3</v>
      </c>
      <c r="X2059" s="1" t="str">
        <f>X2058</f>
        <v>17石川県</v>
      </c>
    </row>
    <row r="2060" spans="1:24" x14ac:dyDescent="0.15">
      <c r="A2060" s="6">
        <f t="shared" ref="A2060:B2072" si="411">A2059</f>
        <v>138</v>
      </c>
      <c r="B2060" s="6">
        <v>1703</v>
      </c>
      <c r="D2060" s="88" t="s">
        <v>4</v>
      </c>
      <c r="E2060" s="89"/>
      <c r="F2060" s="90">
        <f>QUOTIENT(F2061,100)</f>
        <v>17</v>
      </c>
      <c r="G2060" s="91"/>
      <c r="H2060" s="92" t="s">
        <v>183</v>
      </c>
      <c r="I2060" s="93"/>
      <c r="O2060" s="7"/>
      <c r="X2060" s="1" t="str">
        <f t="shared" ref="X2060:X2072" si="412">X2059</f>
        <v>17石川県</v>
      </c>
    </row>
    <row r="2061" spans="1:24" x14ac:dyDescent="0.15">
      <c r="A2061" s="6">
        <f t="shared" si="411"/>
        <v>138</v>
      </c>
      <c r="B2061" s="6">
        <f>B2060</f>
        <v>1703</v>
      </c>
      <c r="D2061" s="94" t="s">
        <v>5</v>
      </c>
      <c r="E2061" s="95"/>
      <c r="F2061" s="96">
        <f>B2061</f>
        <v>1703</v>
      </c>
      <c r="G2061" s="97"/>
      <c r="H2061" s="98" t="s">
        <v>186</v>
      </c>
      <c r="I2061" s="99"/>
      <c r="O2061" s="7"/>
      <c r="X2061" s="1" t="str">
        <f t="shared" si="412"/>
        <v>17石川県</v>
      </c>
    </row>
    <row r="2062" spans="1:24" x14ac:dyDescent="0.15">
      <c r="A2062" s="6">
        <f t="shared" si="411"/>
        <v>138</v>
      </c>
      <c r="B2062" s="6">
        <f>B2061</f>
        <v>1703</v>
      </c>
      <c r="D2062" s="72" t="s">
        <v>6</v>
      </c>
      <c r="E2062" s="73"/>
      <c r="F2062" s="74">
        <v>11.799799999999999</v>
      </c>
      <c r="G2062" s="75"/>
      <c r="H2062" s="75"/>
      <c r="I2062" s="76"/>
      <c r="J2062" s="8"/>
      <c r="K2062" s="8"/>
      <c r="L2062" s="8"/>
      <c r="N2062" s="8"/>
      <c r="O2062" s="9"/>
      <c r="P2062" s="10" t="s">
        <v>7</v>
      </c>
      <c r="X2062" s="1" t="str">
        <f t="shared" si="412"/>
        <v>17石川県</v>
      </c>
    </row>
    <row r="2063" spans="1:24" ht="14.25" thickBot="1" x14ac:dyDescent="0.2">
      <c r="A2063" s="6">
        <f t="shared" si="411"/>
        <v>138</v>
      </c>
      <c r="B2063" s="6">
        <f>B2062</f>
        <v>1703</v>
      </c>
      <c r="D2063" s="77" t="s">
        <v>8</v>
      </c>
      <c r="E2063" s="78"/>
      <c r="F2063" s="79">
        <v>847.87</v>
      </c>
      <c r="G2063" s="80"/>
      <c r="H2063" s="80"/>
      <c r="I2063" s="81"/>
      <c r="J2063" s="11"/>
      <c r="K2063" s="11"/>
      <c r="L2063" s="11"/>
      <c r="N2063" s="11"/>
      <c r="P2063" s="82">
        <v>-0.11399999999999999</v>
      </c>
      <c r="Q2063" s="82"/>
      <c r="X2063" s="1" t="str">
        <f t="shared" si="412"/>
        <v>17石川県</v>
      </c>
    </row>
    <row r="2064" spans="1:24" ht="14.25" thickBot="1" x14ac:dyDescent="0.2">
      <c r="A2064" s="6">
        <f t="shared" si="411"/>
        <v>138</v>
      </c>
      <c r="B2064" s="6"/>
      <c r="C2064" s="1" t="s">
        <v>9</v>
      </c>
      <c r="X2064" s="1" t="str">
        <f t="shared" si="412"/>
        <v>17石川県</v>
      </c>
    </row>
    <row r="2065" spans="1:24" ht="13.5" customHeight="1" x14ac:dyDescent="0.15">
      <c r="A2065" s="6">
        <f t="shared" si="411"/>
        <v>138</v>
      </c>
      <c r="B2065" s="6"/>
      <c r="D2065" s="12"/>
      <c r="E2065" s="13"/>
      <c r="F2065" s="83" t="s">
        <v>10</v>
      </c>
      <c r="G2065" s="84"/>
      <c r="H2065" s="14" t="s">
        <v>11</v>
      </c>
      <c r="I2065" s="14" t="s">
        <v>12</v>
      </c>
      <c r="J2065" s="14" t="s">
        <v>13</v>
      </c>
      <c r="K2065" s="14" t="s">
        <v>14</v>
      </c>
      <c r="L2065" s="15" t="s">
        <v>15</v>
      </c>
      <c r="M2065" s="85" t="s">
        <v>16</v>
      </c>
      <c r="N2065" s="84"/>
      <c r="O2065" s="84"/>
      <c r="P2065" s="85" t="s">
        <v>17</v>
      </c>
      <c r="Q2065" s="84"/>
      <c r="R2065" s="86"/>
      <c r="X2065" s="1" t="str">
        <f t="shared" si="412"/>
        <v>17石川県</v>
      </c>
    </row>
    <row r="2066" spans="1:24" ht="32.25" thickBot="1" x14ac:dyDescent="0.2">
      <c r="A2066" s="6">
        <f t="shared" si="411"/>
        <v>138</v>
      </c>
      <c r="B2066" s="6"/>
      <c r="D2066" s="16"/>
      <c r="E2066" s="17"/>
      <c r="F2066" s="18" t="s">
        <v>18</v>
      </c>
      <c r="G2066" s="19" t="s">
        <v>19</v>
      </c>
      <c r="H2066" s="20" t="s">
        <v>20</v>
      </c>
      <c r="I2066" s="20" t="s">
        <v>21</v>
      </c>
      <c r="J2066" s="20" t="s">
        <v>22</v>
      </c>
      <c r="K2066" s="20" t="s">
        <v>23</v>
      </c>
      <c r="L2066" s="20" t="s">
        <v>24</v>
      </c>
      <c r="M2066" s="21" t="s">
        <v>25</v>
      </c>
      <c r="N2066" s="22" t="s">
        <v>26</v>
      </c>
      <c r="O2066" s="23" t="s">
        <v>27</v>
      </c>
      <c r="P2066" s="24" t="s">
        <v>28</v>
      </c>
      <c r="Q2066" s="22" t="s">
        <v>29</v>
      </c>
      <c r="R2066" s="25" t="s">
        <v>30</v>
      </c>
      <c r="X2066" s="1" t="str">
        <f t="shared" si="412"/>
        <v>17石川県</v>
      </c>
    </row>
    <row r="2067" spans="1:24" ht="14.25" thickTop="1" x14ac:dyDescent="0.15">
      <c r="A2067" s="6">
        <f t="shared" si="411"/>
        <v>138</v>
      </c>
      <c r="B2067" s="6">
        <f>B2062</f>
        <v>1703</v>
      </c>
      <c r="D2067" s="26"/>
      <c r="E2067" s="27" t="s">
        <v>31</v>
      </c>
      <c r="F2067" s="28">
        <f>SUM(F2068:F2071)</f>
        <v>1539</v>
      </c>
      <c r="G2067" s="29">
        <f>IFERROR(F2067/Q2067,"-")</f>
        <v>1.2070588235294117</v>
      </c>
      <c r="H2067" s="30">
        <f t="shared" ref="H2067:M2067" si="413">SUM(H2068:H2071)</f>
        <v>1689</v>
      </c>
      <c r="I2067" s="30">
        <f t="shared" si="413"/>
        <v>1651</v>
      </c>
      <c r="J2067" s="30">
        <f t="shared" si="413"/>
        <v>1461</v>
      </c>
      <c r="K2067" s="30">
        <f t="shared" si="413"/>
        <v>1461</v>
      </c>
      <c r="L2067" s="30">
        <f t="shared" si="413"/>
        <v>1442</v>
      </c>
      <c r="M2067" s="31">
        <f t="shared" si="413"/>
        <v>1371</v>
      </c>
      <c r="N2067" s="32">
        <f>IFERROR(M2067/F2067,"-")</f>
        <v>0.89083820662768032</v>
      </c>
      <c r="O2067" s="33">
        <f>M2067-F2067</f>
        <v>-168</v>
      </c>
      <c r="P2067" s="31">
        <f>SUM(P2068:P2071)</f>
        <v>1371</v>
      </c>
      <c r="Q2067" s="34">
        <f>SUM(Q2068:Q2071)</f>
        <v>1275</v>
      </c>
      <c r="R2067" s="35">
        <f>IFERROR(P2067/Q2067,"-")</f>
        <v>1.0752941176470587</v>
      </c>
      <c r="X2067" s="1" t="str">
        <f t="shared" si="412"/>
        <v>17石川県</v>
      </c>
    </row>
    <row r="2068" spans="1:24" x14ac:dyDescent="0.15">
      <c r="A2068" s="6">
        <f t="shared" si="411"/>
        <v>138</v>
      </c>
      <c r="B2068" s="6">
        <f>B2067</f>
        <v>1703</v>
      </c>
      <c r="D2068" s="36"/>
      <c r="E2068" s="37" t="s">
        <v>32</v>
      </c>
      <c r="F2068" s="38">
        <v>50</v>
      </c>
      <c r="G2068" s="39">
        <f>IFERROR(F2068/Q2068,"-")</f>
        <v>0.46296296296296297</v>
      </c>
      <c r="H2068" s="40">
        <v>64</v>
      </c>
      <c r="I2068" s="40">
        <v>64</v>
      </c>
      <c r="J2068" s="40">
        <v>64</v>
      </c>
      <c r="K2068" s="40">
        <v>64</v>
      </c>
      <c r="L2068" s="40">
        <v>28</v>
      </c>
      <c r="M2068" s="41">
        <v>28</v>
      </c>
      <c r="N2068" s="42">
        <f>IFERROR(M2068/F2068,"-")</f>
        <v>0.56000000000000005</v>
      </c>
      <c r="O2068" s="43">
        <f>M2068-F2068</f>
        <v>-22</v>
      </c>
      <c r="P2068" s="41">
        <v>28</v>
      </c>
      <c r="Q2068" s="44">
        <v>108</v>
      </c>
      <c r="R2068" s="45">
        <f>IFERROR(P2068/Q2068,"-")</f>
        <v>0.25925925925925924</v>
      </c>
      <c r="X2068" s="1" t="str">
        <f t="shared" si="412"/>
        <v>17石川県</v>
      </c>
    </row>
    <row r="2069" spans="1:24" x14ac:dyDescent="0.15">
      <c r="A2069" s="6">
        <f t="shared" si="411"/>
        <v>138</v>
      </c>
      <c r="B2069" s="6">
        <f t="shared" si="411"/>
        <v>1703</v>
      </c>
      <c r="D2069" s="36"/>
      <c r="E2069" s="46" t="s">
        <v>33</v>
      </c>
      <c r="F2069" s="47">
        <v>972</v>
      </c>
      <c r="G2069" s="48">
        <f>IFERROR(F2069/Q2069,"-")</f>
        <v>2.3309352517985613</v>
      </c>
      <c r="H2069" s="49">
        <v>897</v>
      </c>
      <c r="I2069" s="49">
        <v>837</v>
      </c>
      <c r="J2069" s="49">
        <v>794</v>
      </c>
      <c r="K2069" s="49">
        <v>794</v>
      </c>
      <c r="L2069" s="49">
        <v>771</v>
      </c>
      <c r="M2069" s="50">
        <v>719</v>
      </c>
      <c r="N2069" s="51">
        <f>IFERROR(M2069/F2069,"-")</f>
        <v>0.73971193415637859</v>
      </c>
      <c r="O2069" s="52">
        <f>M2069-F2069</f>
        <v>-253</v>
      </c>
      <c r="P2069" s="50">
        <v>719</v>
      </c>
      <c r="Q2069" s="53">
        <v>417</v>
      </c>
      <c r="R2069" s="54">
        <f>IFERROR(P2069/Q2069,"-")</f>
        <v>1.724220623501199</v>
      </c>
      <c r="X2069" s="1" t="str">
        <f t="shared" si="412"/>
        <v>17石川県</v>
      </c>
    </row>
    <row r="2070" spans="1:24" x14ac:dyDescent="0.15">
      <c r="A2070" s="6">
        <f t="shared" si="411"/>
        <v>138</v>
      </c>
      <c r="B2070" s="6">
        <f t="shared" si="411"/>
        <v>1703</v>
      </c>
      <c r="D2070" s="36"/>
      <c r="E2070" s="46" t="s">
        <v>34</v>
      </c>
      <c r="F2070" s="47">
        <v>152</v>
      </c>
      <c r="G2070" s="48">
        <f>IFERROR(F2070/Q2070,"-")</f>
        <v>0.46769230769230768</v>
      </c>
      <c r="H2070" s="49">
        <v>225</v>
      </c>
      <c r="I2070" s="49">
        <v>285</v>
      </c>
      <c r="J2070" s="49">
        <v>328</v>
      </c>
      <c r="K2070" s="49">
        <v>328</v>
      </c>
      <c r="L2070" s="49">
        <v>309</v>
      </c>
      <c r="M2070" s="50">
        <v>308</v>
      </c>
      <c r="N2070" s="51">
        <f>IFERROR(M2070/F2070,"-")</f>
        <v>2.0263157894736841</v>
      </c>
      <c r="O2070" s="52">
        <f>M2070-F2070</f>
        <v>156</v>
      </c>
      <c r="P2070" s="50">
        <v>308</v>
      </c>
      <c r="Q2070" s="53">
        <v>325</v>
      </c>
      <c r="R2070" s="54">
        <f>IFERROR(P2070/Q2070,"-")</f>
        <v>0.94769230769230772</v>
      </c>
      <c r="X2070" s="1" t="str">
        <f t="shared" si="412"/>
        <v>17石川県</v>
      </c>
    </row>
    <row r="2071" spans="1:24" ht="14.25" thickBot="1" x14ac:dyDescent="0.2">
      <c r="A2071" s="6">
        <f t="shared" si="411"/>
        <v>138</v>
      </c>
      <c r="B2071" s="6">
        <f t="shared" si="411"/>
        <v>1703</v>
      </c>
      <c r="D2071" s="55"/>
      <c r="E2071" s="56" t="s">
        <v>35</v>
      </c>
      <c r="F2071" s="57">
        <v>365</v>
      </c>
      <c r="G2071" s="58">
        <f>IFERROR(F2071/Q2071,"-")</f>
        <v>0.85882352941176465</v>
      </c>
      <c r="H2071" s="59">
        <v>503</v>
      </c>
      <c r="I2071" s="59">
        <v>465</v>
      </c>
      <c r="J2071" s="59">
        <v>275</v>
      </c>
      <c r="K2071" s="59">
        <v>275</v>
      </c>
      <c r="L2071" s="59">
        <v>334</v>
      </c>
      <c r="M2071" s="60">
        <v>316</v>
      </c>
      <c r="N2071" s="61">
        <f>IFERROR(M2071/F2071,"-")</f>
        <v>0.86575342465753424</v>
      </c>
      <c r="O2071" s="62">
        <f>M2071-F2071</f>
        <v>-49</v>
      </c>
      <c r="P2071" s="60">
        <v>316</v>
      </c>
      <c r="Q2071" s="63">
        <v>425</v>
      </c>
      <c r="R2071" s="64">
        <f>IFERROR(P2071/Q2071,"-")</f>
        <v>0.74352941176470588</v>
      </c>
      <c r="X2071" s="1" t="str">
        <f t="shared" si="412"/>
        <v>17石川県</v>
      </c>
    </row>
    <row r="2072" spans="1:24" s="5" customFormat="1" x14ac:dyDescent="0.15">
      <c r="A2072" s="65">
        <f t="shared" si="411"/>
        <v>138</v>
      </c>
      <c r="B2072" s="65">
        <f t="shared" si="411"/>
        <v>1703</v>
      </c>
      <c r="D2072" s="66"/>
      <c r="E2072" s="67" t="s">
        <v>36</v>
      </c>
      <c r="F2072" s="68">
        <v>0.77777777777777779</v>
      </c>
      <c r="G2072" s="69"/>
      <c r="H2072" s="68">
        <v>1</v>
      </c>
      <c r="I2072" s="68">
        <v>1</v>
      </c>
      <c r="J2072" s="68">
        <v>1</v>
      </c>
      <c r="K2072" s="68">
        <v>1</v>
      </c>
      <c r="L2072" s="68">
        <v>1</v>
      </c>
      <c r="M2072" s="68">
        <v>1</v>
      </c>
      <c r="N2072" s="70"/>
      <c r="O2072" s="70"/>
      <c r="P2072" s="71"/>
      <c r="Q2072" s="71"/>
      <c r="R2072" s="70"/>
      <c r="X2072" s="5" t="str">
        <f t="shared" si="412"/>
        <v>17石川県</v>
      </c>
    </row>
    <row r="2073" spans="1:24" x14ac:dyDescent="0.15">
      <c r="A2073" s="6">
        <f>(ROW()+12)/15</f>
        <v>139</v>
      </c>
      <c r="B2073" s="6"/>
      <c r="C2073" s="87">
        <f>(ROW()+12)/15</f>
        <v>139</v>
      </c>
      <c r="D2073" s="87"/>
      <c r="S2073" s="1" t="str">
        <f>"（"&amp;H2075&amp;"　"&amp;H2076&amp;"構想区域）"</f>
        <v>（石川県　能登北部構想区域）</v>
      </c>
      <c r="X2073" s="1" t="str">
        <f>TEXT(F2075,"0?")&amp;H2075</f>
        <v>17石川県</v>
      </c>
    </row>
    <row r="2074" spans="1:24" ht="14.25" thickBot="1" x14ac:dyDescent="0.2">
      <c r="A2074" s="6">
        <f>A2073</f>
        <v>139</v>
      </c>
      <c r="B2074" s="6"/>
      <c r="C2074" s="1" t="s">
        <v>3</v>
      </c>
      <c r="X2074" s="1" t="str">
        <f>X2073</f>
        <v>17石川県</v>
      </c>
    </row>
    <row r="2075" spans="1:24" x14ac:dyDescent="0.15">
      <c r="A2075" s="6">
        <f t="shared" ref="A2075:B2087" si="414">A2074</f>
        <v>139</v>
      </c>
      <c r="B2075" s="6">
        <v>1704</v>
      </c>
      <c r="D2075" s="88" t="s">
        <v>4</v>
      </c>
      <c r="E2075" s="89"/>
      <c r="F2075" s="90">
        <f>QUOTIENT(F2076,100)</f>
        <v>17</v>
      </c>
      <c r="G2075" s="91"/>
      <c r="H2075" s="92" t="s">
        <v>183</v>
      </c>
      <c r="I2075" s="93"/>
      <c r="O2075" s="7"/>
      <c r="X2075" s="1" t="str">
        <f t="shared" ref="X2075:X2087" si="415">X2074</f>
        <v>17石川県</v>
      </c>
    </row>
    <row r="2076" spans="1:24" x14ac:dyDescent="0.15">
      <c r="A2076" s="6">
        <f t="shared" si="414"/>
        <v>139</v>
      </c>
      <c r="B2076" s="6">
        <f>B2075</f>
        <v>1704</v>
      </c>
      <c r="D2076" s="94" t="s">
        <v>5</v>
      </c>
      <c r="E2076" s="95"/>
      <c r="F2076" s="96">
        <f>B2076</f>
        <v>1704</v>
      </c>
      <c r="G2076" s="97"/>
      <c r="H2076" s="98" t="s">
        <v>187</v>
      </c>
      <c r="I2076" s="99"/>
      <c r="O2076" s="7"/>
      <c r="X2076" s="1" t="str">
        <f t="shared" si="415"/>
        <v>17石川県</v>
      </c>
    </row>
    <row r="2077" spans="1:24" x14ac:dyDescent="0.15">
      <c r="A2077" s="6">
        <f t="shared" si="414"/>
        <v>139</v>
      </c>
      <c r="B2077" s="6">
        <f>B2076</f>
        <v>1704</v>
      </c>
      <c r="D2077" s="72" t="s">
        <v>6</v>
      </c>
      <c r="E2077" s="73"/>
      <c r="F2077" s="74">
        <v>6.1113999999999997</v>
      </c>
      <c r="G2077" s="75"/>
      <c r="H2077" s="75"/>
      <c r="I2077" s="76"/>
      <c r="J2077" s="8"/>
      <c r="K2077" s="8"/>
      <c r="L2077" s="8"/>
      <c r="N2077" s="8"/>
      <c r="O2077" s="9"/>
      <c r="P2077" s="10" t="s">
        <v>7</v>
      </c>
      <c r="X2077" s="1" t="str">
        <f t="shared" si="415"/>
        <v>17石川県</v>
      </c>
    </row>
    <row r="2078" spans="1:24" ht="14.25" thickBot="1" x14ac:dyDescent="0.2">
      <c r="A2078" s="6">
        <f t="shared" si="414"/>
        <v>139</v>
      </c>
      <c r="B2078" s="6">
        <f>B2077</f>
        <v>1704</v>
      </c>
      <c r="D2078" s="77" t="s">
        <v>8</v>
      </c>
      <c r="E2078" s="78"/>
      <c r="F2078" s="79">
        <v>1130</v>
      </c>
      <c r="G2078" s="80"/>
      <c r="H2078" s="80"/>
      <c r="I2078" s="81"/>
      <c r="J2078" s="11"/>
      <c r="K2078" s="11"/>
      <c r="L2078" s="11"/>
      <c r="N2078" s="11"/>
      <c r="P2078" s="82">
        <v>-0.46</v>
      </c>
      <c r="Q2078" s="82"/>
      <c r="X2078" s="1" t="str">
        <f t="shared" si="415"/>
        <v>17石川県</v>
      </c>
    </row>
    <row r="2079" spans="1:24" ht="14.25" thickBot="1" x14ac:dyDescent="0.2">
      <c r="A2079" s="6">
        <f t="shared" si="414"/>
        <v>139</v>
      </c>
      <c r="B2079" s="6"/>
      <c r="C2079" s="1" t="s">
        <v>9</v>
      </c>
      <c r="X2079" s="1" t="str">
        <f t="shared" si="415"/>
        <v>17石川県</v>
      </c>
    </row>
    <row r="2080" spans="1:24" ht="13.5" customHeight="1" x14ac:dyDescent="0.15">
      <c r="A2080" s="6">
        <f t="shared" si="414"/>
        <v>139</v>
      </c>
      <c r="B2080" s="6"/>
      <c r="D2080" s="12"/>
      <c r="E2080" s="13"/>
      <c r="F2080" s="83" t="s">
        <v>10</v>
      </c>
      <c r="G2080" s="84"/>
      <c r="H2080" s="14" t="s">
        <v>11</v>
      </c>
      <c r="I2080" s="14" t="s">
        <v>12</v>
      </c>
      <c r="J2080" s="14" t="s">
        <v>13</v>
      </c>
      <c r="K2080" s="14" t="s">
        <v>14</v>
      </c>
      <c r="L2080" s="15" t="s">
        <v>15</v>
      </c>
      <c r="M2080" s="85" t="s">
        <v>16</v>
      </c>
      <c r="N2080" s="84"/>
      <c r="O2080" s="84"/>
      <c r="P2080" s="85" t="s">
        <v>17</v>
      </c>
      <c r="Q2080" s="84"/>
      <c r="R2080" s="86"/>
      <c r="X2080" s="1" t="str">
        <f t="shared" si="415"/>
        <v>17石川県</v>
      </c>
    </row>
    <row r="2081" spans="1:24" ht="32.25" thickBot="1" x14ac:dyDescent="0.2">
      <c r="A2081" s="6">
        <f t="shared" si="414"/>
        <v>139</v>
      </c>
      <c r="B2081" s="6"/>
      <c r="D2081" s="16"/>
      <c r="E2081" s="17"/>
      <c r="F2081" s="18" t="s">
        <v>18</v>
      </c>
      <c r="G2081" s="19" t="s">
        <v>19</v>
      </c>
      <c r="H2081" s="20" t="s">
        <v>20</v>
      </c>
      <c r="I2081" s="20" t="s">
        <v>21</v>
      </c>
      <c r="J2081" s="20" t="s">
        <v>22</v>
      </c>
      <c r="K2081" s="20" t="s">
        <v>23</v>
      </c>
      <c r="L2081" s="20" t="s">
        <v>24</v>
      </c>
      <c r="M2081" s="21" t="s">
        <v>25</v>
      </c>
      <c r="N2081" s="22" t="s">
        <v>26</v>
      </c>
      <c r="O2081" s="23" t="s">
        <v>27</v>
      </c>
      <c r="P2081" s="24" t="s">
        <v>28</v>
      </c>
      <c r="Q2081" s="22" t="s">
        <v>29</v>
      </c>
      <c r="R2081" s="25" t="s">
        <v>30</v>
      </c>
      <c r="X2081" s="1" t="str">
        <f t="shared" si="415"/>
        <v>17石川県</v>
      </c>
    </row>
    <row r="2082" spans="1:24" ht="14.25" thickTop="1" x14ac:dyDescent="0.15">
      <c r="A2082" s="6">
        <f t="shared" si="414"/>
        <v>139</v>
      </c>
      <c r="B2082" s="6">
        <f>B2077</f>
        <v>1704</v>
      </c>
      <c r="D2082" s="26"/>
      <c r="E2082" s="27" t="s">
        <v>31</v>
      </c>
      <c r="F2082" s="28">
        <f>SUM(F2083:F2086)</f>
        <v>791</v>
      </c>
      <c r="G2082" s="29">
        <f>IFERROR(F2082/Q2082,"-")</f>
        <v>1.7538802660753881</v>
      </c>
      <c r="H2082" s="30">
        <f t="shared" ref="H2082:M2082" si="416">SUM(H2083:H2086)</f>
        <v>755</v>
      </c>
      <c r="I2082" s="30">
        <f t="shared" si="416"/>
        <v>735</v>
      </c>
      <c r="J2082" s="30">
        <f t="shared" si="416"/>
        <v>591</v>
      </c>
      <c r="K2082" s="30">
        <f t="shared" si="416"/>
        <v>591</v>
      </c>
      <c r="L2082" s="30">
        <f t="shared" si="416"/>
        <v>591</v>
      </c>
      <c r="M2082" s="31">
        <f t="shared" si="416"/>
        <v>567</v>
      </c>
      <c r="N2082" s="32">
        <f>IFERROR(M2082/F2082,"-")</f>
        <v>0.7168141592920354</v>
      </c>
      <c r="O2082" s="33">
        <f>M2082-F2082</f>
        <v>-224</v>
      </c>
      <c r="P2082" s="31">
        <f>SUM(P2083:P2086)</f>
        <v>567</v>
      </c>
      <c r="Q2082" s="34">
        <f>SUM(Q2083:Q2086)</f>
        <v>451</v>
      </c>
      <c r="R2082" s="35">
        <f>IFERROR(P2082/Q2082,"-")</f>
        <v>1.2572062084257207</v>
      </c>
      <c r="X2082" s="1" t="str">
        <f t="shared" si="415"/>
        <v>17石川県</v>
      </c>
    </row>
    <row r="2083" spans="1:24" x14ac:dyDescent="0.15">
      <c r="A2083" s="6">
        <f t="shared" si="414"/>
        <v>139</v>
      </c>
      <c r="B2083" s="6">
        <f>B2082</f>
        <v>1704</v>
      </c>
      <c r="D2083" s="36"/>
      <c r="E2083" s="37" t="s">
        <v>32</v>
      </c>
      <c r="F2083" s="38">
        <v>0</v>
      </c>
      <c r="G2083" s="39">
        <f>IFERROR(F2083/Q2083,"-")</f>
        <v>0</v>
      </c>
      <c r="H2083" s="40">
        <v>0</v>
      </c>
      <c r="I2083" s="40">
        <v>0</v>
      </c>
      <c r="J2083" s="40">
        <v>0</v>
      </c>
      <c r="K2083" s="40">
        <v>0</v>
      </c>
      <c r="L2083" s="40">
        <v>0</v>
      </c>
      <c r="M2083" s="41">
        <v>0</v>
      </c>
      <c r="N2083" s="42" t="str">
        <f>IFERROR(M2083/F2083,"-")</f>
        <v>-</v>
      </c>
      <c r="O2083" s="43">
        <f>M2083-F2083</f>
        <v>0</v>
      </c>
      <c r="P2083" s="41">
        <v>0</v>
      </c>
      <c r="Q2083" s="44">
        <v>31</v>
      </c>
      <c r="R2083" s="45">
        <f>IFERROR(P2083/Q2083,"-")</f>
        <v>0</v>
      </c>
      <c r="X2083" s="1" t="str">
        <f t="shared" si="415"/>
        <v>17石川県</v>
      </c>
    </row>
    <row r="2084" spans="1:24" x14ac:dyDescent="0.15">
      <c r="A2084" s="6">
        <f t="shared" si="414"/>
        <v>139</v>
      </c>
      <c r="B2084" s="6">
        <f t="shared" si="414"/>
        <v>1704</v>
      </c>
      <c r="D2084" s="36"/>
      <c r="E2084" s="46" t="s">
        <v>33</v>
      </c>
      <c r="F2084" s="47">
        <v>530</v>
      </c>
      <c r="G2084" s="48">
        <f>IFERROR(F2084/Q2084,"-")</f>
        <v>3.3544303797468356</v>
      </c>
      <c r="H2084" s="49">
        <v>424</v>
      </c>
      <c r="I2084" s="49">
        <v>404</v>
      </c>
      <c r="J2084" s="49">
        <v>404</v>
      </c>
      <c r="K2084" s="49">
        <v>404</v>
      </c>
      <c r="L2084" s="49">
        <v>404</v>
      </c>
      <c r="M2084" s="50">
        <v>404</v>
      </c>
      <c r="N2084" s="51">
        <f>IFERROR(M2084/F2084,"-")</f>
        <v>0.76226415094339628</v>
      </c>
      <c r="O2084" s="52">
        <f>M2084-F2084</f>
        <v>-126</v>
      </c>
      <c r="P2084" s="50">
        <v>404</v>
      </c>
      <c r="Q2084" s="53">
        <v>158</v>
      </c>
      <c r="R2084" s="54">
        <f>IFERROR(P2084/Q2084,"-")</f>
        <v>2.5569620253164556</v>
      </c>
      <c r="X2084" s="1" t="str">
        <f t="shared" si="415"/>
        <v>17石川県</v>
      </c>
    </row>
    <row r="2085" spans="1:24" x14ac:dyDescent="0.15">
      <c r="A2085" s="6">
        <f t="shared" si="414"/>
        <v>139</v>
      </c>
      <c r="B2085" s="6">
        <f t="shared" si="414"/>
        <v>1704</v>
      </c>
      <c r="D2085" s="36"/>
      <c r="E2085" s="46" t="s">
        <v>34</v>
      </c>
      <c r="F2085" s="47">
        <v>0</v>
      </c>
      <c r="G2085" s="48">
        <f>IFERROR(F2085/Q2085,"-")</f>
        <v>0</v>
      </c>
      <c r="H2085" s="49">
        <v>103</v>
      </c>
      <c r="I2085" s="49">
        <v>103</v>
      </c>
      <c r="J2085" s="49">
        <v>103</v>
      </c>
      <c r="K2085" s="49">
        <v>103</v>
      </c>
      <c r="L2085" s="49">
        <v>103</v>
      </c>
      <c r="M2085" s="50">
        <v>127</v>
      </c>
      <c r="N2085" s="51" t="str">
        <f>IFERROR(M2085/F2085,"-")</f>
        <v>-</v>
      </c>
      <c r="O2085" s="52">
        <f>M2085-F2085</f>
        <v>127</v>
      </c>
      <c r="P2085" s="50">
        <v>127</v>
      </c>
      <c r="Q2085" s="53">
        <v>154</v>
      </c>
      <c r="R2085" s="54">
        <f>IFERROR(P2085/Q2085,"-")</f>
        <v>0.82467532467532467</v>
      </c>
      <c r="X2085" s="1" t="str">
        <f t="shared" si="415"/>
        <v>17石川県</v>
      </c>
    </row>
    <row r="2086" spans="1:24" ht="14.25" thickBot="1" x14ac:dyDescent="0.2">
      <c r="A2086" s="6">
        <f t="shared" si="414"/>
        <v>139</v>
      </c>
      <c r="B2086" s="6">
        <f t="shared" si="414"/>
        <v>1704</v>
      </c>
      <c r="D2086" s="55"/>
      <c r="E2086" s="56" t="s">
        <v>35</v>
      </c>
      <c r="F2086" s="57">
        <v>261</v>
      </c>
      <c r="G2086" s="58">
        <f>IFERROR(F2086/Q2086,"-")</f>
        <v>2.4166666666666665</v>
      </c>
      <c r="H2086" s="59">
        <v>228</v>
      </c>
      <c r="I2086" s="59">
        <v>228</v>
      </c>
      <c r="J2086" s="59">
        <v>84</v>
      </c>
      <c r="K2086" s="59">
        <v>84</v>
      </c>
      <c r="L2086" s="59">
        <v>84</v>
      </c>
      <c r="M2086" s="60">
        <v>36</v>
      </c>
      <c r="N2086" s="61">
        <f>IFERROR(M2086/F2086,"-")</f>
        <v>0.13793103448275862</v>
      </c>
      <c r="O2086" s="62">
        <f>M2086-F2086</f>
        <v>-225</v>
      </c>
      <c r="P2086" s="60">
        <v>36</v>
      </c>
      <c r="Q2086" s="63">
        <v>108</v>
      </c>
      <c r="R2086" s="64">
        <f>IFERROR(P2086/Q2086,"-")</f>
        <v>0.33333333333333331</v>
      </c>
      <c r="X2086" s="1" t="str">
        <f t="shared" si="415"/>
        <v>17石川県</v>
      </c>
    </row>
    <row r="2087" spans="1:24" s="5" customFormat="1" x14ac:dyDescent="0.15">
      <c r="A2087" s="65">
        <f t="shared" si="414"/>
        <v>139</v>
      </c>
      <c r="B2087" s="65">
        <f t="shared" si="414"/>
        <v>1704</v>
      </c>
      <c r="D2087" s="66"/>
      <c r="E2087" s="67" t="s">
        <v>36</v>
      </c>
      <c r="F2087" s="68">
        <v>1</v>
      </c>
      <c r="G2087" s="69"/>
      <c r="H2087" s="68">
        <v>1</v>
      </c>
      <c r="I2087" s="68">
        <v>1</v>
      </c>
      <c r="J2087" s="68">
        <v>1</v>
      </c>
      <c r="K2087" s="68">
        <v>1</v>
      </c>
      <c r="L2087" s="68">
        <v>1</v>
      </c>
      <c r="M2087" s="68">
        <v>1</v>
      </c>
      <c r="N2087" s="70"/>
      <c r="O2087" s="70"/>
      <c r="P2087" s="71"/>
      <c r="Q2087" s="71"/>
      <c r="R2087" s="70"/>
      <c r="X2087" s="5" t="str">
        <f t="shared" si="415"/>
        <v>17石川県</v>
      </c>
    </row>
    <row r="2088" spans="1:24" x14ac:dyDescent="0.15">
      <c r="A2088" s="6">
        <f>(ROW()+12)/15</f>
        <v>140</v>
      </c>
      <c r="B2088" s="6"/>
      <c r="C2088" s="87">
        <f>(ROW()+12)/15</f>
        <v>140</v>
      </c>
      <c r="D2088" s="87"/>
      <c r="S2088" s="1" t="str">
        <f>"（"&amp;H2090&amp;"　"&amp;H2091&amp;"構想区域）"</f>
        <v>（福井県　福井・坂井構想区域）</v>
      </c>
      <c r="X2088" s="1" t="str">
        <f>TEXT(F2090,"0?")&amp;H2090</f>
        <v>18福井県</v>
      </c>
    </row>
    <row r="2089" spans="1:24" ht="14.25" thickBot="1" x14ac:dyDescent="0.2">
      <c r="A2089" s="6">
        <f>A2088</f>
        <v>140</v>
      </c>
      <c r="B2089" s="6"/>
      <c r="C2089" s="1" t="s">
        <v>3</v>
      </c>
      <c r="X2089" s="1" t="str">
        <f>X2088</f>
        <v>18福井県</v>
      </c>
    </row>
    <row r="2090" spans="1:24" x14ac:dyDescent="0.15">
      <c r="A2090" s="6">
        <f t="shared" ref="A2090:B2102" si="417">A2089</f>
        <v>140</v>
      </c>
      <c r="B2090" s="6">
        <v>1801</v>
      </c>
      <c r="D2090" s="88" t="s">
        <v>4</v>
      </c>
      <c r="E2090" s="89"/>
      <c r="F2090" s="90">
        <f>QUOTIENT(F2091,100)</f>
        <v>18</v>
      </c>
      <c r="G2090" s="91"/>
      <c r="H2090" s="92" t="s">
        <v>188</v>
      </c>
      <c r="I2090" s="93"/>
      <c r="O2090" s="7"/>
      <c r="X2090" s="1" t="str">
        <f t="shared" ref="X2090:X2102" si="418">X2089</f>
        <v>18福井県</v>
      </c>
    </row>
    <row r="2091" spans="1:24" x14ac:dyDescent="0.15">
      <c r="A2091" s="6">
        <f t="shared" si="417"/>
        <v>140</v>
      </c>
      <c r="B2091" s="6">
        <f>B2090</f>
        <v>1801</v>
      </c>
      <c r="D2091" s="94" t="s">
        <v>5</v>
      </c>
      <c r="E2091" s="95"/>
      <c r="F2091" s="96">
        <f>B2091</f>
        <v>1801</v>
      </c>
      <c r="G2091" s="97"/>
      <c r="H2091" s="98" t="s">
        <v>189</v>
      </c>
      <c r="I2091" s="99"/>
      <c r="O2091" s="7"/>
      <c r="X2091" s="1" t="str">
        <f t="shared" si="418"/>
        <v>18福井県</v>
      </c>
    </row>
    <row r="2092" spans="1:24" x14ac:dyDescent="0.15">
      <c r="A2092" s="6">
        <f t="shared" si="417"/>
        <v>140</v>
      </c>
      <c r="B2092" s="6">
        <f>B2091</f>
        <v>1801</v>
      </c>
      <c r="D2092" s="72" t="s">
        <v>6</v>
      </c>
      <c r="E2092" s="73"/>
      <c r="F2092" s="74">
        <v>39.729799999999997</v>
      </c>
      <c r="G2092" s="75"/>
      <c r="H2092" s="75"/>
      <c r="I2092" s="76"/>
      <c r="J2092" s="8"/>
      <c r="K2092" s="8"/>
      <c r="L2092" s="8"/>
      <c r="N2092" s="8"/>
      <c r="O2092" s="9"/>
      <c r="P2092" s="10" t="s">
        <v>7</v>
      </c>
      <c r="X2092" s="1" t="str">
        <f t="shared" si="418"/>
        <v>18福井県</v>
      </c>
    </row>
    <row r="2093" spans="1:24" ht="14.25" thickBot="1" x14ac:dyDescent="0.2">
      <c r="A2093" s="6">
        <f t="shared" si="417"/>
        <v>140</v>
      </c>
      <c r="B2093" s="6">
        <f>B2092</f>
        <v>1801</v>
      </c>
      <c r="D2093" s="77" t="s">
        <v>8</v>
      </c>
      <c r="E2093" s="78"/>
      <c r="F2093" s="79">
        <v>957.49</v>
      </c>
      <c r="G2093" s="80"/>
      <c r="H2093" s="80"/>
      <c r="I2093" s="81"/>
      <c r="J2093" s="11"/>
      <c r="K2093" s="11"/>
      <c r="L2093" s="11"/>
      <c r="N2093" s="11"/>
      <c r="P2093" s="82">
        <v>0.223</v>
      </c>
      <c r="Q2093" s="82"/>
      <c r="X2093" s="1" t="str">
        <f t="shared" si="418"/>
        <v>18福井県</v>
      </c>
    </row>
    <row r="2094" spans="1:24" ht="14.25" thickBot="1" x14ac:dyDescent="0.2">
      <c r="A2094" s="6">
        <f t="shared" si="417"/>
        <v>140</v>
      </c>
      <c r="B2094" s="6"/>
      <c r="C2094" s="1" t="s">
        <v>9</v>
      </c>
      <c r="X2094" s="1" t="str">
        <f t="shared" si="418"/>
        <v>18福井県</v>
      </c>
    </row>
    <row r="2095" spans="1:24" ht="13.5" customHeight="1" x14ac:dyDescent="0.15">
      <c r="A2095" s="6">
        <f t="shared" si="417"/>
        <v>140</v>
      </c>
      <c r="B2095" s="6"/>
      <c r="D2095" s="12"/>
      <c r="E2095" s="13"/>
      <c r="F2095" s="83" t="s">
        <v>10</v>
      </c>
      <c r="G2095" s="84"/>
      <c r="H2095" s="14" t="s">
        <v>11</v>
      </c>
      <c r="I2095" s="14" t="s">
        <v>12</v>
      </c>
      <c r="J2095" s="14" t="s">
        <v>13</v>
      </c>
      <c r="K2095" s="14" t="s">
        <v>14</v>
      </c>
      <c r="L2095" s="15" t="s">
        <v>15</v>
      </c>
      <c r="M2095" s="85" t="s">
        <v>16</v>
      </c>
      <c r="N2095" s="84"/>
      <c r="O2095" s="84"/>
      <c r="P2095" s="85" t="s">
        <v>17</v>
      </c>
      <c r="Q2095" s="84"/>
      <c r="R2095" s="86"/>
      <c r="X2095" s="1" t="str">
        <f t="shared" si="418"/>
        <v>18福井県</v>
      </c>
    </row>
    <row r="2096" spans="1:24" ht="32.25" thickBot="1" x14ac:dyDescent="0.2">
      <c r="A2096" s="6">
        <f t="shared" si="417"/>
        <v>140</v>
      </c>
      <c r="B2096" s="6"/>
      <c r="D2096" s="16"/>
      <c r="E2096" s="17"/>
      <c r="F2096" s="18" t="s">
        <v>18</v>
      </c>
      <c r="G2096" s="19" t="s">
        <v>19</v>
      </c>
      <c r="H2096" s="20" t="s">
        <v>20</v>
      </c>
      <c r="I2096" s="20" t="s">
        <v>21</v>
      </c>
      <c r="J2096" s="20" t="s">
        <v>22</v>
      </c>
      <c r="K2096" s="20" t="s">
        <v>23</v>
      </c>
      <c r="L2096" s="20" t="s">
        <v>24</v>
      </c>
      <c r="M2096" s="21" t="s">
        <v>25</v>
      </c>
      <c r="N2096" s="22" t="s">
        <v>26</v>
      </c>
      <c r="O2096" s="23" t="s">
        <v>27</v>
      </c>
      <c r="P2096" s="24" t="s">
        <v>28</v>
      </c>
      <c r="Q2096" s="22" t="s">
        <v>29</v>
      </c>
      <c r="R2096" s="25" t="s">
        <v>30</v>
      </c>
      <c r="X2096" s="1" t="str">
        <f t="shared" si="418"/>
        <v>18福井県</v>
      </c>
    </row>
    <row r="2097" spans="1:24" ht="14.25" thickTop="1" x14ac:dyDescent="0.15">
      <c r="A2097" s="6">
        <f t="shared" si="417"/>
        <v>140</v>
      </c>
      <c r="B2097" s="6">
        <f>B2092</f>
        <v>1801</v>
      </c>
      <c r="D2097" s="26"/>
      <c r="E2097" s="27" t="s">
        <v>31</v>
      </c>
      <c r="F2097" s="28">
        <f>SUM(F2098:F2101)</f>
        <v>5600</v>
      </c>
      <c r="G2097" s="29">
        <f>IFERROR(F2097/Q2097,"-")</f>
        <v>1.2037833190025795</v>
      </c>
      <c r="H2097" s="30">
        <f t="shared" ref="H2097:M2097" si="419">SUM(H2098:H2101)</f>
        <v>5551</v>
      </c>
      <c r="I2097" s="30">
        <f t="shared" si="419"/>
        <v>5467</v>
      </c>
      <c r="J2097" s="30">
        <f t="shared" si="419"/>
        <v>5370</v>
      </c>
      <c r="K2097" s="30">
        <f t="shared" si="419"/>
        <v>5429</v>
      </c>
      <c r="L2097" s="30">
        <f t="shared" si="419"/>
        <v>5296</v>
      </c>
      <c r="M2097" s="31">
        <f t="shared" si="419"/>
        <v>5182</v>
      </c>
      <c r="N2097" s="32">
        <f>IFERROR(M2097/F2097,"-")</f>
        <v>0.92535714285714288</v>
      </c>
      <c r="O2097" s="33">
        <f>M2097-F2097</f>
        <v>-418</v>
      </c>
      <c r="P2097" s="31">
        <f>SUM(P2098:P2101)</f>
        <v>5135</v>
      </c>
      <c r="Q2097" s="34">
        <f>SUM(Q2098:Q2101)</f>
        <v>4652</v>
      </c>
      <c r="R2097" s="35">
        <f>IFERROR(P2097/Q2097,"-")</f>
        <v>1.1038263112639726</v>
      </c>
      <c r="X2097" s="1" t="str">
        <f t="shared" si="418"/>
        <v>18福井県</v>
      </c>
    </row>
    <row r="2098" spans="1:24" x14ac:dyDescent="0.15">
      <c r="A2098" s="6">
        <f t="shared" si="417"/>
        <v>140</v>
      </c>
      <c r="B2098" s="6">
        <f>B2097</f>
        <v>1801</v>
      </c>
      <c r="D2098" s="36"/>
      <c r="E2098" s="37" t="s">
        <v>32</v>
      </c>
      <c r="F2098" s="38">
        <v>1370</v>
      </c>
      <c r="G2098" s="39">
        <f>IFERROR(F2098/Q2098,"-")</f>
        <v>2.3299319727891157</v>
      </c>
      <c r="H2098" s="40">
        <v>1186</v>
      </c>
      <c r="I2098" s="40">
        <v>1177</v>
      </c>
      <c r="J2098" s="40">
        <v>908</v>
      </c>
      <c r="K2098" s="40">
        <v>908</v>
      </c>
      <c r="L2098" s="40">
        <v>916</v>
      </c>
      <c r="M2098" s="41">
        <v>884</v>
      </c>
      <c r="N2098" s="42">
        <f>IFERROR(M2098/F2098,"-")</f>
        <v>0.64525547445255471</v>
      </c>
      <c r="O2098" s="43">
        <f>M2098-F2098</f>
        <v>-486</v>
      </c>
      <c r="P2098" s="41">
        <v>918</v>
      </c>
      <c r="Q2098" s="44">
        <v>588</v>
      </c>
      <c r="R2098" s="45">
        <f>IFERROR(P2098/Q2098,"-")</f>
        <v>1.5612244897959184</v>
      </c>
      <c r="X2098" s="1" t="str">
        <f t="shared" si="418"/>
        <v>18福井県</v>
      </c>
    </row>
    <row r="2099" spans="1:24" x14ac:dyDescent="0.15">
      <c r="A2099" s="6">
        <f t="shared" si="417"/>
        <v>140</v>
      </c>
      <c r="B2099" s="6">
        <f t="shared" si="417"/>
        <v>1801</v>
      </c>
      <c r="D2099" s="36"/>
      <c r="E2099" s="46" t="s">
        <v>33</v>
      </c>
      <c r="F2099" s="47">
        <v>2401</v>
      </c>
      <c r="G2099" s="48">
        <f>IFERROR(F2099/Q2099,"-")</f>
        <v>1.4198698994677705</v>
      </c>
      <c r="H2099" s="49">
        <v>2389</v>
      </c>
      <c r="I2099" s="49">
        <v>2325</v>
      </c>
      <c r="J2099" s="49">
        <v>2492</v>
      </c>
      <c r="K2099" s="49">
        <v>2431</v>
      </c>
      <c r="L2099" s="49">
        <v>2303</v>
      </c>
      <c r="M2099" s="50">
        <v>2266</v>
      </c>
      <c r="N2099" s="51">
        <f>IFERROR(M2099/F2099,"-")</f>
        <v>0.94377342773844231</v>
      </c>
      <c r="O2099" s="52">
        <f>M2099-F2099</f>
        <v>-135</v>
      </c>
      <c r="P2099" s="50">
        <v>2178</v>
      </c>
      <c r="Q2099" s="53">
        <v>1691</v>
      </c>
      <c r="R2099" s="54">
        <f>IFERROR(P2099/Q2099,"-")</f>
        <v>1.2879952690715553</v>
      </c>
      <c r="X2099" s="1" t="str">
        <f t="shared" si="418"/>
        <v>18福井県</v>
      </c>
    </row>
    <row r="2100" spans="1:24" x14ac:dyDescent="0.15">
      <c r="A2100" s="6">
        <f t="shared" si="417"/>
        <v>140</v>
      </c>
      <c r="B2100" s="6">
        <f t="shared" si="417"/>
        <v>1801</v>
      </c>
      <c r="D2100" s="36"/>
      <c r="E2100" s="46" t="s">
        <v>34</v>
      </c>
      <c r="F2100" s="47">
        <v>620</v>
      </c>
      <c r="G2100" s="48">
        <f>IFERROR(F2100/Q2100,"-")</f>
        <v>0.41278295605858856</v>
      </c>
      <c r="H2100" s="49">
        <v>838</v>
      </c>
      <c r="I2100" s="49">
        <v>942</v>
      </c>
      <c r="J2100" s="49">
        <v>981</v>
      </c>
      <c r="K2100" s="49">
        <v>1002</v>
      </c>
      <c r="L2100" s="49">
        <v>1045</v>
      </c>
      <c r="M2100" s="50">
        <v>1049</v>
      </c>
      <c r="N2100" s="51">
        <f>IFERROR(M2100/F2100,"-")</f>
        <v>1.6919354838709677</v>
      </c>
      <c r="O2100" s="52">
        <f>M2100-F2100</f>
        <v>429</v>
      </c>
      <c r="P2100" s="50">
        <v>1048</v>
      </c>
      <c r="Q2100" s="53">
        <v>1502</v>
      </c>
      <c r="R2100" s="54">
        <f>IFERROR(P2100/Q2100,"-")</f>
        <v>0.69773635153129165</v>
      </c>
      <c r="X2100" s="1" t="str">
        <f t="shared" si="418"/>
        <v>18福井県</v>
      </c>
    </row>
    <row r="2101" spans="1:24" ht="14.25" thickBot="1" x14ac:dyDescent="0.2">
      <c r="A2101" s="6">
        <f t="shared" si="417"/>
        <v>140</v>
      </c>
      <c r="B2101" s="6">
        <f t="shared" si="417"/>
        <v>1801</v>
      </c>
      <c r="D2101" s="55"/>
      <c r="E2101" s="56" t="s">
        <v>35</v>
      </c>
      <c r="F2101" s="57">
        <v>1209</v>
      </c>
      <c r="G2101" s="58">
        <f>IFERROR(F2101/Q2101,"-")</f>
        <v>1.3880597014925373</v>
      </c>
      <c r="H2101" s="59">
        <v>1138</v>
      </c>
      <c r="I2101" s="59">
        <v>1023</v>
      </c>
      <c r="J2101" s="59">
        <v>989</v>
      </c>
      <c r="K2101" s="59">
        <v>1088</v>
      </c>
      <c r="L2101" s="59">
        <v>1032</v>
      </c>
      <c r="M2101" s="60">
        <v>983</v>
      </c>
      <c r="N2101" s="61">
        <f>IFERROR(M2101/F2101,"-")</f>
        <v>0.81306865177832921</v>
      </c>
      <c r="O2101" s="62">
        <f>M2101-F2101</f>
        <v>-226</v>
      </c>
      <c r="P2101" s="60">
        <v>991</v>
      </c>
      <c r="Q2101" s="63">
        <v>871</v>
      </c>
      <c r="R2101" s="64">
        <f>IFERROR(P2101/Q2101,"-")</f>
        <v>1.1377726750861079</v>
      </c>
      <c r="X2101" s="1" t="str">
        <f t="shared" si="418"/>
        <v>18福井県</v>
      </c>
    </row>
    <row r="2102" spans="1:24" s="5" customFormat="1" x14ac:dyDescent="0.15">
      <c r="A2102" s="65">
        <f t="shared" si="417"/>
        <v>140</v>
      </c>
      <c r="B2102" s="65">
        <f t="shared" si="417"/>
        <v>1801</v>
      </c>
      <c r="D2102" s="66"/>
      <c r="E2102" s="67" t="s">
        <v>36</v>
      </c>
      <c r="F2102" s="68">
        <v>0.94666666666666666</v>
      </c>
      <c r="G2102" s="69"/>
      <c r="H2102" s="68">
        <v>1</v>
      </c>
      <c r="I2102" s="68">
        <v>1</v>
      </c>
      <c r="J2102" s="68">
        <v>1</v>
      </c>
      <c r="K2102" s="68">
        <v>0.96825396825396826</v>
      </c>
      <c r="L2102" s="68">
        <v>0.98360655737704916</v>
      </c>
      <c r="M2102" s="68">
        <v>1</v>
      </c>
      <c r="N2102" s="70"/>
      <c r="O2102" s="70"/>
      <c r="P2102" s="71"/>
      <c r="Q2102" s="71"/>
      <c r="R2102" s="70"/>
      <c r="X2102" s="5" t="str">
        <f t="shared" si="418"/>
        <v>18福井県</v>
      </c>
    </row>
    <row r="2103" spans="1:24" x14ac:dyDescent="0.15">
      <c r="A2103" s="6">
        <f>(ROW()+12)/15</f>
        <v>141</v>
      </c>
      <c r="B2103" s="6"/>
      <c r="C2103" s="87">
        <f>(ROW()+12)/15</f>
        <v>141</v>
      </c>
      <c r="D2103" s="87"/>
      <c r="S2103" s="1" t="str">
        <f>"（"&amp;H2105&amp;"　"&amp;H2106&amp;"構想区域）"</f>
        <v>（福井県　奥越構想区域）</v>
      </c>
      <c r="X2103" s="1" t="str">
        <f>TEXT(F2105,"0?")&amp;H2105</f>
        <v>18福井県</v>
      </c>
    </row>
    <row r="2104" spans="1:24" ht="14.25" thickBot="1" x14ac:dyDescent="0.2">
      <c r="A2104" s="6">
        <f>A2103</f>
        <v>141</v>
      </c>
      <c r="B2104" s="6"/>
      <c r="C2104" s="1" t="s">
        <v>3</v>
      </c>
      <c r="X2104" s="1" t="str">
        <f>X2103</f>
        <v>18福井県</v>
      </c>
    </row>
    <row r="2105" spans="1:24" x14ac:dyDescent="0.15">
      <c r="A2105" s="6">
        <f t="shared" ref="A2105:B2117" si="420">A2104</f>
        <v>141</v>
      </c>
      <c r="B2105" s="6">
        <v>1802</v>
      </c>
      <c r="D2105" s="88" t="s">
        <v>4</v>
      </c>
      <c r="E2105" s="89"/>
      <c r="F2105" s="90">
        <f>QUOTIENT(F2106,100)</f>
        <v>18</v>
      </c>
      <c r="G2105" s="91"/>
      <c r="H2105" s="92" t="s">
        <v>188</v>
      </c>
      <c r="I2105" s="93"/>
      <c r="O2105" s="7"/>
      <c r="X2105" s="1" t="str">
        <f t="shared" ref="X2105:X2117" si="421">X2104</f>
        <v>18福井県</v>
      </c>
    </row>
    <row r="2106" spans="1:24" x14ac:dyDescent="0.15">
      <c r="A2106" s="6">
        <f t="shared" si="420"/>
        <v>141</v>
      </c>
      <c r="B2106" s="6">
        <f>B2105</f>
        <v>1802</v>
      </c>
      <c r="D2106" s="94" t="s">
        <v>5</v>
      </c>
      <c r="E2106" s="95"/>
      <c r="F2106" s="96">
        <f>B2106</f>
        <v>1802</v>
      </c>
      <c r="G2106" s="97"/>
      <c r="H2106" s="98" t="s">
        <v>190</v>
      </c>
      <c r="I2106" s="99"/>
      <c r="O2106" s="7"/>
      <c r="X2106" s="1" t="str">
        <f t="shared" si="421"/>
        <v>18福井県</v>
      </c>
    </row>
    <row r="2107" spans="1:24" x14ac:dyDescent="0.15">
      <c r="A2107" s="6">
        <f t="shared" si="420"/>
        <v>141</v>
      </c>
      <c r="B2107" s="6">
        <f>B2106</f>
        <v>1802</v>
      </c>
      <c r="D2107" s="72" t="s">
        <v>6</v>
      </c>
      <c r="E2107" s="73"/>
      <c r="F2107" s="74">
        <v>5.3436000000000003</v>
      </c>
      <c r="G2107" s="75"/>
      <c r="H2107" s="75"/>
      <c r="I2107" s="76"/>
      <c r="J2107" s="8"/>
      <c r="K2107" s="8"/>
      <c r="L2107" s="8"/>
      <c r="N2107" s="8"/>
      <c r="O2107" s="9"/>
      <c r="P2107" s="10" t="s">
        <v>7</v>
      </c>
      <c r="X2107" s="1" t="str">
        <f t="shared" si="421"/>
        <v>18福井県</v>
      </c>
    </row>
    <row r="2108" spans="1:24" ht="14.25" thickBot="1" x14ac:dyDescent="0.2">
      <c r="A2108" s="6">
        <f t="shared" si="420"/>
        <v>141</v>
      </c>
      <c r="B2108" s="6">
        <f>B2107</f>
        <v>1802</v>
      </c>
      <c r="D2108" s="77" t="s">
        <v>8</v>
      </c>
      <c r="E2108" s="78"/>
      <c r="F2108" s="79">
        <v>1126.31</v>
      </c>
      <c r="G2108" s="80"/>
      <c r="H2108" s="80"/>
      <c r="I2108" s="81"/>
      <c r="J2108" s="11"/>
      <c r="K2108" s="11"/>
      <c r="L2108" s="11"/>
      <c r="N2108" s="11"/>
      <c r="P2108" s="82">
        <v>-0.46899999999999997</v>
      </c>
      <c r="Q2108" s="82"/>
      <c r="X2108" s="1" t="str">
        <f t="shared" si="421"/>
        <v>18福井県</v>
      </c>
    </row>
    <row r="2109" spans="1:24" ht="14.25" thickBot="1" x14ac:dyDescent="0.2">
      <c r="A2109" s="6">
        <f t="shared" si="420"/>
        <v>141</v>
      </c>
      <c r="B2109" s="6"/>
      <c r="C2109" s="1" t="s">
        <v>9</v>
      </c>
      <c r="X2109" s="1" t="str">
        <f t="shared" si="421"/>
        <v>18福井県</v>
      </c>
    </row>
    <row r="2110" spans="1:24" ht="13.5" customHeight="1" x14ac:dyDescent="0.15">
      <c r="A2110" s="6">
        <f t="shared" si="420"/>
        <v>141</v>
      </c>
      <c r="B2110" s="6"/>
      <c r="D2110" s="12"/>
      <c r="E2110" s="13"/>
      <c r="F2110" s="83" t="s">
        <v>10</v>
      </c>
      <c r="G2110" s="84"/>
      <c r="H2110" s="14" t="s">
        <v>11</v>
      </c>
      <c r="I2110" s="14" t="s">
        <v>12</v>
      </c>
      <c r="J2110" s="14" t="s">
        <v>13</v>
      </c>
      <c r="K2110" s="14" t="s">
        <v>14</v>
      </c>
      <c r="L2110" s="15" t="s">
        <v>15</v>
      </c>
      <c r="M2110" s="85" t="s">
        <v>16</v>
      </c>
      <c r="N2110" s="84"/>
      <c r="O2110" s="84"/>
      <c r="P2110" s="85" t="s">
        <v>17</v>
      </c>
      <c r="Q2110" s="84"/>
      <c r="R2110" s="86"/>
      <c r="X2110" s="1" t="str">
        <f t="shared" si="421"/>
        <v>18福井県</v>
      </c>
    </row>
    <row r="2111" spans="1:24" ht="32.25" thickBot="1" x14ac:dyDescent="0.2">
      <c r="A2111" s="6">
        <f t="shared" si="420"/>
        <v>141</v>
      </c>
      <c r="B2111" s="6"/>
      <c r="D2111" s="16"/>
      <c r="E2111" s="17"/>
      <c r="F2111" s="18" t="s">
        <v>18</v>
      </c>
      <c r="G2111" s="19" t="s">
        <v>19</v>
      </c>
      <c r="H2111" s="20" t="s">
        <v>20</v>
      </c>
      <c r="I2111" s="20" t="s">
        <v>21</v>
      </c>
      <c r="J2111" s="20" t="s">
        <v>22</v>
      </c>
      <c r="K2111" s="20" t="s">
        <v>23</v>
      </c>
      <c r="L2111" s="20" t="s">
        <v>24</v>
      </c>
      <c r="M2111" s="21" t="s">
        <v>25</v>
      </c>
      <c r="N2111" s="22" t="s">
        <v>26</v>
      </c>
      <c r="O2111" s="23" t="s">
        <v>27</v>
      </c>
      <c r="P2111" s="24" t="s">
        <v>28</v>
      </c>
      <c r="Q2111" s="22" t="s">
        <v>29</v>
      </c>
      <c r="R2111" s="25" t="s">
        <v>30</v>
      </c>
      <c r="X2111" s="1" t="str">
        <f t="shared" si="421"/>
        <v>18福井県</v>
      </c>
    </row>
    <row r="2112" spans="1:24" ht="14.25" thickTop="1" x14ac:dyDescent="0.15">
      <c r="A2112" s="6">
        <f t="shared" si="420"/>
        <v>141</v>
      </c>
      <c r="B2112" s="6">
        <f>B2107</f>
        <v>1802</v>
      </c>
      <c r="D2112" s="26"/>
      <c r="E2112" s="27" t="s">
        <v>31</v>
      </c>
      <c r="F2112" s="28">
        <f>SUM(F2113:F2116)</f>
        <v>453</v>
      </c>
      <c r="G2112" s="29">
        <f>IFERROR(F2112/Q2112,"-")</f>
        <v>1.0811455847255369</v>
      </c>
      <c r="H2112" s="30">
        <f t="shared" ref="H2112:M2112" si="422">SUM(H2113:H2116)</f>
        <v>429</v>
      </c>
      <c r="I2112" s="30">
        <f t="shared" si="422"/>
        <v>423</v>
      </c>
      <c r="J2112" s="30">
        <f t="shared" si="422"/>
        <v>417</v>
      </c>
      <c r="K2112" s="30">
        <f t="shared" si="422"/>
        <v>413</v>
      </c>
      <c r="L2112" s="30">
        <f t="shared" si="422"/>
        <v>413</v>
      </c>
      <c r="M2112" s="31">
        <f t="shared" si="422"/>
        <v>413</v>
      </c>
      <c r="N2112" s="32">
        <f>IFERROR(M2112/F2112,"-")</f>
        <v>0.91169977924944812</v>
      </c>
      <c r="O2112" s="33">
        <f>M2112-F2112</f>
        <v>-40</v>
      </c>
      <c r="P2112" s="31">
        <f>SUM(P2113:P2116)</f>
        <v>408</v>
      </c>
      <c r="Q2112" s="34">
        <f>SUM(Q2113:Q2116)</f>
        <v>419</v>
      </c>
      <c r="R2112" s="35">
        <f>IFERROR(P2112/Q2112,"-")</f>
        <v>0.97374701670644392</v>
      </c>
      <c r="X2112" s="1" t="str">
        <f t="shared" si="421"/>
        <v>18福井県</v>
      </c>
    </row>
    <row r="2113" spans="1:24" x14ac:dyDescent="0.15">
      <c r="A2113" s="6">
        <f t="shared" si="420"/>
        <v>141</v>
      </c>
      <c r="B2113" s="6">
        <f>B2112</f>
        <v>1802</v>
      </c>
      <c r="D2113" s="36"/>
      <c r="E2113" s="37" t="s">
        <v>32</v>
      </c>
      <c r="F2113" s="38">
        <v>0</v>
      </c>
      <c r="G2113" s="39">
        <f>IFERROR(F2113/Q2113,"-")</f>
        <v>0</v>
      </c>
      <c r="H2113" s="40">
        <v>0</v>
      </c>
      <c r="I2113" s="40">
        <v>0</v>
      </c>
      <c r="J2113" s="40">
        <v>0</v>
      </c>
      <c r="K2113" s="40">
        <v>0</v>
      </c>
      <c r="L2113" s="40">
        <v>0</v>
      </c>
      <c r="M2113" s="41">
        <v>0</v>
      </c>
      <c r="N2113" s="42" t="str">
        <f>IFERROR(M2113/F2113,"-")</f>
        <v>-</v>
      </c>
      <c r="O2113" s="43">
        <f>M2113-F2113</f>
        <v>0</v>
      </c>
      <c r="P2113" s="41">
        <v>0</v>
      </c>
      <c r="Q2113" s="44">
        <v>16</v>
      </c>
      <c r="R2113" s="45">
        <f>IFERROR(P2113/Q2113,"-")</f>
        <v>0</v>
      </c>
      <c r="X2113" s="1" t="str">
        <f t="shared" si="421"/>
        <v>18福井県</v>
      </c>
    </row>
    <row r="2114" spans="1:24" x14ac:dyDescent="0.15">
      <c r="A2114" s="6">
        <f t="shared" si="420"/>
        <v>141</v>
      </c>
      <c r="B2114" s="6">
        <f t="shared" si="420"/>
        <v>1802</v>
      </c>
      <c r="D2114" s="36"/>
      <c r="E2114" s="46" t="s">
        <v>33</v>
      </c>
      <c r="F2114" s="47">
        <v>303</v>
      </c>
      <c r="G2114" s="48">
        <f>IFERROR(F2114/Q2114,"-")</f>
        <v>2.3488372093023258</v>
      </c>
      <c r="H2114" s="49">
        <v>260</v>
      </c>
      <c r="I2114" s="49">
        <v>260</v>
      </c>
      <c r="J2114" s="49">
        <v>260</v>
      </c>
      <c r="K2114" s="49">
        <v>260</v>
      </c>
      <c r="L2114" s="49">
        <v>260</v>
      </c>
      <c r="M2114" s="50">
        <v>260</v>
      </c>
      <c r="N2114" s="51">
        <f>IFERROR(M2114/F2114,"-")</f>
        <v>0.85808580858085803</v>
      </c>
      <c r="O2114" s="52">
        <f>M2114-F2114</f>
        <v>-43</v>
      </c>
      <c r="P2114" s="50">
        <v>255</v>
      </c>
      <c r="Q2114" s="53">
        <v>129</v>
      </c>
      <c r="R2114" s="54">
        <f>IFERROR(P2114/Q2114,"-")</f>
        <v>1.9767441860465116</v>
      </c>
      <c r="X2114" s="1" t="str">
        <f t="shared" si="421"/>
        <v>18福井県</v>
      </c>
    </row>
    <row r="2115" spans="1:24" x14ac:dyDescent="0.15">
      <c r="A2115" s="6">
        <f t="shared" si="420"/>
        <v>141</v>
      </c>
      <c r="B2115" s="6">
        <f t="shared" si="420"/>
        <v>1802</v>
      </c>
      <c r="D2115" s="36"/>
      <c r="E2115" s="46" t="s">
        <v>34</v>
      </c>
      <c r="F2115" s="47">
        <v>90</v>
      </c>
      <c r="G2115" s="48">
        <f>IFERROR(F2115/Q2115,"-")</f>
        <v>0.49723756906077349</v>
      </c>
      <c r="H2115" s="49">
        <v>60</v>
      </c>
      <c r="I2115" s="49">
        <v>109</v>
      </c>
      <c r="J2115" s="49">
        <v>60</v>
      </c>
      <c r="K2115" s="49">
        <v>60</v>
      </c>
      <c r="L2115" s="49">
        <v>109</v>
      </c>
      <c r="M2115" s="50">
        <v>60</v>
      </c>
      <c r="N2115" s="51">
        <f>IFERROR(M2115/F2115,"-")</f>
        <v>0.66666666666666663</v>
      </c>
      <c r="O2115" s="52">
        <f>M2115-F2115</f>
        <v>-30</v>
      </c>
      <c r="P2115" s="50">
        <v>60</v>
      </c>
      <c r="Q2115" s="53">
        <v>181</v>
      </c>
      <c r="R2115" s="54">
        <f>IFERROR(P2115/Q2115,"-")</f>
        <v>0.33149171270718231</v>
      </c>
      <c r="X2115" s="1" t="str">
        <f t="shared" si="421"/>
        <v>18福井県</v>
      </c>
    </row>
    <row r="2116" spans="1:24" ht="14.25" thickBot="1" x14ac:dyDescent="0.2">
      <c r="A2116" s="6">
        <f t="shared" si="420"/>
        <v>141</v>
      </c>
      <c r="B2116" s="6">
        <f t="shared" si="420"/>
        <v>1802</v>
      </c>
      <c r="D2116" s="55"/>
      <c r="E2116" s="56" t="s">
        <v>35</v>
      </c>
      <c r="F2116" s="57">
        <v>60</v>
      </c>
      <c r="G2116" s="58">
        <f>IFERROR(F2116/Q2116,"-")</f>
        <v>0.64516129032258063</v>
      </c>
      <c r="H2116" s="59">
        <v>109</v>
      </c>
      <c r="I2116" s="59">
        <v>54</v>
      </c>
      <c r="J2116" s="59">
        <v>97</v>
      </c>
      <c r="K2116" s="59">
        <v>93</v>
      </c>
      <c r="L2116" s="59">
        <v>44</v>
      </c>
      <c r="M2116" s="60">
        <v>93</v>
      </c>
      <c r="N2116" s="61">
        <f>IFERROR(M2116/F2116,"-")</f>
        <v>1.55</v>
      </c>
      <c r="O2116" s="62">
        <f>M2116-F2116</f>
        <v>33</v>
      </c>
      <c r="P2116" s="60">
        <v>93</v>
      </c>
      <c r="Q2116" s="63">
        <v>93</v>
      </c>
      <c r="R2116" s="64">
        <f>IFERROR(P2116/Q2116,"-")</f>
        <v>1</v>
      </c>
      <c r="X2116" s="1" t="str">
        <f t="shared" si="421"/>
        <v>18福井県</v>
      </c>
    </row>
    <row r="2117" spans="1:24" s="5" customFormat="1" x14ac:dyDescent="0.15">
      <c r="A2117" s="65">
        <f t="shared" si="420"/>
        <v>141</v>
      </c>
      <c r="B2117" s="65">
        <f t="shared" si="420"/>
        <v>1802</v>
      </c>
      <c r="D2117" s="66"/>
      <c r="E2117" s="67" t="s">
        <v>36</v>
      </c>
      <c r="F2117" s="68">
        <v>0.91666666666666663</v>
      </c>
      <c r="G2117" s="69"/>
      <c r="H2117" s="68">
        <v>1</v>
      </c>
      <c r="I2117" s="68">
        <v>1</v>
      </c>
      <c r="J2117" s="68">
        <v>1</v>
      </c>
      <c r="K2117" s="68">
        <v>1</v>
      </c>
      <c r="L2117" s="68">
        <v>1</v>
      </c>
      <c r="M2117" s="68">
        <v>1</v>
      </c>
      <c r="N2117" s="70"/>
      <c r="O2117" s="70"/>
      <c r="P2117" s="71"/>
      <c r="Q2117" s="71"/>
      <c r="R2117" s="70"/>
      <c r="X2117" s="5" t="str">
        <f t="shared" si="421"/>
        <v>18福井県</v>
      </c>
    </row>
    <row r="2118" spans="1:24" x14ac:dyDescent="0.15">
      <c r="A2118" s="6">
        <f>(ROW()+12)/15</f>
        <v>142</v>
      </c>
      <c r="B2118" s="6"/>
      <c r="C2118" s="87">
        <f>(ROW()+12)/15</f>
        <v>142</v>
      </c>
      <c r="D2118" s="87"/>
      <c r="S2118" s="1" t="str">
        <f>"（"&amp;H2120&amp;"　"&amp;H2121&amp;"構想区域）"</f>
        <v>（福井県　丹南構想区域）</v>
      </c>
      <c r="X2118" s="1" t="str">
        <f>TEXT(F2120,"0?")&amp;H2120</f>
        <v>18福井県</v>
      </c>
    </row>
    <row r="2119" spans="1:24" ht="14.25" thickBot="1" x14ac:dyDescent="0.2">
      <c r="A2119" s="6">
        <f>A2118</f>
        <v>142</v>
      </c>
      <c r="B2119" s="6"/>
      <c r="C2119" s="1" t="s">
        <v>3</v>
      </c>
      <c r="X2119" s="1" t="str">
        <f>X2118</f>
        <v>18福井県</v>
      </c>
    </row>
    <row r="2120" spans="1:24" x14ac:dyDescent="0.15">
      <c r="A2120" s="6">
        <f t="shared" ref="A2120:B2132" si="423">A2119</f>
        <v>142</v>
      </c>
      <c r="B2120" s="6">
        <v>1803</v>
      </c>
      <c r="D2120" s="88" t="s">
        <v>4</v>
      </c>
      <c r="E2120" s="89"/>
      <c r="F2120" s="90">
        <f>QUOTIENT(F2121,100)</f>
        <v>18</v>
      </c>
      <c r="G2120" s="91"/>
      <c r="H2120" s="92" t="s">
        <v>188</v>
      </c>
      <c r="I2120" s="93"/>
      <c r="O2120" s="7"/>
      <c r="X2120" s="1" t="str">
        <f t="shared" ref="X2120:X2132" si="424">X2119</f>
        <v>18福井県</v>
      </c>
    </row>
    <row r="2121" spans="1:24" x14ac:dyDescent="0.15">
      <c r="A2121" s="6">
        <f t="shared" si="423"/>
        <v>142</v>
      </c>
      <c r="B2121" s="6">
        <f>B2120</f>
        <v>1803</v>
      </c>
      <c r="D2121" s="94" t="s">
        <v>5</v>
      </c>
      <c r="E2121" s="95"/>
      <c r="F2121" s="96">
        <f>B2121</f>
        <v>1803</v>
      </c>
      <c r="G2121" s="97"/>
      <c r="H2121" s="98" t="s">
        <v>191</v>
      </c>
      <c r="I2121" s="99"/>
      <c r="O2121" s="7"/>
      <c r="X2121" s="1" t="str">
        <f t="shared" si="424"/>
        <v>18福井県</v>
      </c>
    </row>
    <row r="2122" spans="1:24" x14ac:dyDescent="0.15">
      <c r="A2122" s="6">
        <f t="shared" si="423"/>
        <v>142</v>
      </c>
      <c r="B2122" s="6">
        <f>B2121</f>
        <v>1803</v>
      </c>
      <c r="D2122" s="72" t="s">
        <v>6</v>
      </c>
      <c r="E2122" s="73"/>
      <c r="F2122" s="74">
        <v>18.145600000000002</v>
      </c>
      <c r="G2122" s="75"/>
      <c r="H2122" s="75"/>
      <c r="I2122" s="76"/>
      <c r="J2122" s="8"/>
      <c r="K2122" s="8"/>
      <c r="L2122" s="8"/>
      <c r="N2122" s="8"/>
      <c r="O2122" s="9"/>
      <c r="P2122" s="10" t="s">
        <v>7</v>
      </c>
      <c r="X2122" s="1" t="str">
        <f t="shared" si="424"/>
        <v>18福井県</v>
      </c>
    </row>
    <row r="2123" spans="1:24" ht="14.25" thickBot="1" x14ac:dyDescent="0.2">
      <c r="A2123" s="6">
        <f t="shared" si="423"/>
        <v>142</v>
      </c>
      <c r="B2123" s="6">
        <f>B2122</f>
        <v>1803</v>
      </c>
      <c r="D2123" s="77" t="s">
        <v>8</v>
      </c>
      <c r="E2123" s="78"/>
      <c r="F2123" s="79">
        <v>1006.78</v>
      </c>
      <c r="G2123" s="80"/>
      <c r="H2123" s="80"/>
      <c r="I2123" s="81"/>
      <c r="J2123" s="11"/>
      <c r="K2123" s="11"/>
      <c r="L2123" s="11"/>
      <c r="N2123" s="11"/>
      <c r="P2123" s="82">
        <v>-0.39400000000000002</v>
      </c>
      <c r="Q2123" s="82"/>
      <c r="X2123" s="1" t="str">
        <f t="shared" si="424"/>
        <v>18福井県</v>
      </c>
    </row>
    <row r="2124" spans="1:24" ht="14.25" thickBot="1" x14ac:dyDescent="0.2">
      <c r="A2124" s="6">
        <f t="shared" si="423"/>
        <v>142</v>
      </c>
      <c r="B2124" s="6"/>
      <c r="C2124" s="1" t="s">
        <v>9</v>
      </c>
      <c r="X2124" s="1" t="str">
        <f t="shared" si="424"/>
        <v>18福井県</v>
      </c>
    </row>
    <row r="2125" spans="1:24" ht="13.5" customHeight="1" x14ac:dyDescent="0.15">
      <c r="A2125" s="6">
        <f t="shared" si="423"/>
        <v>142</v>
      </c>
      <c r="B2125" s="6"/>
      <c r="D2125" s="12"/>
      <c r="E2125" s="13"/>
      <c r="F2125" s="83" t="s">
        <v>10</v>
      </c>
      <c r="G2125" s="84"/>
      <c r="H2125" s="14" t="s">
        <v>11</v>
      </c>
      <c r="I2125" s="14" t="s">
        <v>12</v>
      </c>
      <c r="J2125" s="14" t="s">
        <v>13</v>
      </c>
      <c r="K2125" s="14" t="s">
        <v>14</v>
      </c>
      <c r="L2125" s="15" t="s">
        <v>15</v>
      </c>
      <c r="M2125" s="85" t="s">
        <v>16</v>
      </c>
      <c r="N2125" s="84"/>
      <c r="O2125" s="84"/>
      <c r="P2125" s="85" t="s">
        <v>17</v>
      </c>
      <c r="Q2125" s="84"/>
      <c r="R2125" s="86"/>
      <c r="X2125" s="1" t="str">
        <f t="shared" si="424"/>
        <v>18福井県</v>
      </c>
    </row>
    <row r="2126" spans="1:24" ht="32.25" thickBot="1" x14ac:dyDescent="0.2">
      <c r="A2126" s="6">
        <f t="shared" si="423"/>
        <v>142</v>
      </c>
      <c r="B2126" s="6"/>
      <c r="D2126" s="16"/>
      <c r="E2126" s="17"/>
      <c r="F2126" s="18" t="s">
        <v>18</v>
      </c>
      <c r="G2126" s="19" t="s">
        <v>19</v>
      </c>
      <c r="H2126" s="20" t="s">
        <v>20</v>
      </c>
      <c r="I2126" s="20" t="s">
        <v>21</v>
      </c>
      <c r="J2126" s="20" t="s">
        <v>22</v>
      </c>
      <c r="K2126" s="20" t="s">
        <v>23</v>
      </c>
      <c r="L2126" s="20" t="s">
        <v>24</v>
      </c>
      <c r="M2126" s="21" t="s">
        <v>25</v>
      </c>
      <c r="N2126" s="22" t="s">
        <v>26</v>
      </c>
      <c r="O2126" s="23" t="s">
        <v>27</v>
      </c>
      <c r="P2126" s="24" t="s">
        <v>28</v>
      </c>
      <c r="Q2126" s="22" t="s">
        <v>29</v>
      </c>
      <c r="R2126" s="25" t="s">
        <v>30</v>
      </c>
      <c r="X2126" s="1" t="str">
        <f t="shared" si="424"/>
        <v>18福井県</v>
      </c>
    </row>
    <row r="2127" spans="1:24" ht="14.25" thickTop="1" x14ac:dyDescent="0.15">
      <c r="A2127" s="6">
        <f t="shared" si="423"/>
        <v>142</v>
      </c>
      <c r="B2127" s="6">
        <f>B2122</f>
        <v>1803</v>
      </c>
      <c r="D2127" s="26"/>
      <c r="E2127" s="27" t="s">
        <v>31</v>
      </c>
      <c r="F2127" s="28">
        <f>SUM(F2128:F2131)</f>
        <v>1761</v>
      </c>
      <c r="G2127" s="29">
        <f>IFERROR(F2127/Q2127,"-")</f>
        <v>1.2220680083275504</v>
      </c>
      <c r="H2127" s="30">
        <f t="shared" ref="H2127:M2127" si="425">SUM(H2128:H2131)</f>
        <v>1633</v>
      </c>
      <c r="I2127" s="30">
        <f t="shared" si="425"/>
        <v>1549</v>
      </c>
      <c r="J2127" s="30">
        <f t="shared" si="425"/>
        <v>1549</v>
      </c>
      <c r="K2127" s="30">
        <f t="shared" si="425"/>
        <v>1529</v>
      </c>
      <c r="L2127" s="30">
        <f t="shared" si="425"/>
        <v>1495</v>
      </c>
      <c r="M2127" s="31">
        <f t="shared" si="425"/>
        <v>1491</v>
      </c>
      <c r="N2127" s="32">
        <f>IFERROR(M2127/F2127,"-")</f>
        <v>0.84667802385008517</v>
      </c>
      <c r="O2127" s="33">
        <f>M2127-F2127</f>
        <v>-270</v>
      </c>
      <c r="P2127" s="31">
        <f>SUM(P2128:P2131)</f>
        <v>1427</v>
      </c>
      <c r="Q2127" s="34">
        <f>SUM(Q2128:Q2131)</f>
        <v>1441</v>
      </c>
      <c r="R2127" s="35">
        <f>IFERROR(P2127/Q2127,"-")</f>
        <v>0.99028452463566963</v>
      </c>
      <c r="X2127" s="1" t="str">
        <f t="shared" si="424"/>
        <v>18福井県</v>
      </c>
    </row>
    <row r="2128" spans="1:24" x14ac:dyDescent="0.15">
      <c r="A2128" s="6">
        <f t="shared" si="423"/>
        <v>142</v>
      </c>
      <c r="B2128" s="6">
        <f>B2127</f>
        <v>1803</v>
      </c>
      <c r="D2128" s="36"/>
      <c r="E2128" s="37" t="s">
        <v>32</v>
      </c>
      <c r="F2128" s="38">
        <v>0</v>
      </c>
      <c r="G2128" s="39">
        <f>IFERROR(F2128/Q2128,"-")</f>
        <v>0</v>
      </c>
      <c r="H2128" s="40">
        <v>0</v>
      </c>
      <c r="I2128" s="40">
        <v>0</v>
      </c>
      <c r="J2128" s="40">
        <v>0</v>
      </c>
      <c r="K2128" s="40">
        <v>0</v>
      </c>
      <c r="L2128" s="40">
        <v>0</v>
      </c>
      <c r="M2128" s="41">
        <v>0</v>
      </c>
      <c r="N2128" s="42" t="str">
        <f>IFERROR(M2128/F2128,"-")</f>
        <v>-</v>
      </c>
      <c r="O2128" s="43">
        <f>M2128-F2128</f>
        <v>0</v>
      </c>
      <c r="P2128" s="41">
        <v>0</v>
      </c>
      <c r="Q2128" s="44">
        <v>55</v>
      </c>
      <c r="R2128" s="45">
        <f>IFERROR(P2128/Q2128,"-")</f>
        <v>0</v>
      </c>
      <c r="X2128" s="1" t="str">
        <f t="shared" si="424"/>
        <v>18福井県</v>
      </c>
    </row>
    <row r="2129" spans="1:24" x14ac:dyDescent="0.15">
      <c r="A2129" s="6">
        <f t="shared" si="423"/>
        <v>142</v>
      </c>
      <c r="B2129" s="6">
        <f t="shared" si="423"/>
        <v>1803</v>
      </c>
      <c r="D2129" s="36"/>
      <c r="E2129" s="46" t="s">
        <v>33</v>
      </c>
      <c r="F2129" s="47">
        <v>866</v>
      </c>
      <c r="G2129" s="48">
        <f>IFERROR(F2129/Q2129,"-")</f>
        <v>2.0472813238770686</v>
      </c>
      <c r="H2129" s="49">
        <v>630</v>
      </c>
      <c r="I2129" s="49">
        <v>574</v>
      </c>
      <c r="J2129" s="49">
        <v>709</v>
      </c>
      <c r="K2129" s="49">
        <v>649</v>
      </c>
      <c r="L2129" s="49">
        <v>574</v>
      </c>
      <c r="M2129" s="50">
        <v>487</v>
      </c>
      <c r="N2129" s="51">
        <f>IFERROR(M2129/F2129,"-")</f>
        <v>0.56235565819861433</v>
      </c>
      <c r="O2129" s="52">
        <f>M2129-F2129</f>
        <v>-379</v>
      </c>
      <c r="P2129" s="50">
        <v>487</v>
      </c>
      <c r="Q2129" s="53">
        <v>423</v>
      </c>
      <c r="R2129" s="54">
        <f>IFERROR(P2129/Q2129,"-")</f>
        <v>1.1513002364066194</v>
      </c>
      <c r="X2129" s="1" t="str">
        <f t="shared" si="424"/>
        <v>18福井県</v>
      </c>
    </row>
    <row r="2130" spans="1:24" x14ac:dyDescent="0.15">
      <c r="A2130" s="6">
        <f t="shared" si="423"/>
        <v>142</v>
      </c>
      <c r="B2130" s="6">
        <f t="shared" si="423"/>
        <v>1803</v>
      </c>
      <c r="D2130" s="36"/>
      <c r="E2130" s="46" t="s">
        <v>34</v>
      </c>
      <c r="F2130" s="47">
        <v>232</v>
      </c>
      <c r="G2130" s="48">
        <f>IFERROR(F2130/Q2130,"-")</f>
        <v>0.40207972270363951</v>
      </c>
      <c r="H2130" s="49">
        <v>408</v>
      </c>
      <c r="I2130" s="49">
        <v>454</v>
      </c>
      <c r="J2130" s="49">
        <v>344</v>
      </c>
      <c r="K2130" s="49">
        <v>335</v>
      </c>
      <c r="L2130" s="49">
        <v>457</v>
      </c>
      <c r="M2130" s="50">
        <v>540</v>
      </c>
      <c r="N2130" s="51">
        <f>IFERROR(M2130/F2130,"-")</f>
        <v>2.3275862068965516</v>
      </c>
      <c r="O2130" s="52">
        <f>M2130-F2130</f>
        <v>308</v>
      </c>
      <c r="P2130" s="50">
        <v>540</v>
      </c>
      <c r="Q2130" s="53">
        <v>577</v>
      </c>
      <c r="R2130" s="54">
        <f>IFERROR(P2130/Q2130,"-")</f>
        <v>0.93587521663778162</v>
      </c>
      <c r="X2130" s="1" t="str">
        <f t="shared" si="424"/>
        <v>18福井県</v>
      </c>
    </row>
    <row r="2131" spans="1:24" ht="14.25" thickBot="1" x14ac:dyDescent="0.2">
      <c r="A2131" s="6">
        <f t="shared" si="423"/>
        <v>142</v>
      </c>
      <c r="B2131" s="6">
        <f t="shared" si="423"/>
        <v>1803</v>
      </c>
      <c r="D2131" s="55"/>
      <c r="E2131" s="56" t="s">
        <v>35</v>
      </c>
      <c r="F2131" s="57">
        <v>663</v>
      </c>
      <c r="G2131" s="58">
        <f>IFERROR(F2131/Q2131,"-")</f>
        <v>1.7176165803108809</v>
      </c>
      <c r="H2131" s="59">
        <v>595</v>
      </c>
      <c r="I2131" s="59">
        <v>521</v>
      </c>
      <c r="J2131" s="59">
        <v>496</v>
      </c>
      <c r="K2131" s="59">
        <v>545</v>
      </c>
      <c r="L2131" s="59">
        <v>464</v>
      </c>
      <c r="M2131" s="60">
        <v>464</v>
      </c>
      <c r="N2131" s="61">
        <f>IFERROR(M2131/F2131,"-")</f>
        <v>0.69984917043740569</v>
      </c>
      <c r="O2131" s="62">
        <f>M2131-F2131</f>
        <v>-199</v>
      </c>
      <c r="P2131" s="60">
        <v>400</v>
      </c>
      <c r="Q2131" s="63">
        <v>386</v>
      </c>
      <c r="R2131" s="64">
        <f>IFERROR(P2131/Q2131,"-")</f>
        <v>1.0362694300518134</v>
      </c>
      <c r="X2131" s="1" t="str">
        <f t="shared" si="424"/>
        <v>18福井県</v>
      </c>
    </row>
    <row r="2132" spans="1:24" s="5" customFormat="1" x14ac:dyDescent="0.15">
      <c r="A2132" s="65">
        <f t="shared" si="423"/>
        <v>142</v>
      </c>
      <c r="B2132" s="65">
        <f t="shared" si="423"/>
        <v>1803</v>
      </c>
      <c r="D2132" s="66"/>
      <c r="E2132" s="67" t="s">
        <v>36</v>
      </c>
      <c r="F2132" s="68">
        <v>0.96875</v>
      </c>
      <c r="G2132" s="69"/>
      <c r="H2132" s="68">
        <v>1</v>
      </c>
      <c r="I2132" s="68">
        <v>1</v>
      </c>
      <c r="J2132" s="68">
        <v>1</v>
      </c>
      <c r="K2132" s="68">
        <v>1</v>
      </c>
      <c r="L2132" s="68">
        <v>1</v>
      </c>
      <c r="M2132" s="68">
        <v>1</v>
      </c>
      <c r="N2132" s="70"/>
      <c r="O2132" s="70"/>
      <c r="P2132" s="71"/>
      <c r="Q2132" s="71"/>
      <c r="R2132" s="70"/>
      <c r="X2132" s="5" t="str">
        <f t="shared" si="424"/>
        <v>18福井県</v>
      </c>
    </row>
    <row r="2133" spans="1:24" x14ac:dyDescent="0.15">
      <c r="A2133" s="6">
        <f>(ROW()+12)/15</f>
        <v>143</v>
      </c>
      <c r="B2133" s="6"/>
      <c r="C2133" s="87">
        <f>(ROW()+12)/15</f>
        <v>143</v>
      </c>
      <c r="D2133" s="87"/>
      <c r="S2133" s="1" t="str">
        <f>"（"&amp;H2135&amp;"　"&amp;H2136&amp;"構想区域）"</f>
        <v>（福井県　嶺南構想区域）</v>
      </c>
      <c r="X2133" s="1" t="str">
        <f>TEXT(F2135,"0?")&amp;H2135</f>
        <v>18福井県</v>
      </c>
    </row>
    <row r="2134" spans="1:24" ht="14.25" thickBot="1" x14ac:dyDescent="0.2">
      <c r="A2134" s="6">
        <f>A2133</f>
        <v>143</v>
      </c>
      <c r="B2134" s="6"/>
      <c r="C2134" s="1" t="s">
        <v>3</v>
      </c>
      <c r="X2134" s="1" t="str">
        <f>X2133</f>
        <v>18福井県</v>
      </c>
    </row>
    <row r="2135" spans="1:24" x14ac:dyDescent="0.15">
      <c r="A2135" s="6">
        <f t="shared" ref="A2135:B2147" si="426">A2134</f>
        <v>143</v>
      </c>
      <c r="B2135" s="6">
        <v>1804</v>
      </c>
      <c r="D2135" s="88" t="s">
        <v>4</v>
      </c>
      <c r="E2135" s="89"/>
      <c r="F2135" s="90">
        <f>QUOTIENT(F2136,100)</f>
        <v>18</v>
      </c>
      <c r="G2135" s="91"/>
      <c r="H2135" s="92" t="s">
        <v>188</v>
      </c>
      <c r="I2135" s="93"/>
      <c r="O2135" s="7"/>
      <c r="X2135" s="1" t="str">
        <f t="shared" ref="X2135:X2147" si="427">X2134</f>
        <v>18福井県</v>
      </c>
    </row>
    <row r="2136" spans="1:24" x14ac:dyDescent="0.15">
      <c r="A2136" s="6">
        <f t="shared" si="426"/>
        <v>143</v>
      </c>
      <c r="B2136" s="6">
        <f>B2135</f>
        <v>1804</v>
      </c>
      <c r="D2136" s="94" t="s">
        <v>5</v>
      </c>
      <c r="E2136" s="95"/>
      <c r="F2136" s="96">
        <f>B2136</f>
        <v>1804</v>
      </c>
      <c r="G2136" s="97"/>
      <c r="H2136" s="98" t="s">
        <v>192</v>
      </c>
      <c r="I2136" s="99"/>
      <c r="O2136" s="7"/>
      <c r="X2136" s="1" t="str">
        <f t="shared" si="427"/>
        <v>18福井県</v>
      </c>
    </row>
    <row r="2137" spans="1:24" x14ac:dyDescent="0.15">
      <c r="A2137" s="6">
        <f t="shared" si="426"/>
        <v>143</v>
      </c>
      <c r="B2137" s="6">
        <f>B2136</f>
        <v>1804</v>
      </c>
      <c r="D2137" s="72" t="s">
        <v>6</v>
      </c>
      <c r="E2137" s="73"/>
      <c r="F2137" s="74">
        <v>13.4673</v>
      </c>
      <c r="G2137" s="75"/>
      <c r="H2137" s="75"/>
      <c r="I2137" s="76"/>
      <c r="J2137" s="8"/>
      <c r="K2137" s="8"/>
      <c r="L2137" s="8"/>
      <c r="N2137" s="8"/>
      <c r="O2137" s="9"/>
      <c r="P2137" s="10" t="s">
        <v>7</v>
      </c>
      <c r="X2137" s="1" t="str">
        <f t="shared" si="427"/>
        <v>18福井県</v>
      </c>
    </row>
    <row r="2138" spans="1:24" ht="14.25" thickBot="1" x14ac:dyDescent="0.2">
      <c r="A2138" s="6">
        <f t="shared" si="426"/>
        <v>143</v>
      </c>
      <c r="B2138" s="6">
        <f>B2137</f>
        <v>1804</v>
      </c>
      <c r="D2138" s="77" t="s">
        <v>8</v>
      </c>
      <c r="E2138" s="78"/>
      <c r="F2138" s="79">
        <v>1099.95</v>
      </c>
      <c r="G2138" s="80"/>
      <c r="H2138" s="80"/>
      <c r="I2138" s="81"/>
      <c r="J2138" s="11"/>
      <c r="K2138" s="11"/>
      <c r="L2138" s="11"/>
      <c r="N2138" s="11"/>
      <c r="P2138" s="82">
        <v>-0.14399999999999999</v>
      </c>
      <c r="Q2138" s="82"/>
      <c r="X2138" s="1" t="str">
        <f t="shared" si="427"/>
        <v>18福井県</v>
      </c>
    </row>
    <row r="2139" spans="1:24" ht="14.25" thickBot="1" x14ac:dyDescent="0.2">
      <c r="A2139" s="6">
        <f t="shared" si="426"/>
        <v>143</v>
      </c>
      <c r="B2139" s="6"/>
      <c r="C2139" s="1" t="s">
        <v>9</v>
      </c>
      <c r="X2139" s="1" t="str">
        <f t="shared" si="427"/>
        <v>18福井県</v>
      </c>
    </row>
    <row r="2140" spans="1:24" ht="13.5" customHeight="1" x14ac:dyDescent="0.15">
      <c r="A2140" s="6">
        <f t="shared" si="426"/>
        <v>143</v>
      </c>
      <c r="B2140" s="6"/>
      <c r="D2140" s="12"/>
      <c r="E2140" s="13"/>
      <c r="F2140" s="83" t="s">
        <v>10</v>
      </c>
      <c r="G2140" s="84"/>
      <c r="H2140" s="14" t="s">
        <v>11</v>
      </c>
      <c r="I2140" s="14" t="s">
        <v>12</v>
      </c>
      <c r="J2140" s="14" t="s">
        <v>13</v>
      </c>
      <c r="K2140" s="14" t="s">
        <v>14</v>
      </c>
      <c r="L2140" s="15" t="s">
        <v>15</v>
      </c>
      <c r="M2140" s="85" t="s">
        <v>16</v>
      </c>
      <c r="N2140" s="84"/>
      <c r="O2140" s="84"/>
      <c r="P2140" s="85" t="s">
        <v>17</v>
      </c>
      <c r="Q2140" s="84"/>
      <c r="R2140" s="86"/>
      <c r="X2140" s="1" t="str">
        <f t="shared" si="427"/>
        <v>18福井県</v>
      </c>
    </row>
    <row r="2141" spans="1:24" ht="32.25" thickBot="1" x14ac:dyDescent="0.2">
      <c r="A2141" s="6">
        <f t="shared" si="426"/>
        <v>143</v>
      </c>
      <c r="B2141" s="6"/>
      <c r="D2141" s="16"/>
      <c r="E2141" s="17"/>
      <c r="F2141" s="18" t="s">
        <v>18</v>
      </c>
      <c r="G2141" s="19" t="s">
        <v>19</v>
      </c>
      <c r="H2141" s="20" t="s">
        <v>20</v>
      </c>
      <c r="I2141" s="20" t="s">
        <v>21</v>
      </c>
      <c r="J2141" s="20" t="s">
        <v>22</v>
      </c>
      <c r="K2141" s="20" t="s">
        <v>23</v>
      </c>
      <c r="L2141" s="20" t="s">
        <v>24</v>
      </c>
      <c r="M2141" s="21" t="s">
        <v>25</v>
      </c>
      <c r="N2141" s="22" t="s">
        <v>26</v>
      </c>
      <c r="O2141" s="23" t="s">
        <v>27</v>
      </c>
      <c r="P2141" s="24" t="s">
        <v>28</v>
      </c>
      <c r="Q2141" s="22" t="s">
        <v>29</v>
      </c>
      <c r="R2141" s="25" t="s">
        <v>30</v>
      </c>
      <c r="X2141" s="1" t="str">
        <f t="shared" si="427"/>
        <v>18福井県</v>
      </c>
    </row>
    <row r="2142" spans="1:24" ht="14.25" thickTop="1" x14ac:dyDescent="0.15">
      <c r="A2142" s="6">
        <f t="shared" si="426"/>
        <v>143</v>
      </c>
      <c r="B2142" s="6">
        <f>B2137</f>
        <v>1804</v>
      </c>
      <c r="D2142" s="26"/>
      <c r="E2142" s="27" t="s">
        <v>31</v>
      </c>
      <c r="F2142" s="28">
        <f>SUM(F2143:F2146)</f>
        <v>1574</v>
      </c>
      <c r="G2142" s="29">
        <f>IFERROR(F2142/Q2142,"-")</f>
        <v>1.4587581093605191</v>
      </c>
      <c r="H2142" s="30">
        <f t="shared" ref="H2142:M2142" si="428">SUM(H2143:H2146)</f>
        <v>1453</v>
      </c>
      <c r="I2142" s="30">
        <f t="shared" si="428"/>
        <v>1443</v>
      </c>
      <c r="J2142" s="30">
        <f t="shared" si="428"/>
        <v>1400</v>
      </c>
      <c r="K2142" s="30">
        <f t="shared" si="428"/>
        <v>1328</v>
      </c>
      <c r="L2142" s="30">
        <f t="shared" si="428"/>
        <v>1342</v>
      </c>
      <c r="M2142" s="31">
        <f t="shared" si="428"/>
        <v>1310</v>
      </c>
      <c r="N2142" s="32">
        <f>IFERROR(M2142/F2142,"-")</f>
        <v>0.83227445997458704</v>
      </c>
      <c r="O2142" s="33">
        <f>M2142-F2142</f>
        <v>-264</v>
      </c>
      <c r="P2142" s="31">
        <f>SUM(P2143:P2146)</f>
        <v>1354</v>
      </c>
      <c r="Q2142" s="34">
        <f>SUM(Q2143:Q2146)</f>
        <v>1079</v>
      </c>
      <c r="R2142" s="35">
        <f>IFERROR(P2142/Q2142,"-")</f>
        <v>1.2548656163113994</v>
      </c>
      <c r="X2142" s="1" t="str">
        <f t="shared" si="427"/>
        <v>18福井県</v>
      </c>
    </row>
    <row r="2143" spans="1:24" x14ac:dyDescent="0.15">
      <c r="A2143" s="6">
        <f t="shared" si="426"/>
        <v>143</v>
      </c>
      <c r="B2143" s="6">
        <f>B2142</f>
        <v>1804</v>
      </c>
      <c r="D2143" s="36"/>
      <c r="E2143" s="37" t="s">
        <v>32</v>
      </c>
      <c r="F2143" s="38">
        <v>18</v>
      </c>
      <c r="G2143" s="39">
        <f>IFERROR(F2143/Q2143,"-")</f>
        <v>0.23684210526315788</v>
      </c>
      <c r="H2143" s="40">
        <v>18</v>
      </c>
      <c r="I2143" s="40">
        <v>66</v>
      </c>
      <c r="J2143" s="40">
        <v>18</v>
      </c>
      <c r="K2143" s="40">
        <v>18</v>
      </c>
      <c r="L2143" s="40">
        <v>18</v>
      </c>
      <c r="M2143" s="41">
        <v>18</v>
      </c>
      <c r="N2143" s="42">
        <f>IFERROR(M2143/F2143,"-")</f>
        <v>1</v>
      </c>
      <c r="O2143" s="43">
        <f>M2143-F2143</f>
        <v>0</v>
      </c>
      <c r="P2143" s="41">
        <v>18</v>
      </c>
      <c r="Q2143" s="44">
        <v>76</v>
      </c>
      <c r="R2143" s="45">
        <f>IFERROR(P2143/Q2143,"-")</f>
        <v>0.23684210526315788</v>
      </c>
      <c r="X2143" s="1" t="str">
        <f t="shared" si="427"/>
        <v>18福井県</v>
      </c>
    </row>
    <row r="2144" spans="1:24" x14ac:dyDescent="0.15">
      <c r="A2144" s="6">
        <f t="shared" si="426"/>
        <v>143</v>
      </c>
      <c r="B2144" s="6">
        <f t="shared" si="426"/>
        <v>1804</v>
      </c>
      <c r="D2144" s="36"/>
      <c r="E2144" s="46" t="s">
        <v>33</v>
      </c>
      <c r="F2144" s="47">
        <v>812</v>
      </c>
      <c r="G2144" s="48">
        <f>IFERROR(F2144/Q2144,"-")</f>
        <v>2.4384384384384385</v>
      </c>
      <c r="H2144" s="49">
        <v>770</v>
      </c>
      <c r="I2144" s="49">
        <v>685</v>
      </c>
      <c r="J2144" s="49">
        <v>680</v>
      </c>
      <c r="K2144" s="49">
        <v>630</v>
      </c>
      <c r="L2144" s="49">
        <v>650</v>
      </c>
      <c r="M2144" s="50">
        <v>636</v>
      </c>
      <c r="N2144" s="51">
        <f>IFERROR(M2144/F2144,"-")</f>
        <v>0.78325123152709364</v>
      </c>
      <c r="O2144" s="52">
        <f>M2144-F2144</f>
        <v>-176</v>
      </c>
      <c r="P2144" s="50">
        <v>636</v>
      </c>
      <c r="Q2144" s="53">
        <v>333</v>
      </c>
      <c r="R2144" s="54">
        <f>IFERROR(P2144/Q2144,"-")</f>
        <v>1.9099099099099099</v>
      </c>
      <c r="X2144" s="1" t="str">
        <f t="shared" si="427"/>
        <v>18福井県</v>
      </c>
    </row>
    <row r="2145" spans="1:24" x14ac:dyDescent="0.15">
      <c r="A2145" s="6">
        <f t="shared" si="426"/>
        <v>143</v>
      </c>
      <c r="B2145" s="6">
        <f t="shared" si="426"/>
        <v>1804</v>
      </c>
      <c r="D2145" s="36"/>
      <c r="E2145" s="46" t="s">
        <v>34</v>
      </c>
      <c r="F2145" s="47">
        <v>90</v>
      </c>
      <c r="G2145" s="48">
        <f>IFERROR(F2145/Q2145,"-")</f>
        <v>0.23316062176165803</v>
      </c>
      <c r="H2145" s="49">
        <v>234</v>
      </c>
      <c r="I2145" s="49">
        <v>249</v>
      </c>
      <c r="J2145" s="49">
        <v>297</v>
      </c>
      <c r="K2145" s="49">
        <v>291</v>
      </c>
      <c r="L2145" s="49">
        <v>285</v>
      </c>
      <c r="M2145" s="50">
        <v>241</v>
      </c>
      <c r="N2145" s="51">
        <f>IFERROR(M2145/F2145,"-")</f>
        <v>2.6777777777777776</v>
      </c>
      <c r="O2145" s="52">
        <f>M2145-F2145</f>
        <v>151</v>
      </c>
      <c r="P2145" s="50">
        <v>329</v>
      </c>
      <c r="Q2145" s="53">
        <v>386</v>
      </c>
      <c r="R2145" s="54">
        <f>IFERROR(P2145/Q2145,"-")</f>
        <v>0.85233160621761661</v>
      </c>
      <c r="X2145" s="1" t="str">
        <f t="shared" si="427"/>
        <v>18福井県</v>
      </c>
    </row>
    <row r="2146" spans="1:24" ht="14.25" thickBot="1" x14ac:dyDescent="0.2">
      <c r="A2146" s="6">
        <f t="shared" si="426"/>
        <v>143</v>
      </c>
      <c r="B2146" s="6">
        <f t="shared" si="426"/>
        <v>1804</v>
      </c>
      <c r="D2146" s="55"/>
      <c r="E2146" s="56" t="s">
        <v>35</v>
      </c>
      <c r="F2146" s="57">
        <v>654</v>
      </c>
      <c r="G2146" s="58">
        <f>IFERROR(F2146/Q2146,"-")</f>
        <v>2.3028169014084505</v>
      </c>
      <c r="H2146" s="59">
        <v>431</v>
      </c>
      <c r="I2146" s="59">
        <v>443</v>
      </c>
      <c r="J2146" s="59">
        <v>405</v>
      </c>
      <c r="K2146" s="59">
        <v>389</v>
      </c>
      <c r="L2146" s="59">
        <v>389</v>
      </c>
      <c r="M2146" s="60">
        <v>415</v>
      </c>
      <c r="N2146" s="61">
        <f>IFERROR(M2146/F2146,"-")</f>
        <v>0.63455657492354745</v>
      </c>
      <c r="O2146" s="62">
        <f>M2146-F2146</f>
        <v>-239</v>
      </c>
      <c r="P2146" s="60">
        <v>371</v>
      </c>
      <c r="Q2146" s="63">
        <v>284</v>
      </c>
      <c r="R2146" s="64">
        <f>IFERROR(P2146/Q2146,"-")</f>
        <v>1.306338028169014</v>
      </c>
      <c r="X2146" s="1" t="str">
        <f t="shared" si="427"/>
        <v>18福井県</v>
      </c>
    </row>
    <row r="2147" spans="1:24" s="5" customFormat="1" x14ac:dyDescent="0.15">
      <c r="A2147" s="65">
        <f t="shared" si="426"/>
        <v>143</v>
      </c>
      <c r="B2147" s="65">
        <f t="shared" si="426"/>
        <v>1804</v>
      </c>
      <c r="D2147" s="66"/>
      <c r="E2147" s="67" t="s">
        <v>36</v>
      </c>
      <c r="F2147" s="68">
        <v>1</v>
      </c>
      <c r="G2147" s="69"/>
      <c r="H2147" s="68">
        <v>1</v>
      </c>
      <c r="I2147" s="68">
        <v>1</v>
      </c>
      <c r="J2147" s="68">
        <v>1</v>
      </c>
      <c r="K2147" s="68">
        <v>1</v>
      </c>
      <c r="L2147" s="68">
        <v>1</v>
      </c>
      <c r="M2147" s="68">
        <v>1</v>
      </c>
      <c r="N2147" s="70"/>
      <c r="O2147" s="70"/>
      <c r="P2147" s="71"/>
      <c r="Q2147" s="71"/>
      <c r="R2147" s="70"/>
      <c r="X2147" s="5" t="str">
        <f t="shared" si="427"/>
        <v>18福井県</v>
      </c>
    </row>
    <row r="2148" spans="1:24" x14ac:dyDescent="0.15">
      <c r="A2148" s="6">
        <f>(ROW()+12)/15</f>
        <v>144</v>
      </c>
      <c r="B2148" s="6"/>
      <c r="C2148" s="87">
        <f>(ROW()+12)/15</f>
        <v>144</v>
      </c>
      <c r="D2148" s="87"/>
      <c r="S2148" s="1" t="str">
        <f>"（"&amp;H2150&amp;"　"&amp;H2151&amp;"構想区域）"</f>
        <v>（山梨県　中北構想区域）</v>
      </c>
      <c r="X2148" s="1" t="str">
        <f>TEXT(F2150,"0?")&amp;H2150</f>
        <v>19山梨県</v>
      </c>
    </row>
    <row r="2149" spans="1:24" ht="14.25" thickBot="1" x14ac:dyDescent="0.2">
      <c r="A2149" s="6">
        <f>A2148</f>
        <v>144</v>
      </c>
      <c r="B2149" s="6"/>
      <c r="C2149" s="1" t="s">
        <v>3</v>
      </c>
      <c r="X2149" s="1" t="str">
        <f>X2148</f>
        <v>19山梨県</v>
      </c>
    </row>
    <row r="2150" spans="1:24" x14ac:dyDescent="0.15">
      <c r="A2150" s="6">
        <f t="shared" ref="A2150:B2162" si="429">A2149</f>
        <v>144</v>
      </c>
      <c r="B2150" s="6">
        <v>1901</v>
      </c>
      <c r="D2150" s="88" t="s">
        <v>4</v>
      </c>
      <c r="E2150" s="89"/>
      <c r="F2150" s="90">
        <f>QUOTIENT(F2151,100)</f>
        <v>19</v>
      </c>
      <c r="G2150" s="91"/>
      <c r="H2150" s="92" t="s">
        <v>193</v>
      </c>
      <c r="I2150" s="93"/>
      <c r="O2150" s="7"/>
      <c r="X2150" s="1" t="str">
        <f t="shared" ref="X2150:X2162" si="430">X2149</f>
        <v>19山梨県</v>
      </c>
    </row>
    <row r="2151" spans="1:24" x14ac:dyDescent="0.15">
      <c r="A2151" s="6">
        <f t="shared" si="429"/>
        <v>144</v>
      </c>
      <c r="B2151" s="6">
        <f>B2150</f>
        <v>1901</v>
      </c>
      <c r="D2151" s="94" t="s">
        <v>5</v>
      </c>
      <c r="E2151" s="95"/>
      <c r="F2151" s="96">
        <f>B2151</f>
        <v>1901</v>
      </c>
      <c r="G2151" s="97"/>
      <c r="H2151" s="98" t="s">
        <v>194</v>
      </c>
      <c r="I2151" s="99"/>
      <c r="O2151" s="7"/>
      <c r="X2151" s="1" t="str">
        <f t="shared" si="430"/>
        <v>19山梨県</v>
      </c>
    </row>
    <row r="2152" spans="1:24" x14ac:dyDescent="0.15">
      <c r="A2152" s="6">
        <f t="shared" si="429"/>
        <v>144</v>
      </c>
      <c r="B2152" s="6">
        <f>B2151</f>
        <v>1901</v>
      </c>
      <c r="D2152" s="72" t="s">
        <v>6</v>
      </c>
      <c r="E2152" s="73"/>
      <c r="F2152" s="74">
        <v>45.960799999999999</v>
      </c>
      <c r="G2152" s="75"/>
      <c r="H2152" s="75"/>
      <c r="I2152" s="76"/>
      <c r="J2152" s="8"/>
      <c r="K2152" s="8"/>
      <c r="L2152" s="8"/>
      <c r="N2152" s="8"/>
      <c r="O2152" s="9"/>
      <c r="P2152" s="10" t="s">
        <v>7</v>
      </c>
      <c r="X2152" s="1" t="str">
        <f t="shared" si="430"/>
        <v>19山梨県</v>
      </c>
    </row>
    <row r="2153" spans="1:24" ht="14.25" thickBot="1" x14ac:dyDescent="0.2">
      <c r="A2153" s="6">
        <f t="shared" si="429"/>
        <v>144</v>
      </c>
      <c r="B2153" s="6">
        <f>B2152</f>
        <v>1901</v>
      </c>
      <c r="D2153" s="77" t="s">
        <v>8</v>
      </c>
      <c r="E2153" s="78"/>
      <c r="F2153" s="79">
        <v>1335.5</v>
      </c>
      <c r="G2153" s="80"/>
      <c r="H2153" s="80"/>
      <c r="I2153" s="81"/>
      <c r="J2153" s="11"/>
      <c r="K2153" s="11"/>
      <c r="L2153" s="11"/>
      <c r="N2153" s="11"/>
      <c r="P2153" s="82">
        <v>8.5999999999999993E-2</v>
      </c>
      <c r="Q2153" s="82"/>
      <c r="X2153" s="1" t="str">
        <f t="shared" si="430"/>
        <v>19山梨県</v>
      </c>
    </row>
    <row r="2154" spans="1:24" ht="14.25" thickBot="1" x14ac:dyDescent="0.2">
      <c r="A2154" s="6">
        <f t="shared" si="429"/>
        <v>144</v>
      </c>
      <c r="B2154" s="6"/>
      <c r="C2154" s="1" t="s">
        <v>9</v>
      </c>
      <c r="X2154" s="1" t="str">
        <f t="shared" si="430"/>
        <v>19山梨県</v>
      </c>
    </row>
    <row r="2155" spans="1:24" ht="13.5" customHeight="1" x14ac:dyDescent="0.15">
      <c r="A2155" s="6">
        <f t="shared" si="429"/>
        <v>144</v>
      </c>
      <c r="B2155" s="6"/>
      <c r="D2155" s="12"/>
      <c r="E2155" s="13"/>
      <c r="F2155" s="83" t="s">
        <v>10</v>
      </c>
      <c r="G2155" s="84"/>
      <c r="H2155" s="14" t="s">
        <v>11</v>
      </c>
      <c r="I2155" s="14" t="s">
        <v>12</v>
      </c>
      <c r="J2155" s="14" t="s">
        <v>13</v>
      </c>
      <c r="K2155" s="14" t="s">
        <v>14</v>
      </c>
      <c r="L2155" s="15" t="s">
        <v>15</v>
      </c>
      <c r="M2155" s="85" t="s">
        <v>16</v>
      </c>
      <c r="N2155" s="84"/>
      <c r="O2155" s="84"/>
      <c r="P2155" s="85" t="s">
        <v>17</v>
      </c>
      <c r="Q2155" s="84"/>
      <c r="R2155" s="86"/>
      <c r="X2155" s="1" t="str">
        <f t="shared" si="430"/>
        <v>19山梨県</v>
      </c>
    </row>
    <row r="2156" spans="1:24" ht="32.25" thickBot="1" x14ac:dyDescent="0.2">
      <c r="A2156" s="6">
        <f t="shared" si="429"/>
        <v>144</v>
      </c>
      <c r="B2156" s="6"/>
      <c r="D2156" s="16"/>
      <c r="E2156" s="17"/>
      <c r="F2156" s="18" t="s">
        <v>18</v>
      </c>
      <c r="G2156" s="19" t="s">
        <v>19</v>
      </c>
      <c r="H2156" s="20" t="s">
        <v>20</v>
      </c>
      <c r="I2156" s="20" t="s">
        <v>21</v>
      </c>
      <c r="J2156" s="20" t="s">
        <v>22</v>
      </c>
      <c r="K2156" s="20" t="s">
        <v>23</v>
      </c>
      <c r="L2156" s="20" t="s">
        <v>24</v>
      </c>
      <c r="M2156" s="21" t="s">
        <v>25</v>
      </c>
      <c r="N2156" s="22" t="s">
        <v>26</v>
      </c>
      <c r="O2156" s="23" t="s">
        <v>27</v>
      </c>
      <c r="P2156" s="24" t="s">
        <v>28</v>
      </c>
      <c r="Q2156" s="22" t="s">
        <v>29</v>
      </c>
      <c r="R2156" s="25" t="s">
        <v>30</v>
      </c>
      <c r="X2156" s="1" t="str">
        <f t="shared" si="430"/>
        <v>19山梨県</v>
      </c>
    </row>
    <row r="2157" spans="1:24" ht="14.25" thickTop="1" x14ac:dyDescent="0.15">
      <c r="A2157" s="6">
        <f t="shared" si="429"/>
        <v>144</v>
      </c>
      <c r="B2157" s="6">
        <f>B2152</f>
        <v>1901</v>
      </c>
      <c r="D2157" s="26"/>
      <c r="E2157" s="27" t="s">
        <v>31</v>
      </c>
      <c r="F2157" s="28">
        <f>SUM(F2158:F2161)</f>
        <v>5006</v>
      </c>
      <c r="G2157" s="29">
        <f>IFERROR(F2157/Q2157,"-")</f>
        <v>1.208011583011583</v>
      </c>
      <c r="H2157" s="30">
        <f t="shared" ref="H2157:M2157" si="431">SUM(H2158:H2161)</f>
        <v>5010</v>
      </c>
      <c r="I2157" s="30">
        <f t="shared" si="431"/>
        <v>4915</v>
      </c>
      <c r="J2157" s="30">
        <f t="shared" si="431"/>
        <v>4869</v>
      </c>
      <c r="K2157" s="30">
        <f t="shared" si="431"/>
        <v>4772</v>
      </c>
      <c r="L2157" s="30">
        <f t="shared" si="431"/>
        <v>4956</v>
      </c>
      <c r="M2157" s="31">
        <f t="shared" si="431"/>
        <v>4792</v>
      </c>
      <c r="N2157" s="32">
        <f>IFERROR(M2157/F2157,"-")</f>
        <v>0.95725129844186974</v>
      </c>
      <c r="O2157" s="33">
        <f>M2157-F2157</f>
        <v>-214</v>
      </c>
      <c r="P2157" s="31">
        <f>SUM(P2158:P2161)</f>
        <v>4763</v>
      </c>
      <c r="Q2157" s="34">
        <f>SUM(Q2158:Q2161)</f>
        <v>4144</v>
      </c>
      <c r="R2157" s="35">
        <f>IFERROR(P2157/Q2157,"-")</f>
        <v>1.1493725868725868</v>
      </c>
      <c r="X2157" s="1" t="str">
        <f t="shared" si="430"/>
        <v>19山梨県</v>
      </c>
    </row>
    <row r="2158" spans="1:24" x14ac:dyDescent="0.15">
      <c r="A2158" s="6">
        <f t="shared" si="429"/>
        <v>144</v>
      </c>
      <c r="B2158" s="6">
        <f>B2157</f>
        <v>1901</v>
      </c>
      <c r="D2158" s="36"/>
      <c r="E2158" s="37" t="s">
        <v>32</v>
      </c>
      <c r="F2158" s="38">
        <v>1167</v>
      </c>
      <c r="G2158" s="39">
        <f>IFERROR(F2158/Q2158,"-")</f>
        <v>2.8957816377171217</v>
      </c>
      <c r="H2158" s="40">
        <v>1083</v>
      </c>
      <c r="I2158" s="40">
        <v>1143</v>
      </c>
      <c r="J2158" s="40">
        <v>878</v>
      </c>
      <c r="K2158" s="40">
        <v>818</v>
      </c>
      <c r="L2158" s="40">
        <v>748</v>
      </c>
      <c r="M2158" s="41">
        <v>710</v>
      </c>
      <c r="N2158" s="42">
        <f>IFERROR(M2158/F2158,"-")</f>
        <v>0.6083976006855184</v>
      </c>
      <c r="O2158" s="43">
        <f>M2158-F2158</f>
        <v>-457</v>
      </c>
      <c r="P2158" s="41">
        <v>763</v>
      </c>
      <c r="Q2158" s="44">
        <v>403</v>
      </c>
      <c r="R2158" s="45">
        <f>IFERROR(P2158/Q2158,"-")</f>
        <v>1.8933002481389578</v>
      </c>
      <c r="X2158" s="1" t="str">
        <f t="shared" si="430"/>
        <v>19山梨県</v>
      </c>
    </row>
    <row r="2159" spans="1:24" x14ac:dyDescent="0.15">
      <c r="A2159" s="6">
        <f t="shared" si="429"/>
        <v>144</v>
      </c>
      <c r="B2159" s="6">
        <f t="shared" si="429"/>
        <v>1901</v>
      </c>
      <c r="D2159" s="36"/>
      <c r="E2159" s="46" t="s">
        <v>33</v>
      </c>
      <c r="F2159" s="47">
        <v>2013</v>
      </c>
      <c r="G2159" s="48">
        <f>IFERROR(F2159/Q2159,"-")</f>
        <v>1.4878048780487805</v>
      </c>
      <c r="H2159" s="49">
        <v>1945</v>
      </c>
      <c r="I2159" s="49">
        <v>1658</v>
      </c>
      <c r="J2159" s="49">
        <v>1735</v>
      </c>
      <c r="K2159" s="49">
        <v>1910</v>
      </c>
      <c r="L2159" s="49">
        <v>1879</v>
      </c>
      <c r="M2159" s="50">
        <v>1933</v>
      </c>
      <c r="N2159" s="51">
        <f>IFERROR(M2159/F2159,"-")</f>
        <v>0.96025832091405861</v>
      </c>
      <c r="O2159" s="52">
        <f>M2159-F2159</f>
        <v>-80</v>
      </c>
      <c r="P2159" s="50">
        <v>1853</v>
      </c>
      <c r="Q2159" s="53">
        <v>1353</v>
      </c>
      <c r="R2159" s="54">
        <f>IFERROR(P2159/Q2159,"-")</f>
        <v>1.369549150036955</v>
      </c>
      <c r="X2159" s="1" t="str">
        <f t="shared" si="430"/>
        <v>19山梨県</v>
      </c>
    </row>
    <row r="2160" spans="1:24" x14ac:dyDescent="0.15">
      <c r="A2160" s="6">
        <f t="shared" si="429"/>
        <v>144</v>
      </c>
      <c r="B2160" s="6">
        <f t="shared" si="429"/>
        <v>1901</v>
      </c>
      <c r="D2160" s="36"/>
      <c r="E2160" s="46" t="s">
        <v>34</v>
      </c>
      <c r="F2160" s="47">
        <v>328</v>
      </c>
      <c r="G2160" s="48">
        <f>IFERROR(F2160/Q2160,"-")</f>
        <v>0.26731866340668298</v>
      </c>
      <c r="H2160" s="49">
        <v>470</v>
      </c>
      <c r="I2160" s="49">
        <v>779</v>
      </c>
      <c r="J2160" s="49">
        <v>771</v>
      </c>
      <c r="K2160" s="49">
        <v>671</v>
      </c>
      <c r="L2160" s="49">
        <v>830</v>
      </c>
      <c r="M2160" s="50">
        <v>667</v>
      </c>
      <c r="N2160" s="51">
        <f>IFERROR(M2160/F2160,"-")</f>
        <v>2.0335365853658538</v>
      </c>
      <c r="O2160" s="52">
        <f>M2160-F2160</f>
        <v>339</v>
      </c>
      <c r="P2160" s="50">
        <v>707</v>
      </c>
      <c r="Q2160" s="53">
        <v>1227</v>
      </c>
      <c r="R2160" s="54">
        <f>IFERROR(P2160/Q2160,"-")</f>
        <v>0.5762021189894051</v>
      </c>
      <c r="X2160" s="1" t="str">
        <f t="shared" si="430"/>
        <v>19山梨県</v>
      </c>
    </row>
    <row r="2161" spans="1:24" ht="14.25" thickBot="1" x14ac:dyDescent="0.2">
      <c r="A2161" s="6">
        <f t="shared" si="429"/>
        <v>144</v>
      </c>
      <c r="B2161" s="6">
        <f t="shared" si="429"/>
        <v>1901</v>
      </c>
      <c r="D2161" s="55"/>
      <c r="E2161" s="56" t="s">
        <v>35</v>
      </c>
      <c r="F2161" s="57">
        <v>1498</v>
      </c>
      <c r="G2161" s="58">
        <f>IFERROR(F2161/Q2161,"-")</f>
        <v>1.2902670111972439</v>
      </c>
      <c r="H2161" s="59">
        <v>1512</v>
      </c>
      <c r="I2161" s="59">
        <v>1335</v>
      </c>
      <c r="J2161" s="59">
        <v>1485</v>
      </c>
      <c r="K2161" s="59">
        <v>1373</v>
      </c>
      <c r="L2161" s="59">
        <v>1499</v>
      </c>
      <c r="M2161" s="60">
        <v>1482</v>
      </c>
      <c r="N2161" s="61">
        <f>IFERROR(M2161/F2161,"-")</f>
        <v>0.98931909212283042</v>
      </c>
      <c r="O2161" s="62">
        <f>M2161-F2161</f>
        <v>-16</v>
      </c>
      <c r="P2161" s="60">
        <v>1440</v>
      </c>
      <c r="Q2161" s="63">
        <v>1161</v>
      </c>
      <c r="R2161" s="64">
        <f>IFERROR(P2161/Q2161,"-")</f>
        <v>1.2403100775193798</v>
      </c>
      <c r="X2161" s="1" t="str">
        <f t="shared" si="430"/>
        <v>19山梨県</v>
      </c>
    </row>
    <row r="2162" spans="1:24" s="5" customFormat="1" x14ac:dyDescent="0.15">
      <c r="A2162" s="65">
        <f t="shared" si="429"/>
        <v>144</v>
      </c>
      <c r="B2162" s="65">
        <f t="shared" si="429"/>
        <v>1901</v>
      </c>
      <c r="D2162" s="66"/>
      <c r="E2162" s="67" t="s">
        <v>36</v>
      </c>
      <c r="F2162" s="68">
        <v>0.98148148148148151</v>
      </c>
      <c r="G2162" s="69"/>
      <c r="H2162" s="68">
        <v>1</v>
      </c>
      <c r="I2162" s="68">
        <v>1</v>
      </c>
      <c r="J2162" s="68">
        <v>1</v>
      </c>
      <c r="K2162" s="68">
        <v>0.94117647058823528</v>
      </c>
      <c r="L2162" s="68">
        <v>1</v>
      </c>
      <c r="M2162" s="68">
        <v>1</v>
      </c>
      <c r="N2162" s="70"/>
      <c r="O2162" s="70"/>
      <c r="P2162" s="71"/>
      <c r="Q2162" s="71"/>
      <c r="R2162" s="70"/>
      <c r="X2162" s="5" t="str">
        <f t="shared" si="430"/>
        <v>19山梨県</v>
      </c>
    </row>
    <row r="2163" spans="1:24" x14ac:dyDescent="0.15">
      <c r="A2163" s="6">
        <f>(ROW()+12)/15</f>
        <v>145</v>
      </c>
      <c r="B2163" s="6"/>
      <c r="C2163" s="87">
        <f>(ROW()+12)/15</f>
        <v>145</v>
      </c>
      <c r="D2163" s="87"/>
      <c r="S2163" s="1" t="str">
        <f>"（"&amp;H2165&amp;"　"&amp;H2166&amp;"構想区域）"</f>
        <v>（山梨県　峡東構想区域）</v>
      </c>
      <c r="X2163" s="1" t="str">
        <f>TEXT(F2165,"0?")&amp;H2165</f>
        <v>19山梨県</v>
      </c>
    </row>
    <row r="2164" spans="1:24" ht="14.25" thickBot="1" x14ac:dyDescent="0.2">
      <c r="A2164" s="6">
        <f>A2163</f>
        <v>145</v>
      </c>
      <c r="B2164" s="6"/>
      <c r="C2164" s="1" t="s">
        <v>3</v>
      </c>
      <c r="X2164" s="1" t="str">
        <f>X2163</f>
        <v>19山梨県</v>
      </c>
    </row>
    <row r="2165" spans="1:24" x14ac:dyDescent="0.15">
      <c r="A2165" s="6">
        <f t="shared" ref="A2165:B2177" si="432">A2164</f>
        <v>145</v>
      </c>
      <c r="B2165" s="6">
        <v>1902</v>
      </c>
      <c r="D2165" s="88" t="s">
        <v>4</v>
      </c>
      <c r="E2165" s="89"/>
      <c r="F2165" s="90">
        <f>QUOTIENT(F2166,100)</f>
        <v>19</v>
      </c>
      <c r="G2165" s="91"/>
      <c r="H2165" s="92" t="s">
        <v>193</v>
      </c>
      <c r="I2165" s="93"/>
      <c r="O2165" s="7"/>
      <c r="X2165" s="1" t="str">
        <f t="shared" ref="X2165:X2177" si="433">X2164</f>
        <v>19山梨県</v>
      </c>
    </row>
    <row r="2166" spans="1:24" x14ac:dyDescent="0.15">
      <c r="A2166" s="6">
        <f t="shared" si="432"/>
        <v>145</v>
      </c>
      <c r="B2166" s="6">
        <f>B2165</f>
        <v>1902</v>
      </c>
      <c r="D2166" s="94" t="s">
        <v>5</v>
      </c>
      <c r="E2166" s="95"/>
      <c r="F2166" s="96">
        <f>B2166</f>
        <v>1902</v>
      </c>
      <c r="G2166" s="97"/>
      <c r="H2166" s="98" t="s">
        <v>195</v>
      </c>
      <c r="I2166" s="99"/>
      <c r="O2166" s="7"/>
      <c r="X2166" s="1" t="str">
        <f t="shared" si="433"/>
        <v>19山梨県</v>
      </c>
    </row>
    <row r="2167" spans="1:24" x14ac:dyDescent="0.15">
      <c r="A2167" s="6">
        <f t="shared" si="432"/>
        <v>145</v>
      </c>
      <c r="B2167" s="6">
        <f>B2166</f>
        <v>1902</v>
      </c>
      <c r="D2167" s="72" t="s">
        <v>6</v>
      </c>
      <c r="E2167" s="73"/>
      <c r="F2167" s="74">
        <v>12.9619</v>
      </c>
      <c r="G2167" s="75"/>
      <c r="H2167" s="75"/>
      <c r="I2167" s="76"/>
      <c r="J2167" s="8"/>
      <c r="K2167" s="8"/>
      <c r="L2167" s="8"/>
      <c r="N2167" s="8"/>
      <c r="O2167" s="9"/>
      <c r="P2167" s="10" t="s">
        <v>7</v>
      </c>
      <c r="X2167" s="1" t="str">
        <f t="shared" si="433"/>
        <v>19山梨県</v>
      </c>
    </row>
    <row r="2168" spans="1:24" ht="14.25" thickBot="1" x14ac:dyDescent="0.2">
      <c r="A2168" s="6">
        <f t="shared" si="432"/>
        <v>145</v>
      </c>
      <c r="B2168" s="6">
        <f>B2167</f>
        <v>1902</v>
      </c>
      <c r="D2168" s="77" t="s">
        <v>8</v>
      </c>
      <c r="E2168" s="78"/>
      <c r="F2168" s="79">
        <v>755.83</v>
      </c>
      <c r="G2168" s="80"/>
      <c r="H2168" s="80"/>
      <c r="I2168" s="81"/>
      <c r="J2168" s="11"/>
      <c r="K2168" s="11"/>
      <c r="L2168" s="11"/>
      <c r="N2168" s="11"/>
      <c r="P2168" s="82">
        <v>6.9000000000000006E-2</v>
      </c>
      <c r="Q2168" s="82"/>
      <c r="X2168" s="1" t="str">
        <f t="shared" si="433"/>
        <v>19山梨県</v>
      </c>
    </row>
    <row r="2169" spans="1:24" ht="14.25" thickBot="1" x14ac:dyDescent="0.2">
      <c r="A2169" s="6">
        <f t="shared" si="432"/>
        <v>145</v>
      </c>
      <c r="B2169" s="6"/>
      <c r="C2169" s="1" t="s">
        <v>9</v>
      </c>
      <c r="X2169" s="1" t="str">
        <f t="shared" si="433"/>
        <v>19山梨県</v>
      </c>
    </row>
    <row r="2170" spans="1:24" ht="13.5" customHeight="1" x14ac:dyDescent="0.15">
      <c r="A2170" s="6">
        <f t="shared" si="432"/>
        <v>145</v>
      </c>
      <c r="B2170" s="6"/>
      <c r="D2170" s="12"/>
      <c r="E2170" s="13"/>
      <c r="F2170" s="83" t="s">
        <v>10</v>
      </c>
      <c r="G2170" s="84"/>
      <c r="H2170" s="14" t="s">
        <v>11</v>
      </c>
      <c r="I2170" s="14" t="s">
        <v>12</v>
      </c>
      <c r="J2170" s="14" t="s">
        <v>13</v>
      </c>
      <c r="K2170" s="14" t="s">
        <v>14</v>
      </c>
      <c r="L2170" s="15" t="s">
        <v>15</v>
      </c>
      <c r="M2170" s="85" t="s">
        <v>16</v>
      </c>
      <c r="N2170" s="84"/>
      <c r="O2170" s="84"/>
      <c r="P2170" s="85" t="s">
        <v>17</v>
      </c>
      <c r="Q2170" s="84"/>
      <c r="R2170" s="86"/>
      <c r="X2170" s="1" t="str">
        <f t="shared" si="433"/>
        <v>19山梨県</v>
      </c>
    </row>
    <row r="2171" spans="1:24" ht="32.25" thickBot="1" x14ac:dyDescent="0.2">
      <c r="A2171" s="6">
        <f t="shared" si="432"/>
        <v>145</v>
      </c>
      <c r="B2171" s="6"/>
      <c r="D2171" s="16"/>
      <c r="E2171" s="17"/>
      <c r="F2171" s="18" t="s">
        <v>18</v>
      </c>
      <c r="G2171" s="19" t="s">
        <v>19</v>
      </c>
      <c r="H2171" s="20" t="s">
        <v>20</v>
      </c>
      <c r="I2171" s="20" t="s">
        <v>21</v>
      </c>
      <c r="J2171" s="20" t="s">
        <v>22</v>
      </c>
      <c r="K2171" s="20" t="s">
        <v>23</v>
      </c>
      <c r="L2171" s="20" t="s">
        <v>24</v>
      </c>
      <c r="M2171" s="21" t="s">
        <v>25</v>
      </c>
      <c r="N2171" s="22" t="s">
        <v>26</v>
      </c>
      <c r="O2171" s="23" t="s">
        <v>27</v>
      </c>
      <c r="P2171" s="24" t="s">
        <v>28</v>
      </c>
      <c r="Q2171" s="22" t="s">
        <v>29</v>
      </c>
      <c r="R2171" s="25" t="s">
        <v>30</v>
      </c>
      <c r="X2171" s="1" t="str">
        <f t="shared" si="433"/>
        <v>19山梨県</v>
      </c>
    </row>
    <row r="2172" spans="1:24" ht="14.25" thickTop="1" x14ac:dyDescent="0.15">
      <c r="A2172" s="6">
        <f t="shared" si="432"/>
        <v>145</v>
      </c>
      <c r="B2172" s="6">
        <f>B2167</f>
        <v>1902</v>
      </c>
      <c r="D2172" s="26"/>
      <c r="E2172" s="27" t="s">
        <v>31</v>
      </c>
      <c r="F2172" s="28">
        <f>SUM(F2173:F2176)</f>
        <v>2022</v>
      </c>
      <c r="G2172" s="29">
        <f>IFERROR(F2172/Q2172,"-")</f>
        <v>1.1728538283062646</v>
      </c>
      <c r="H2172" s="30">
        <f t="shared" ref="H2172:M2172" si="434">SUM(H2173:H2176)</f>
        <v>1895</v>
      </c>
      <c r="I2172" s="30">
        <f t="shared" si="434"/>
        <v>1955</v>
      </c>
      <c r="J2172" s="30">
        <f t="shared" si="434"/>
        <v>1994</v>
      </c>
      <c r="K2172" s="30">
        <f t="shared" si="434"/>
        <v>1963</v>
      </c>
      <c r="L2172" s="30">
        <f t="shared" si="434"/>
        <v>1952</v>
      </c>
      <c r="M2172" s="31">
        <f t="shared" si="434"/>
        <v>1953</v>
      </c>
      <c r="N2172" s="32">
        <f>IFERROR(M2172/F2172,"-")</f>
        <v>0.96587537091988129</v>
      </c>
      <c r="O2172" s="33">
        <f>M2172-F2172</f>
        <v>-69</v>
      </c>
      <c r="P2172" s="31">
        <f>SUM(P2173:P2176)</f>
        <v>1867</v>
      </c>
      <c r="Q2172" s="34">
        <f>SUM(Q2173:Q2176)</f>
        <v>1724</v>
      </c>
      <c r="R2172" s="35">
        <f>IFERROR(P2172/Q2172,"-")</f>
        <v>1.0829466357308584</v>
      </c>
      <c r="X2172" s="1" t="str">
        <f t="shared" si="433"/>
        <v>19山梨県</v>
      </c>
    </row>
    <row r="2173" spans="1:24" x14ac:dyDescent="0.15">
      <c r="A2173" s="6">
        <f t="shared" si="432"/>
        <v>145</v>
      </c>
      <c r="B2173" s="6">
        <f>B2172</f>
        <v>1902</v>
      </c>
      <c r="D2173" s="36"/>
      <c r="E2173" s="37" t="s">
        <v>32</v>
      </c>
      <c r="F2173" s="38">
        <v>0</v>
      </c>
      <c r="G2173" s="39">
        <f>IFERROR(F2173/Q2173,"-")</f>
        <v>0</v>
      </c>
      <c r="H2173" s="40">
        <v>0</v>
      </c>
      <c r="I2173" s="40">
        <v>0</v>
      </c>
      <c r="J2173" s="40">
        <v>88</v>
      </c>
      <c r="K2173" s="40">
        <v>88</v>
      </c>
      <c r="L2173" s="40">
        <v>0</v>
      </c>
      <c r="M2173" s="41">
        <v>0</v>
      </c>
      <c r="N2173" s="42" t="str">
        <f>IFERROR(M2173/F2173,"-")</f>
        <v>-</v>
      </c>
      <c r="O2173" s="43">
        <f>M2173-F2173</f>
        <v>0</v>
      </c>
      <c r="P2173" s="41">
        <v>0</v>
      </c>
      <c r="Q2173" s="44">
        <v>48</v>
      </c>
      <c r="R2173" s="45">
        <f>IFERROR(P2173/Q2173,"-")</f>
        <v>0</v>
      </c>
      <c r="X2173" s="1" t="str">
        <f t="shared" si="433"/>
        <v>19山梨県</v>
      </c>
    </row>
    <row r="2174" spans="1:24" x14ac:dyDescent="0.15">
      <c r="A2174" s="6">
        <f t="shared" si="432"/>
        <v>145</v>
      </c>
      <c r="B2174" s="6">
        <f t="shared" si="432"/>
        <v>1902</v>
      </c>
      <c r="D2174" s="36"/>
      <c r="E2174" s="46" t="s">
        <v>33</v>
      </c>
      <c r="F2174" s="47">
        <v>749</v>
      </c>
      <c r="G2174" s="48">
        <f>IFERROR(F2174/Q2174,"-")</f>
        <v>2.6845878136200718</v>
      </c>
      <c r="H2174" s="49">
        <v>731</v>
      </c>
      <c r="I2174" s="49">
        <v>703</v>
      </c>
      <c r="J2174" s="49">
        <v>580</v>
      </c>
      <c r="K2174" s="49">
        <v>432</v>
      </c>
      <c r="L2174" s="49">
        <v>520</v>
      </c>
      <c r="M2174" s="50">
        <v>521</v>
      </c>
      <c r="N2174" s="51">
        <f>IFERROR(M2174/F2174,"-")</f>
        <v>0.69559412550066757</v>
      </c>
      <c r="O2174" s="52">
        <f>M2174-F2174</f>
        <v>-228</v>
      </c>
      <c r="P2174" s="50">
        <v>521</v>
      </c>
      <c r="Q2174" s="53">
        <v>279</v>
      </c>
      <c r="R2174" s="54">
        <f>IFERROR(P2174/Q2174,"-")</f>
        <v>1.8673835125448028</v>
      </c>
      <c r="X2174" s="1" t="str">
        <f t="shared" si="433"/>
        <v>19山梨県</v>
      </c>
    </row>
    <row r="2175" spans="1:24" x14ac:dyDescent="0.15">
      <c r="A2175" s="6">
        <f t="shared" si="432"/>
        <v>145</v>
      </c>
      <c r="B2175" s="6">
        <f t="shared" si="432"/>
        <v>1902</v>
      </c>
      <c r="D2175" s="36"/>
      <c r="E2175" s="46" t="s">
        <v>34</v>
      </c>
      <c r="F2175" s="47">
        <v>783</v>
      </c>
      <c r="G2175" s="48">
        <f>IFERROR(F2175/Q2175,"-")</f>
        <v>0.80061349693251538</v>
      </c>
      <c r="H2175" s="49">
        <v>725</v>
      </c>
      <c r="I2175" s="49">
        <v>944</v>
      </c>
      <c r="J2175" s="49">
        <v>972</v>
      </c>
      <c r="K2175" s="49">
        <v>1035</v>
      </c>
      <c r="L2175" s="49">
        <v>1035</v>
      </c>
      <c r="M2175" s="50">
        <v>1035</v>
      </c>
      <c r="N2175" s="51">
        <f>IFERROR(M2175/F2175,"-")</f>
        <v>1.3218390804597702</v>
      </c>
      <c r="O2175" s="52">
        <f>M2175-F2175</f>
        <v>252</v>
      </c>
      <c r="P2175" s="50">
        <v>953</v>
      </c>
      <c r="Q2175" s="53">
        <v>978</v>
      </c>
      <c r="R2175" s="54">
        <f>IFERROR(P2175/Q2175,"-")</f>
        <v>0.97443762781186094</v>
      </c>
      <c r="X2175" s="1" t="str">
        <f t="shared" si="433"/>
        <v>19山梨県</v>
      </c>
    </row>
    <row r="2176" spans="1:24" ht="14.25" thickBot="1" x14ac:dyDescent="0.2">
      <c r="A2176" s="6">
        <f t="shared" si="432"/>
        <v>145</v>
      </c>
      <c r="B2176" s="6">
        <f t="shared" si="432"/>
        <v>1902</v>
      </c>
      <c r="D2176" s="55"/>
      <c r="E2176" s="56" t="s">
        <v>35</v>
      </c>
      <c r="F2176" s="57">
        <v>490</v>
      </c>
      <c r="G2176" s="58">
        <f>IFERROR(F2176/Q2176,"-")</f>
        <v>1.1694510739856803</v>
      </c>
      <c r="H2176" s="59">
        <v>439</v>
      </c>
      <c r="I2176" s="59">
        <v>308</v>
      </c>
      <c r="J2176" s="59">
        <v>354</v>
      </c>
      <c r="K2176" s="59">
        <v>408</v>
      </c>
      <c r="L2176" s="59">
        <v>397</v>
      </c>
      <c r="M2176" s="60">
        <v>397</v>
      </c>
      <c r="N2176" s="61">
        <f>IFERROR(M2176/F2176,"-")</f>
        <v>0.81020408163265301</v>
      </c>
      <c r="O2176" s="62">
        <f>M2176-F2176</f>
        <v>-93</v>
      </c>
      <c r="P2176" s="60">
        <v>393</v>
      </c>
      <c r="Q2176" s="63">
        <v>419</v>
      </c>
      <c r="R2176" s="64">
        <f>IFERROR(P2176/Q2176,"-")</f>
        <v>0.93794749403341293</v>
      </c>
      <c r="X2176" s="1" t="str">
        <f t="shared" si="433"/>
        <v>19山梨県</v>
      </c>
    </row>
    <row r="2177" spans="1:24" s="5" customFormat="1" x14ac:dyDescent="0.15">
      <c r="A2177" s="65">
        <f t="shared" si="432"/>
        <v>145</v>
      </c>
      <c r="B2177" s="65">
        <f t="shared" si="432"/>
        <v>1902</v>
      </c>
      <c r="D2177" s="66"/>
      <c r="E2177" s="67" t="s">
        <v>36</v>
      </c>
      <c r="F2177" s="68">
        <v>1</v>
      </c>
      <c r="G2177" s="69"/>
      <c r="H2177" s="68">
        <v>1</v>
      </c>
      <c r="I2177" s="68">
        <v>1</v>
      </c>
      <c r="J2177" s="68">
        <v>1</v>
      </c>
      <c r="K2177" s="68">
        <v>1</v>
      </c>
      <c r="L2177" s="68">
        <v>1</v>
      </c>
      <c r="M2177" s="68">
        <v>1</v>
      </c>
      <c r="N2177" s="70"/>
      <c r="O2177" s="70"/>
      <c r="P2177" s="71"/>
      <c r="Q2177" s="71"/>
      <c r="R2177" s="70"/>
      <c r="X2177" s="5" t="str">
        <f t="shared" si="433"/>
        <v>19山梨県</v>
      </c>
    </row>
    <row r="2178" spans="1:24" x14ac:dyDescent="0.15">
      <c r="A2178" s="6">
        <f>(ROW()+12)/15</f>
        <v>146</v>
      </c>
      <c r="B2178" s="6"/>
      <c r="C2178" s="87">
        <f>(ROW()+12)/15</f>
        <v>146</v>
      </c>
      <c r="D2178" s="87"/>
      <c r="S2178" s="1" t="str">
        <f>"（"&amp;H2180&amp;"　"&amp;H2181&amp;"構想区域）"</f>
        <v>（山梨県　峡南構想区域）</v>
      </c>
      <c r="X2178" s="1" t="str">
        <f>TEXT(F2180,"0?")&amp;H2180</f>
        <v>19山梨県</v>
      </c>
    </row>
    <row r="2179" spans="1:24" ht="14.25" thickBot="1" x14ac:dyDescent="0.2">
      <c r="A2179" s="6">
        <f>A2178</f>
        <v>146</v>
      </c>
      <c r="B2179" s="6"/>
      <c r="C2179" s="1" t="s">
        <v>3</v>
      </c>
      <c r="X2179" s="1" t="str">
        <f>X2178</f>
        <v>19山梨県</v>
      </c>
    </row>
    <row r="2180" spans="1:24" x14ac:dyDescent="0.15">
      <c r="A2180" s="6">
        <f t="shared" ref="A2180:B2192" si="435">A2179</f>
        <v>146</v>
      </c>
      <c r="B2180" s="6">
        <v>1903</v>
      </c>
      <c r="D2180" s="88" t="s">
        <v>4</v>
      </c>
      <c r="E2180" s="89"/>
      <c r="F2180" s="90">
        <f>QUOTIENT(F2181,100)</f>
        <v>19</v>
      </c>
      <c r="G2180" s="91"/>
      <c r="H2180" s="92" t="s">
        <v>193</v>
      </c>
      <c r="I2180" s="93"/>
      <c r="O2180" s="7"/>
      <c r="X2180" s="1" t="str">
        <f t="shared" ref="X2180:X2192" si="436">X2179</f>
        <v>19山梨県</v>
      </c>
    </row>
    <row r="2181" spans="1:24" x14ac:dyDescent="0.15">
      <c r="A2181" s="6">
        <f t="shared" si="435"/>
        <v>146</v>
      </c>
      <c r="B2181" s="6">
        <f>B2180</f>
        <v>1903</v>
      </c>
      <c r="D2181" s="94" t="s">
        <v>5</v>
      </c>
      <c r="E2181" s="95"/>
      <c r="F2181" s="96">
        <f>B2181</f>
        <v>1903</v>
      </c>
      <c r="G2181" s="97"/>
      <c r="H2181" s="98" t="s">
        <v>196</v>
      </c>
      <c r="I2181" s="99"/>
      <c r="O2181" s="7"/>
      <c r="X2181" s="1" t="str">
        <f t="shared" si="436"/>
        <v>19山梨県</v>
      </c>
    </row>
    <row r="2182" spans="1:24" x14ac:dyDescent="0.15">
      <c r="A2182" s="6">
        <f t="shared" si="435"/>
        <v>146</v>
      </c>
      <c r="B2182" s="6">
        <f>B2181</f>
        <v>1903</v>
      </c>
      <c r="D2182" s="72" t="s">
        <v>6</v>
      </c>
      <c r="E2182" s="73"/>
      <c r="F2182" s="74">
        <v>4.7835999999999999</v>
      </c>
      <c r="G2182" s="75"/>
      <c r="H2182" s="75"/>
      <c r="I2182" s="76"/>
      <c r="J2182" s="8"/>
      <c r="K2182" s="8"/>
      <c r="L2182" s="8"/>
      <c r="N2182" s="8"/>
      <c r="O2182" s="9"/>
      <c r="P2182" s="10" t="s">
        <v>7</v>
      </c>
      <c r="X2182" s="1" t="str">
        <f t="shared" si="436"/>
        <v>19山梨県</v>
      </c>
    </row>
    <row r="2183" spans="1:24" ht="14.25" thickBot="1" x14ac:dyDescent="0.2">
      <c r="A2183" s="6">
        <f t="shared" si="435"/>
        <v>146</v>
      </c>
      <c r="B2183" s="6">
        <f>B2182</f>
        <v>1903</v>
      </c>
      <c r="D2183" s="77" t="s">
        <v>8</v>
      </c>
      <c r="E2183" s="78"/>
      <c r="F2183" s="79">
        <v>1059.99</v>
      </c>
      <c r="G2183" s="80"/>
      <c r="H2183" s="80"/>
      <c r="I2183" s="81"/>
      <c r="J2183" s="11"/>
      <c r="K2183" s="11"/>
      <c r="L2183" s="11"/>
      <c r="N2183" s="11"/>
      <c r="P2183" s="82">
        <v>-0.29700000000000004</v>
      </c>
      <c r="Q2183" s="82"/>
      <c r="X2183" s="1" t="str">
        <f t="shared" si="436"/>
        <v>19山梨県</v>
      </c>
    </row>
    <row r="2184" spans="1:24" ht="14.25" thickBot="1" x14ac:dyDescent="0.2">
      <c r="A2184" s="6">
        <f t="shared" si="435"/>
        <v>146</v>
      </c>
      <c r="B2184" s="6"/>
      <c r="C2184" s="1" t="s">
        <v>9</v>
      </c>
      <c r="X2184" s="1" t="str">
        <f t="shared" si="436"/>
        <v>19山梨県</v>
      </c>
    </row>
    <row r="2185" spans="1:24" ht="13.5" customHeight="1" x14ac:dyDescent="0.15">
      <c r="A2185" s="6">
        <f t="shared" si="435"/>
        <v>146</v>
      </c>
      <c r="B2185" s="6"/>
      <c r="D2185" s="12"/>
      <c r="E2185" s="13"/>
      <c r="F2185" s="83" t="s">
        <v>10</v>
      </c>
      <c r="G2185" s="84"/>
      <c r="H2185" s="14" t="s">
        <v>11</v>
      </c>
      <c r="I2185" s="14" t="s">
        <v>12</v>
      </c>
      <c r="J2185" s="14" t="s">
        <v>13</v>
      </c>
      <c r="K2185" s="14" t="s">
        <v>14</v>
      </c>
      <c r="L2185" s="15" t="s">
        <v>15</v>
      </c>
      <c r="M2185" s="85" t="s">
        <v>16</v>
      </c>
      <c r="N2185" s="84"/>
      <c r="O2185" s="84"/>
      <c r="P2185" s="85" t="s">
        <v>17</v>
      </c>
      <c r="Q2185" s="84"/>
      <c r="R2185" s="86"/>
      <c r="X2185" s="1" t="str">
        <f t="shared" si="436"/>
        <v>19山梨県</v>
      </c>
    </row>
    <row r="2186" spans="1:24" ht="32.25" thickBot="1" x14ac:dyDescent="0.2">
      <c r="A2186" s="6">
        <f t="shared" si="435"/>
        <v>146</v>
      </c>
      <c r="B2186" s="6"/>
      <c r="D2186" s="16"/>
      <c r="E2186" s="17"/>
      <c r="F2186" s="18" t="s">
        <v>18</v>
      </c>
      <c r="G2186" s="19" t="s">
        <v>19</v>
      </c>
      <c r="H2186" s="20" t="s">
        <v>20</v>
      </c>
      <c r="I2186" s="20" t="s">
        <v>21</v>
      </c>
      <c r="J2186" s="20" t="s">
        <v>22</v>
      </c>
      <c r="K2186" s="20" t="s">
        <v>23</v>
      </c>
      <c r="L2186" s="20" t="s">
        <v>24</v>
      </c>
      <c r="M2186" s="21" t="s">
        <v>25</v>
      </c>
      <c r="N2186" s="22" t="s">
        <v>26</v>
      </c>
      <c r="O2186" s="23" t="s">
        <v>27</v>
      </c>
      <c r="P2186" s="24" t="s">
        <v>28</v>
      </c>
      <c r="Q2186" s="22" t="s">
        <v>29</v>
      </c>
      <c r="R2186" s="25" t="s">
        <v>30</v>
      </c>
      <c r="X2186" s="1" t="str">
        <f t="shared" si="436"/>
        <v>19山梨県</v>
      </c>
    </row>
    <row r="2187" spans="1:24" ht="14.25" thickTop="1" x14ac:dyDescent="0.15">
      <c r="A2187" s="6">
        <f t="shared" si="435"/>
        <v>146</v>
      </c>
      <c r="B2187" s="6">
        <f>B2182</f>
        <v>1903</v>
      </c>
      <c r="D2187" s="26"/>
      <c r="E2187" s="27" t="s">
        <v>31</v>
      </c>
      <c r="F2187" s="28">
        <f>SUM(F2188:F2191)</f>
        <v>418</v>
      </c>
      <c r="G2187" s="29">
        <f>IFERROR(F2187/Q2187,"-")</f>
        <v>1.5893536121673004</v>
      </c>
      <c r="H2187" s="30">
        <f t="shared" ref="H2187:M2187" si="437">SUM(H2188:H2191)</f>
        <v>505</v>
      </c>
      <c r="I2187" s="30">
        <f t="shared" si="437"/>
        <v>505</v>
      </c>
      <c r="J2187" s="30">
        <f t="shared" si="437"/>
        <v>505</v>
      </c>
      <c r="K2187" s="30">
        <f t="shared" si="437"/>
        <v>592</v>
      </c>
      <c r="L2187" s="30">
        <f t="shared" si="437"/>
        <v>535</v>
      </c>
      <c r="M2187" s="31">
        <f t="shared" si="437"/>
        <v>509</v>
      </c>
      <c r="N2187" s="32">
        <f>IFERROR(M2187/F2187,"-")</f>
        <v>1.2177033492822966</v>
      </c>
      <c r="O2187" s="33">
        <f>M2187-F2187</f>
        <v>91</v>
      </c>
      <c r="P2187" s="31">
        <f>SUM(P2188:P2191)</f>
        <v>529</v>
      </c>
      <c r="Q2187" s="34">
        <f>SUM(Q2188:Q2191)</f>
        <v>263</v>
      </c>
      <c r="R2187" s="35">
        <f>IFERROR(P2187/Q2187,"-")</f>
        <v>2.0114068441064639</v>
      </c>
      <c r="X2187" s="1" t="str">
        <f t="shared" si="436"/>
        <v>19山梨県</v>
      </c>
    </row>
    <row r="2188" spans="1:24" x14ac:dyDescent="0.15">
      <c r="A2188" s="6">
        <f t="shared" si="435"/>
        <v>146</v>
      </c>
      <c r="B2188" s="6">
        <f>B2187</f>
        <v>1903</v>
      </c>
      <c r="D2188" s="36"/>
      <c r="E2188" s="37" t="s">
        <v>32</v>
      </c>
      <c r="F2188" s="38">
        <v>0</v>
      </c>
      <c r="G2188" s="39" t="str">
        <f>IFERROR(F2188/Q2188,"-")</f>
        <v>-</v>
      </c>
      <c r="H2188" s="40">
        <v>0</v>
      </c>
      <c r="I2188" s="40">
        <v>61</v>
      </c>
      <c r="J2188" s="40">
        <v>0</v>
      </c>
      <c r="K2188" s="40">
        <v>0</v>
      </c>
      <c r="L2188" s="40">
        <v>0</v>
      </c>
      <c r="M2188" s="41">
        <v>0</v>
      </c>
      <c r="N2188" s="42" t="str">
        <f>IFERROR(M2188/F2188,"-")</f>
        <v>-</v>
      </c>
      <c r="O2188" s="43">
        <f>M2188-F2188</f>
        <v>0</v>
      </c>
      <c r="P2188" s="41">
        <v>0</v>
      </c>
      <c r="Q2188" s="44">
        <v>0</v>
      </c>
      <c r="R2188" s="45" t="str">
        <f>IFERROR(P2188/Q2188,"-")</f>
        <v>-</v>
      </c>
      <c r="X2188" s="1" t="str">
        <f t="shared" si="436"/>
        <v>19山梨県</v>
      </c>
    </row>
    <row r="2189" spans="1:24" x14ac:dyDescent="0.15">
      <c r="A2189" s="6">
        <f t="shared" si="435"/>
        <v>146</v>
      </c>
      <c r="B2189" s="6">
        <f t="shared" si="435"/>
        <v>1903</v>
      </c>
      <c r="D2189" s="36"/>
      <c r="E2189" s="46" t="s">
        <v>33</v>
      </c>
      <c r="F2189" s="47">
        <v>254</v>
      </c>
      <c r="G2189" s="48">
        <f>IFERROR(F2189/Q2189,"-")</f>
        <v>3.2564102564102564</v>
      </c>
      <c r="H2189" s="49">
        <v>355</v>
      </c>
      <c r="I2189" s="49">
        <v>294</v>
      </c>
      <c r="J2189" s="49">
        <v>305</v>
      </c>
      <c r="K2189" s="49">
        <v>381</v>
      </c>
      <c r="L2189" s="49">
        <v>305</v>
      </c>
      <c r="M2189" s="50">
        <v>385</v>
      </c>
      <c r="N2189" s="51">
        <f>IFERROR(M2189/F2189,"-")</f>
        <v>1.515748031496063</v>
      </c>
      <c r="O2189" s="52">
        <f>M2189-F2189</f>
        <v>131</v>
      </c>
      <c r="P2189" s="50">
        <v>405</v>
      </c>
      <c r="Q2189" s="53">
        <v>78</v>
      </c>
      <c r="R2189" s="54">
        <f>IFERROR(P2189/Q2189,"-")</f>
        <v>5.1923076923076925</v>
      </c>
      <c r="X2189" s="1" t="str">
        <f t="shared" si="436"/>
        <v>19山梨県</v>
      </c>
    </row>
    <row r="2190" spans="1:24" x14ac:dyDescent="0.15">
      <c r="A2190" s="6">
        <f t="shared" si="435"/>
        <v>146</v>
      </c>
      <c r="B2190" s="6">
        <f t="shared" si="435"/>
        <v>1903</v>
      </c>
      <c r="D2190" s="36"/>
      <c r="E2190" s="46" t="s">
        <v>34</v>
      </c>
      <c r="F2190" s="47">
        <v>0</v>
      </c>
      <c r="G2190" s="48">
        <f>IFERROR(F2190/Q2190,"-")</f>
        <v>0</v>
      </c>
      <c r="H2190" s="49">
        <v>0</v>
      </c>
      <c r="I2190" s="49">
        <v>0</v>
      </c>
      <c r="J2190" s="49">
        <v>50</v>
      </c>
      <c r="K2190" s="49">
        <v>0</v>
      </c>
      <c r="L2190" s="49">
        <v>50</v>
      </c>
      <c r="M2190" s="50">
        <v>0</v>
      </c>
      <c r="N2190" s="51" t="str">
        <f>IFERROR(M2190/F2190,"-")</f>
        <v>-</v>
      </c>
      <c r="O2190" s="52">
        <f>M2190-F2190</f>
        <v>0</v>
      </c>
      <c r="P2190" s="50">
        <v>0</v>
      </c>
      <c r="Q2190" s="53">
        <v>102</v>
      </c>
      <c r="R2190" s="54">
        <f>IFERROR(P2190/Q2190,"-")</f>
        <v>0</v>
      </c>
      <c r="X2190" s="1" t="str">
        <f t="shared" si="436"/>
        <v>19山梨県</v>
      </c>
    </row>
    <row r="2191" spans="1:24" ht="14.25" thickBot="1" x14ac:dyDescent="0.2">
      <c r="A2191" s="6">
        <f t="shared" si="435"/>
        <v>146</v>
      </c>
      <c r="B2191" s="6">
        <f t="shared" si="435"/>
        <v>1903</v>
      </c>
      <c r="D2191" s="55"/>
      <c r="E2191" s="56" t="s">
        <v>35</v>
      </c>
      <c r="F2191" s="57">
        <v>164</v>
      </c>
      <c r="G2191" s="58">
        <f>IFERROR(F2191/Q2191,"-")</f>
        <v>1.9759036144578312</v>
      </c>
      <c r="H2191" s="59">
        <v>150</v>
      </c>
      <c r="I2191" s="59">
        <v>150</v>
      </c>
      <c r="J2191" s="59">
        <v>150</v>
      </c>
      <c r="K2191" s="59">
        <v>211</v>
      </c>
      <c r="L2191" s="59">
        <v>180</v>
      </c>
      <c r="M2191" s="60">
        <v>124</v>
      </c>
      <c r="N2191" s="61">
        <f>IFERROR(M2191/F2191,"-")</f>
        <v>0.75609756097560976</v>
      </c>
      <c r="O2191" s="62">
        <f>M2191-F2191</f>
        <v>-40</v>
      </c>
      <c r="P2191" s="60">
        <v>124</v>
      </c>
      <c r="Q2191" s="63">
        <v>83</v>
      </c>
      <c r="R2191" s="64">
        <f>IFERROR(P2191/Q2191,"-")</f>
        <v>1.4939759036144578</v>
      </c>
      <c r="X2191" s="1" t="str">
        <f t="shared" si="436"/>
        <v>19山梨県</v>
      </c>
    </row>
    <row r="2192" spans="1:24" s="5" customFormat="1" x14ac:dyDescent="0.15">
      <c r="A2192" s="65">
        <f t="shared" si="435"/>
        <v>146</v>
      </c>
      <c r="B2192" s="65">
        <f t="shared" si="435"/>
        <v>1903</v>
      </c>
      <c r="D2192" s="66"/>
      <c r="E2192" s="67" t="s">
        <v>36</v>
      </c>
      <c r="F2192" s="68">
        <v>1</v>
      </c>
      <c r="G2192" s="69"/>
      <c r="H2192" s="68">
        <v>1</v>
      </c>
      <c r="I2192" s="68">
        <v>1</v>
      </c>
      <c r="J2192" s="68">
        <v>1</v>
      </c>
      <c r="K2192" s="68">
        <v>1</v>
      </c>
      <c r="L2192" s="68">
        <v>1</v>
      </c>
      <c r="M2192" s="68">
        <v>1</v>
      </c>
      <c r="N2192" s="70"/>
      <c r="O2192" s="70"/>
      <c r="P2192" s="71"/>
      <c r="Q2192" s="71"/>
      <c r="R2192" s="70"/>
      <c r="X2192" s="5" t="str">
        <f t="shared" si="436"/>
        <v>19山梨県</v>
      </c>
    </row>
    <row r="2193" spans="1:24" x14ac:dyDescent="0.15">
      <c r="A2193" s="6">
        <f>(ROW()+12)/15</f>
        <v>147</v>
      </c>
      <c r="B2193" s="6"/>
      <c r="C2193" s="87">
        <f>(ROW()+12)/15</f>
        <v>147</v>
      </c>
      <c r="D2193" s="87"/>
      <c r="S2193" s="1" t="str">
        <f>"（"&amp;H2195&amp;"　"&amp;H2196&amp;"構想区域）"</f>
        <v>（山梨県　富士・東部構想区域）</v>
      </c>
      <c r="X2193" s="1" t="str">
        <f>TEXT(F2195,"0?")&amp;H2195</f>
        <v>19山梨県</v>
      </c>
    </row>
    <row r="2194" spans="1:24" ht="14.25" thickBot="1" x14ac:dyDescent="0.2">
      <c r="A2194" s="6">
        <f>A2193</f>
        <v>147</v>
      </c>
      <c r="B2194" s="6"/>
      <c r="C2194" s="1" t="s">
        <v>3</v>
      </c>
      <c r="X2194" s="1" t="str">
        <f>X2193</f>
        <v>19山梨県</v>
      </c>
    </row>
    <row r="2195" spans="1:24" x14ac:dyDescent="0.15">
      <c r="A2195" s="6">
        <f t="shared" ref="A2195:B2207" si="438">A2194</f>
        <v>147</v>
      </c>
      <c r="B2195" s="6">
        <v>1904</v>
      </c>
      <c r="D2195" s="88" t="s">
        <v>4</v>
      </c>
      <c r="E2195" s="89"/>
      <c r="F2195" s="90">
        <f>QUOTIENT(F2196,100)</f>
        <v>19</v>
      </c>
      <c r="G2195" s="91"/>
      <c r="H2195" s="92" t="s">
        <v>193</v>
      </c>
      <c r="I2195" s="93"/>
      <c r="O2195" s="7"/>
      <c r="X2195" s="1" t="str">
        <f t="shared" ref="X2195:X2207" si="439">X2194</f>
        <v>19山梨県</v>
      </c>
    </row>
    <row r="2196" spans="1:24" x14ac:dyDescent="0.15">
      <c r="A2196" s="6">
        <f t="shared" si="438"/>
        <v>147</v>
      </c>
      <c r="B2196" s="6">
        <f>B2195</f>
        <v>1904</v>
      </c>
      <c r="D2196" s="94" t="s">
        <v>5</v>
      </c>
      <c r="E2196" s="95"/>
      <c r="F2196" s="96">
        <f>B2196</f>
        <v>1904</v>
      </c>
      <c r="G2196" s="97"/>
      <c r="H2196" s="98" t="s">
        <v>197</v>
      </c>
      <c r="I2196" s="99"/>
      <c r="O2196" s="7"/>
      <c r="X2196" s="1" t="str">
        <f t="shared" si="439"/>
        <v>19山梨県</v>
      </c>
    </row>
    <row r="2197" spans="1:24" x14ac:dyDescent="0.15">
      <c r="A2197" s="6">
        <f t="shared" si="438"/>
        <v>147</v>
      </c>
      <c r="B2197" s="6">
        <f>B2196</f>
        <v>1904</v>
      </c>
      <c r="D2197" s="72" t="s">
        <v>6</v>
      </c>
      <c r="E2197" s="73"/>
      <c r="F2197" s="74">
        <v>17.2911</v>
      </c>
      <c r="G2197" s="75"/>
      <c r="H2197" s="75"/>
      <c r="I2197" s="76"/>
      <c r="J2197" s="8"/>
      <c r="K2197" s="8"/>
      <c r="L2197" s="8"/>
      <c r="N2197" s="8"/>
      <c r="O2197" s="9"/>
      <c r="P2197" s="10" t="s">
        <v>7</v>
      </c>
      <c r="X2197" s="1" t="str">
        <f t="shared" si="439"/>
        <v>19山梨県</v>
      </c>
    </row>
    <row r="2198" spans="1:24" ht="14.25" thickBot="1" x14ac:dyDescent="0.2">
      <c r="A2198" s="6">
        <f t="shared" si="438"/>
        <v>147</v>
      </c>
      <c r="B2198" s="6">
        <f>B2197</f>
        <v>1904</v>
      </c>
      <c r="D2198" s="77" t="s">
        <v>8</v>
      </c>
      <c r="E2198" s="78"/>
      <c r="F2198" s="79">
        <v>1309.25</v>
      </c>
      <c r="G2198" s="80"/>
      <c r="H2198" s="80"/>
      <c r="I2198" s="81"/>
      <c r="J2198" s="11"/>
      <c r="K2198" s="11"/>
      <c r="L2198" s="11"/>
      <c r="N2198" s="11"/>
      <c r="P2198" s="82">
        <v>-0.31900000000000006</v>
      </c>
      <c r="Q2198" s="82"/>
      <c r="X2198" s="1" t="str">
        <f t="shared" si="439"/>
        <v>19山梨県</v>
      </c>
    </row>
    <row r="2199" spans="1:24" ht="14.25" thickBot="1" x14ac:dyDescent="0.2">
      <c r="A2199" s="6">
        <f t="shared" si="438"/>
        <v>147</v>
      </c>
      <c r="B2199" s="6"/>
      <c r="C2199" s="1" t="s">
        <v>9</v>
      </c>
      <c r="X2199" s="1" t="str">
        <f t="shared" si="439"/>
        <v>19山梨県</v>
      </c>
    </row>
    <row r="2200" spans="1:24" ht="13.5" customHeight="1" x14ac:dyDescent="0.15">
      <c r="A2200" s="6">
        <f t="shared" si="438"/>
        <v>147</v>
      </c>
      <c r="B2200" s="6"/>
      <c r="D2200" s="12"/>
      <c r="E2200" s="13"/>
      <c r="F2200" s="83" t="s">
        <v>10</v>
      </c>
      <c r="G2200" s="84"/>
      <c r="H2200" s="14" t="s">
        <v>11</v>
      </c>
      <c r="I2200" s="14" t="s">
        <v>12</v>
      </c>
      <c r="J2200" s="14" t="s">
        <v>13</v>
      </c>
      <c r="K2200" s="14" t="s">
        <v>14</v>
      </c>
      <c r="L2200" s="15" t="s">
        <v>15</v>
      </c>
      <c r="M2200" s="85" t="s">
        <v>16</v>
      </c>
      <c r="N2200" s="84"/>
      <c r="O2200" s="84"/>
      <c r="P2200" s="85" t="s">
        <v>17</v>
      </c>
      <c r="Q2200" s="84"/>
      <c r="R2200" s="86"/>
      <c r="X2200" s="1" t="str">
        <f t="shared" si="439"/>
        <v>19山梨県</v>
      </c>
    </row>
    <row r="2201" spans="1:24" ht="32.25" thickBot="1" x14ac:dyDescent="0.2">
      <c r="A2201" s="6">
        <f t="shared" si="438"/>
        <v>147</v>
      </c>
      <c r="B2201" s="6"/>
      <c r="D2201" s="16"/>
      <c r="E2201" s="17"/>
      <c r="F2201" s="18" t="s">
        <v>18</v>
      </c>
      <c r="G2201" s="19" t="s">
        <v>19</v>
      </c>
      <c r="H2201" s="20" t="s">
        <v>20</v>
      </c>
      <c r="I2201" s="20" t="s">
        <v>21</v>
      </c>
      <c r="J2201" s="20" t="s">
        <v>22</v>
      </c>
      <c r="K2201" s="20" t="s">
        <v>23</v>
      </c>
      <c r="L2201" s="20" t="s">
        <v>24</v>
      </c>
      <c r="M2201" s="21" t="s">
        <v>25</v>
      </c>
      <c r="N2201" s="22" t="s">
        <v>26</v>
      </c>
      <c r="O2201" s="23" t="s">
        <v>27</v>
      </c>
      <c r="P2201" s="24" t="s">
        <v>28</v>
      </c>
      <c r="Q2201" s="22" t="s">
        <v>29</v>
      </c>
      <c r="R2201" s="25" t="s">
        <v>30</v>
      </c>
      <c r="X2201" s="1" t="str">
        <f t="shared" si="439"/>
        <v>19山梨県</v>
      </c>
    </row>
    <row r="2202" spans="1:24" ht="14.25" thickTop="1" x14ac:dyDescent="0.15">
      <c r="A2202" s="6">
        <f t="shared" si="438"/>
        <v>147</v>
      </c>
      <c r="B2202" s="6">
        <f>B2197</f>
        <v>1904</v>
      </c>
      <c r="D2202" s="26"/>
      <c r="E2202" s="27" t="s">
        <v>31</v>
      </c>
      <c r="F2202" s="28">
        <f>SUM(F2203:F2206)</f>
        <v>1093</v>
      </c>
      <c r="G2202" s="29">
        <f>IFERROR(F2202/Q2202,"-")</f>
        <v>1.4048843187660669</v>
      </c>
      <c r="H2202" s="30">
        <f t="shared" ref="H2202:M2202" si="440">SUM(H2203:H2206)</f>
        <v>1092</v>
      </c>
      <c r="I2202" s="30">
        <f t="shared" si="440"/>
        <v>1092</v>
      </c>
      <c r="J2202" s="30">
        <f t="shared" si="440"/>
        <v>1047</v>
      </c>
      <c r="K2202" s="30">
        <f t="shared" si="440"/>
        <v>1050</v>
      </c>
      <c r="L2202" s="30">
        <f t="shared" si="440"/>
        <v>1038</v>
      </c>
      <c r="M2202" s="31">
        <f t="shared" si="440"/>
        <v>1113</v>
      </c>
      <c r="N2202" s="32">
        <f>IFERROR(M2202/F2202,"-")</f>
        <v>1.0182982616651417</v>
      </c>
      <c r="O2202" s="33">
        <f>M2202-F2202</f>
        <v>20</v>
      </c>
      <c r="P2202" s="31">
        <f>SUM(P2203:P2206)</f>
        <v>1013</v>
      </c>
      <c r="Q2202" s="34">
        <f>SUM(Q2203:Q2206)</f>
        <v>778</v>
      </c>
      <c r="R2202" s="35">
        <f>IFERROR(P2202/Q2202,"-")</f>
        <v>1.3020565552699228</v>
      </c>
      <c r="X2202" s="1" t="str">
        <f t="shared" si="439"/>
        <v>19山梨県</v>
      </c>
    </row>
    <row r="2203" spans="1:24" x14ac:dyDescent="0.15">
      <c r="A2203" s="6">
        <f t="shared" si="438"/>
        <v>147</v>
      </c>
      <c r="B2203" s="6">
        <f>B2202</f>
        <v>1904</v>
      </c>
      <c r="D2203" s="36"/>
      <c r="E2203" s="37" t="s">
        <v>32</v>
      </c>
      <c r="F2203" s="38">
        <v>15</v>
      </c>
      <c r="G2203" s="39">
        <f>IFERROR(F2203/Q2203,"-")</f>
        <v>0.17857142857142858</v>
      </c>
      <c r="H2203" s="40">
        <v>66</v>
      </c>
      <c r="I2203" s="40">
        <v>17</v>
      </c>
      <c r="J2203" s="40">
        <v>14</v>
      </c>
      <c r="K2203" s="40">
        <v>14</v>
      </c>
      <c r="L2203" s="40">
        <v>14</v>
      </c>
      <c r="M2203" s="41">
        <v>14</v>
      </c>
      <c r="N2203" s="42">
        <f>IFERROR(M2203/F2203,"-")</f>
        <v>0.93333333333333335</v>
      </c>
      <c r="O2203" s="43">
        <f>M2203-F2203</f>
        <v>-1</v>
      </c>
      <c r="P2203" s="41">
        <v>14</v>
      </c>
      <c r="Q2203" s="44">
        <v>84</v>
      </c>
      <c r="R2203" s="45">
        <f>IFERROR(P2203/Q2203,"-")</f>
        <v>0.16666666666666666</v>
      </c>
      <c r="X2203" s="1" t="str">
        <f t="shared" si="439"/>
        <v>19山梨県</v>
      </c>
    </row>
    <row r="2204" spans="1:24" x14ac:dyDescent="0.15">
      <c r="A2204" s="6">
        <f t="shared" si="438"/>
        <v>147</v>
      </c>
      <c r="B2204" s="6">
        <f t="shared" si="438"/>
        <v>1904</v>
      </c>
      <c r="D2204" s="36"/>
      <c r="E2204" s="46" t="s">
        <v>33</v>
      </c>
      <c r="F2204" s="47">
        <v>832</v>
      </c>
      <c r="G2204" s="48">
        <f>IFERROR(F2204/Q2204,"-")</f>
        <v>2.6163522012578615</v>
      </c>
      <c r="H2204" s="49">
        <v>708</v>
      </c>
      <c r="I2204" s="49">
        <v>726</v>
      </c>
      <c r="J2204" s="49">
        <v>687</v>
      </c>
      <c r="K2204" s="49">
        <v>709</v>
      </c>
      <c r="L2204" s="49">
        <v>719</v>
      </c>
      <c r="M2204" s="50">
        <v>744</v>
      </c>
      <c r="N2204" s="51">
        <f>IFERROR(M2204/F2204,"-")</f>
        <v>0.89423076923076927</v>
      </c>
      <c r="O2204" s="52">
        <f>M2204-F2204</f>
        <v>-88</v>
      </c>
      <c r="P2204" s="50">
        <v>694</v>
      </c>
      <c r="Q2204" s="53">
        <v>318</v>
      </c>
      <c r="R2204" s="54">
        <f>IFERROR(P2204/Q2204,"-")</f>
        <v>2.1823899371069184</v>
      </c>
      <c r="X2204" s="1" t="str">
        <f t="shared" si="439"/>
        <v>19山梨県</v>
      </c>
    </row>
    <row r="2205" spans="1:24" x14ac:dyDescent="0.15">
      <c r="A2205" s="6">
        <f t="shared" si="438"/>
        <v>147</v>
      </c>
      <c r="B2205" s="6">
        <f t="shared" si="438"/>
        <v>1904</v>
      </c>
      <c r="D2205" s="36"/>
      <c r="E2205" s="46" t="s">
        <v>34</v>
      </c>
      <c r="F2205" s="47">
        <v>99</v>
      </c>
      <c r="G2205" s="48">
        <f>IFERROR(F2205/Q2205,"-")</f>
        <v>0.38223938223938225</v>
      </c>
      <c r="H2205" s="49">
        <v>174</v>
      </c>
      <c r="I2205" s="49">
        <v>255</v>
      </c>
      <c r="J2205" s="49">
        <v>259</v>
      </c>
      <c r="K2205" s="49">
        <v>240</v>
      </c>
      <c r="L2205" s="49">
        <v>218</v>
      </c>
      <c r="M2205" s="50">
        <v>268</v>
      </c>
      <c r="N2205" s="51">
        <f>IFERROR(M2205/F2205,"-")</f>
        <v>2.7070707070707072</v>
      </c>
      <c r="O2205" s="52">
        <f>M2205-F2205</f>
        <v>169</v>
      </c>
      <c r="P2205" s="50">
        <v>218</v>
      </c>
      <c r="Q2205" s="53">
        <v>259</v>
      </c>
      <c r="R2205" s="54">
        <f>IFERROR(P2205/Q2205,"-")</f>
        <v>0.84169884169884168</v>
      </c>
      <c r="X2205" s="1" t="str">
        <f t="shared" si="439"/>
        <v>19山梨県</v>
      </c>
    </row>
    <row r="2206" spans="1:24" ht="14.25" thickBot="1" x14ac:dyDescent="0.2">
      <c r="A2206" s="6">
        <f t="shared" si="438"/>
        <v>147</v>
      </c>
      <c r="B2206" s="6">
        <f t="shared" si="438"/>
        <v>1904</v>
      </c>
      <c r="D2206" s="55"/>
      <c r="E2206" s="56" t="s">
        <v>35</v>
      </c>
      <c r="F2206" s="57">
        <v>147</v>
      </c>
      <c r="G2206" s="58">
        <f>IFERROR(F2206/Q2206,"-")</f>
        <v>1.2564102564102564</v>
      </c>
      <c r="H2206" s="59">
        <v>144</v>
      </c>
      <c r="I2206" s="59">
        <v>94</v>
      </c>
      <c r="J2206" s="59">
        <v>87</v>
      </c>
      <c r="K2206" s="59">
        <v>87</v>
      </c>
      <c r="L2206" s="59">
        <v>87</v>
      </c>
      <c r="M2206" s="60">
        <v>87</v>
      </c>
      <c r="N2206" s="61">
        <f>IFERROR(M2206/F2206,"-")</f>
        <v>0.59183673469387754</v>
      </c>
      <c r="O2206" s="62">
        <f>M2206-F2206</f>
        <v>-60</v>
      </c>
      <c r="P2206" s="60">
        <v>87</v>
      </c>
      <c r="Q2206" s="63">
        <v>117</v>
      </c>
      <c r="R2206" s="64">
        <f>IFERROR(P2206/Q2206,"-")</f>
        <v>0.74358974358974361</v>
      </c>
      <c r="X2206" s="1" t="str">
        <f t="shared" si="439"/>
        <v>19山梨県</v>
      </c>
    </row>
    <row r="2207" spans="1:24" s="5" customFormat="1" x14ac:dyDescent="0.15">
      <c r="A2207" s="65">
        <f t="shared" si="438"/>
        <v>147</v>
      </c>
      <c r="B2207" s="65">
        <f t="shared" si="438"/>
        <v>1904</v>
      </c>
      <c r="D2207" s="66"/>
      <c r="E2207" s="67" t="s">
        <v>36</v>
      </c>
      <c r="F2207" s="68">
        <v>1</v>
      </c>
      <c r="G2207" s="69"/>
      <c r="H2207" s="68">
        <v>1</v>
      </c>
      <c r="I2207" s="68">
        <v>1</v>
      </c>
      <c r="J2207" s="68">
        <v>1</v>
      </c>
      <c r="K2207" s="68">
        <v>0.9</v>
      </c>
      <c r="L2207" s="68">
        <v>1</v>
      </c>
      <c r="M2207" s="68">
        <v>1</v>
      </c>
      <c r="N2207" s="70"/>
      <c r="O2207" s="70"/>
      <c r="P2207" s="71"/>
      <c r="Q2207" s="71"/>
      <c r="R2207" s="70"/>
      <c r="X2207" s="5" t="str">
        <f t="shared" si="439"/>
        <v>19山梨県</v>
      </c>
    </row>
    <row r="2208" spans="1:24" x14ac:dyDescent="0.15">
      <c r="A2208" s="6">
        <f>(ROW()+12)/15</f>
        <v>148</v>
      </c>
      <c r="B2208" s="6"/>
      <c r="C2208" s="87">
        <f>(ROW()+12)/15</f>
        <v>148</v>
      </c>
      <c r="D2208" s="87"/>
      <c r="S2208" s="1" t="str">
        <f>"（"&amp;H2210&amp;"　"&amp;H2211&amp;"構想区域）"</f>
        <v>（長野県　佐久構想区域）</v>
      </c>
      <c r="X2208" s="1" t="str">
        <f>TEXT(F2210,"0?")&amp;H2210</f>
        <v>20長野県</v>
      </c>
    </row>
    <row r="2209" spans="1:24" ht="14.25" thickBot="1" x14ac:dyDescent="0.2">
      <c r="A2209" s="6">
        <f>A2208</f>
        <v>148</v>
      </c>
      <c r="B2209" s="6"/>
      <c r="C2209" s="1" t="s">
        <v>3</v>
      </c>
      <c r="X2209" s="1" t="str">
        <f>X2208</f>
        <v>20長野県</v>
      </c>
    </row>
    <row r="2210" spans="1:24" x14ac:dyDescent="0.15">
      <c r="A2210" s="6">
        <f t="shared" ref="A2210:B2222" si="441">A2209</f>
        <v>148</v>
      </c>
      <c r="B2210" s="6">
        <v>2001</v>
      </c>
      <c r="D2210" s="88" t="s">
        <v>4</v>
      </c>
      <c r="E2210" s="89"/>
      <c r="F2210" s="90">
        <f>QUOTIENT(F2211,100)</f>
        <v>20</v>
      </c>
      <c r="G2210" s="91"/>
      <c r="H2210" s="92" t="s">
        <v>198</v>
      </c>
      <c r="I2210" s="93"/>
      <c r="O2210" s="7"/>
      <c r="X2210" s="1" t="str">
        <f t="shared" ref="X2210:X2222" si="442">X2209</f>
        <v>20長野県</v>
      </c>
    </row>
    <row r="2211" spans="1:24" x14ac:dyDescent="0.15">
      <c r="A2211" s="6">
        <f t="shared" si="441"/>
        <v>148</v>
      </c>
      <c r="B2211" s="6">
        <f>B2210</f>
        <v>2001</v>
      </c>
      <c r="D2211" s="94" t="s">
        <v>5</v>
      </c>
      <c r="E2211" s="95"/>
      <c r="F2211" s="96">
        <f>B2211</f>
        <v>2001</v>
      </c>
      <c r="G2211" s="97"/>
      <c r="H2211" s="98" t="s">
        <v>199</v>
      </c>
      <c r="I2211" s="99"/>
      <c r="O2211" s="7"/>
      <c r="X2211" s="1" t="str">
        <f t="shared" si="442"/>
        <v>20長野県</v>
      </c>
    </row>
    <row r="2212" spans="1:24" x14ac:dyDescent="0.15">
      <c r="A2212" s="6">
        <f t="shared" si="441"/>
        <v>148</v>
      </c>
      <c r="B2212" s="6">
        <f>B2211</f>
        <v>2001</v>
      </c>
      <c r="D2212" s="72" t="s">
        <v>6</v>
      </c>
      <c r="E2212" s="73"/>
      <c r="F2212" s="74">
        <v>20.441600000000001</v>
      </c>
      <c r="G2212" s="75"/>
      <c r="H2212" s="75"/>
      <c r="I2212" s="76"/>
      <c r="J2212" s="8"/>
      <c r="K2212" s="8"/>
      <c r="L2212" s="8"/>
      <c r="N2212" s="8"/>
      <c r="O2212" s="9"/>
      <c r="P2212" s="10" t="s">
        <v>7</v>
      </c>
      <c r="X2212" s="1" t="str">
        <f t="shared" si="442"/>
        <v>20長野県</v>
      </c>
    </row>
    <row r="2213" spans="1:24" ht="14.25" thickBot="1" x14ac:dyDescent="0.2">
      <c r="A2213" s="6">
        <f t="shared" si="441"/>
        <v>148</v>
      </c>
      <c r="B2213" s="6">
        <f>B2212</f>
        <v>2001</v>
      </c>
      <c r="D2213" s="77" t="s">
        <v>8</v>
      </c>
      <c r="E2213" s="78"/>
      <c r="F2213" s="79">
        <v>1571.17</v>
      </c>
      <c r="G2213" s="80"/>
      <c r="H2213" s="80"/>
      <c r="I2213" s="81"/>
      <c r="J2213" s="11"/>
      <c r="K2213" s="11"/>
      <c r="L2213" s="11"/>
      <c r="N2213" s="11"/>
      <c r="P2213" s="82">
        <v>4.200000000000001E-2</v>
      </c>
      <c r="Q2213" s="82"/>
      <c r="X2213" s="1" t="str">
        <f t="shared" si="442"/>
        <v>20長野県</v>
      </c>
    </row>
    <row r="2214" spans="1:24" ht="14.25" thickBot="1" x14ac:dyDescent="0.2">
      <c r="A2214" s="6">
        <f t="shared" si="441"/>
        <v>148</v>
      </c>
      <c r="B2214" s="6"/>
      <c r="C2214" s="1" t="s">
        <v>9</v>
      </c>
      <c r="X2214" s="1" t="str">
        <f t="shared" si="442"/>
        <v>20長野県</v>
      </c>
    </row>
    <row r="2215" spans="1:24" ht="13.5" customHeight="1" x14ac:dyDescent="0.15">
      <c r="A2215" s="6">
        <f t="shared" si="441"/>
        <v>148</v>
      </c>
      <c r="B2215" s="6"/>
      <c r="D2215" s="12"/>
      <c r="E2215" s="13"/>
      <c r="F2215" s="83" t="s">
        <v>10</v>
      </c>
      <c r="G2215" s="84"/>
      <c r="H2215" s="14" t="s">
        <v>11</v>
      </c>
      <c r="I2215" s="14" t="s">
        <v>12</v>
      </c>
      <c r="J2215" s="14" t="s">
        <v>13</v>
      </c>
      <c r="K2215" s="14" t="s">
        <v>14</v>
      </c>
      <c r="L2215" s="15" t="s">
        <v>15</v>
      </c>
      <c r="M2215" s="85" t="s">
        <v>16</v>
      </c>
      <c r="N2215" s="84"/>
      <c r="O2215" s="84"/>
      <c r="P2215" s="85" t="s">
        <v>17</v>
      </c>
      <c r="Q2215" s="84"/>
      <c r="R2215" s="86"/>
      <c r="X2215" s="1" t="str">
        <f t="shared" si="442"/>
        <v>20長野県</v>
      </c>
    </row>
    <row r="2216" spans="1:24" ht="32.25" thickBot="1" x14ac:dyDescent="0.2">
      <c r="A2216" s="6">
        <f t="shared" si="441"/>
        <v>148</v>
      </c>
      <c r="B2216" s="6"/>
      <c r="D2216" s="16"/>
      <c r="E2216" s="17"/>
      <c r="F2216" s="18" t="s">
        <v>18</v>
      </c>
      <c r="G2216" s="19" t="s">
        <v>19</v>
      </c>
      <c r="H2216" s="20" t="s">
        <v>20</v>
      </c>
      <c r="I2216" s="20" t="s">
        <v>21</v>
      </c>
      <c r="J2216" s="20" t="s">
        <v>22</v>
      </c>
      <c r="K2216" s="20" t="s">
        <v>23</v>
      </c>
      <c r="L2216" s="20" t="s">
        <v>24</v>
      </c>
      <c r="M2216" s="21" t="s">
        <v>25</v>
      </c>
      <c r="N2216" s="22" t="s">
        <v>26</v>
      </c>
      <c r="O2216" s="23" t="s">
        <v>27</v>
      </c>
      <c r="P2216" s="24" t="s">
        <v>28</v>
      </c>
      <c r="Q2216" s="22" t="s">
        <v>29</v>
      </c>
      <c r="R2216" s="25" t="s">
        <v>30</v>
      </c>
      <c r="X2216" s="1" t="str">
        <f t="shared" si="442"/>
        <v>20長野県</v>
      </c>
    </row>
    <row r="2217" spans="1:24" ht="14.25" thickTop="1" x14ac:dyDescent="0.15">
      <c r="A2217" s="6">
        <f t="shared" si="441"/>
        <v>148</v>
      </c>
      <c r="B2217" s="6">
        <f>B2212</f>
        <v>2001</v>
      </c>
      <c r="D2217" s="26"/>
      <c r="E2217" s="27" t="s">
        <v>31</v>
      </c>
      <c r="F2217" s="28">
        <f>SUM(F2218:F2221)</f>
        <v>2151</v>
      </c>
      <c r="G2217" s="29">
        <f>IFERROR(F2217/Q2217,"-")</f>
        <v>1.226339794754846</v>
      </c>
      <c r="H2217" s="30">
        <f t="shared" ref="H2217:M2217" si="443">SUM(H2218:H2221)</f>
        <v>2041</v>
      </c>
      <c r="I2217" s="30">
        <f t="shared" si="443"/>
        <v>2094</v>
      </c>
      <c r="J2217" s="30">
        <f t="shared" si="443"/>
        <v>1871</v>
      </c>
      <c r="K2217" s="30">
        <f t="shared" si="443"/>
        <v>2142</v>
      </c>
      <c r="L2217" s="30">
        <f t="shared" si="443"/>
        <v>2119</v>
      </c>
      <c r="M2217" s="31">
        <f t="shared" si="443"/>
        <v>2064</v>
      </c>
      <c r="N2217" s="32">
        <f>IFERROR(M2217/F2217,"-")</f>
        <v>0.95955369595536955</v>
      </c>
      <c r="O2217" s="33">
        <f>M2217-F2217</f>
        <v>-87</v>
      </c>
      <c r="P2217" s="31">
        <f>SUM(P2218:P2221)</f>
        <v>1998</v>
      </c>
      <c r="Q2217" s="34">
        <f>SUM(Q2218:Q2221)</f>
        <v>1754</v>
      </c>
      <c r="R2217" s="35">
        <f>IFERROR(P2217/Q2217,"-")</f>
        <v>1.1391106043329533</v>
      </c>
      <c r="X2217" s="1" t="str">
        <f t="shared" si="442"/>
        <v>20長野県</v>
      </c>
    </row>
    <row r="2218" spans="1:24" x14ac:dyDescent="0.15">
      <c r="A2218" s="6">
        <f t="shared" si="441"/>
        <v>148</v>
      </c>
      <c r="B2218" s="6">
        <f>B2217</f>
        <v>2001</v>
      </c>
      <c r="D2218" s="36"/>
      <c r="E2218" s="37" t="s">
        <v>32</v>
      </c>
      <c r="F2218" s="38">
        <v>81</v>
      </c>
      <c r="G2218" s="39">
        <f>IFERROR(F2218/Q2218,"-")</f>
        <v>0.41968911917098445</v>
      </c>
      <c r="H2218" s="40">
        <v>146</v>
      </c>
      <c r="I2218" s="40">
        <v>89</v>
      </c>
      <c r="J2218" s="40">
        <v>86</v>
      </c>
      <c r="K2218" s="40">
        <v>86</v>
      </c>
      <c r="L2218" s="40">
        <v>86</v>
      </c>
      <c r="M2218" s="41">
        <v>86</v>
      </c>
      <c r="N2218" s="42">
        <f>IFERROR(M2218/F2218,"-")</f>
        <v>1.0617283950617284</v>
      </c>
      <c r="O2218" s="43">
        <f>M2218-F2218</f>
        <v>5</v>
      </c>
      <c r="P2218" s="41">
        <v>80</v>
      </c>
      <c r="Q2218" s="44">
        <v>193</v>
      </c>
      <c r="R2218" s="45">
        <f>IFERROR(P2218/Q2218,"-")</f>
        <v>0.41450777202072536</v>
      </c>
      <c r="X2218" s="1" t="str">
        <f t="shared" si="442"/>
        <v>20長野県</v>
      </c>
    </row>
    <row r="2219" spans="1:24" x14ac:dyDescent="0.15">
      <c r="A2219" s="6">
        <f t="shared" si="441"/>
        <v>148</v>
      </c>
      <c r="B2219" s="6">
        <f t="shared" si="441"/>
        <v>2001</v>
      </c>
      <c r="D2219" s="36"/>
      <c r="E2219" s="46" t="s">
        <v>33</v>
      </c>
      <c r="F2219" s="47">
        <v>1370</v>
      </c>
      <c r="G2219" s="48">
        <f>IFERROR(F2219/Q2219,"-")</f>
        <v>1.8690313778990451</v>
      </c>
      <c r="H2219" s="49">
        <v>1185</v>
      </c>
      <c r="I2219" s="49">
        <v>1301</v>
      </c>
      <c r="J2219" s="49">
        <v>1124</v>
      </c>
      <c r="K2219" s="49">
        <v>1302</v>
      </c>
      <c r="L2219" s="49">
        <v>1321</v>
      </c>
      <c r="M2219" s="50">
        <v>1306</v>
      </c>
      <c r="N2219" s="51">
        <f>IFERROR(M2219/F2219,"-")</f>
        <v>0.95328467153284668</v>
      </c>
      <c r="O2219" s="52">
        <f>M2219-F2219</f>
        <v>-64</v>
      </c>
      <c r="P2219" s="50">
        <v>1262</v>
      </c>
      <c r="Q2219" s="53">
        <v>733</v>
      </c>
      <c r="R2219" s="54">
        <f>IFERROR(P2219/Q2219,"-")</f>
        <v>1.7216916780354707</v>
      </c>
      <c r="X2219" s="1" t="str">
        <f t="shared" si="442"/>
        <v>20長野県</v>
      </c>
    </row>
    <row r="2220" spans="1:24" x14ac:dyDescent="0.15">
      <c r="A2220" s="6">
        <f t="shared" si="441"/>
        <v>148</v>
      </c>
      <c r="B2220" s="6">
        <f t="shared" si="441"/>
        <v>2001</v>
      </c>
      <c r="D2220" s="36"/>
      <c r="E2220" s="46" t="s">
        <v>34</v>
      </c>
      <c r="F2220" s="47">
        <v>191</v>
      </c>
      <c r="G2220" s="48">
        <f>IFERROR(F2220/Q2220,"-")</f>
        <v>0.38663967611336031</v>
      </c>
      <c r="H2220" s="49">
        <v>287</v>
      </c>
      <c r="I2220" s="49">
        <v>308</v>
      </c>
      <c r="J2220" s="49">
        <v>305</v>
      </c>
      <c r="K2220" s="49">
        <v>345</v>
      </c>
      <c r="L2220" s="49">
        <v>314</v>
      </c>
      <c r="M2220" s="50">
        <v>345</v>
      </c>
      <c r="N2220" s="51">
        <f>IFERROR(M2220/F2220,"-")</f>
        <v>1.8062827225130891</v>
      </c>
      <c r="O2220" s="52">
        <f>M2220-F2220</f>
        <v>154</v>
      </c>
      <c r="P2220" s="50">
        <v>400</v>
      </c>
      <c r="Q2220" s="53">
        <v>494</v>
      </c>
      <c r="R2220" s="54">
        <f>IFERROR(P2220/Q2220,"-")</f>
        <v>0.80971659919028338</v>
      </c>
      <c r="X2220" s="1" t="str">
        <f t="shared" si="442"/>
        <v>20長野県</v>
      </c>
    </row>
    <row r="2221" spans="1:24" ht="14.25" thickBot="1" x14ac:dyDescent="0.2">
      <c r="A2221" s="6">
        <f t="shared" si="441"/>
        <v>148</v>
      </c>
      <c r="B2221" s="6">
        <f t="shared" si="441"/>
        <v>2001</v>
      </c>
      <c r="D2221" s="55"/>
      <c r="E2221" s="56" t="s">
        <v>35</v>
      </c>
      <c r="F2221" s="57">
        <v>509</v>
      </c>
      <c r="G2221" s="58">
        <f>IFERROR(F2221/Q2221,"-")</f>
        <v>1.5239520958083832</v>
      </c>
      <c r="H2221" s="59">
        <v>423</v>
      </c>
      <c r="I2221" s="59">
        <v>396</v>
      </c>
      <c r="J2221" s="59">
        <v>356</v>
      </c>
      <c r="K2221" s="59">
        <v>409</v>
      </c>
      <c r="L2221" s="59">
        <v>398</v>
      </c>
      <c r="M2221" s="60">
        <v>327</v>
      </c>
      <c r="N2221" s="61">
        <f>IFERROR(M2221/F2221,"-")</f>
        <v>0.64243614931237725</v>
      </c>
      <c r="O2221" s="62">
        <f>M2221-F2221</f>
        <v>-182</v>
      </c>
      <c r="P2221" s="60">
        <v>256</v>
      </c>
      <c r="Q2221" s="63">
        <v>334</v>
      </c>
      <c r="R2221" s="64">
        <f>IFERROR(P2221/Q2221,"-")</f>
        <v>0.76646706586826352</v>
      </c>
      <c r="X2221" s="1" t="str">
        <f t="shared" si="442"/>
        <v>20長野県</v>
      </c>
    </row>
    <row r="2222" spans="1:24" s="5" customFormat="1" x14ac:dyDescent="0.15">
      <c r="A2222" s="65">
        <f t="shared" si="441"/>
        <v>148</v>
      </c>
      <c r="B2222" s="65">
        <f t="shared" si="441"/>
        <v>2001</v>
      </c>
      <c r="D2222" s="66"/>
      <c r="E2222" s="67" t="s">
        <v>36</v>
      </c>
      <c r="F2222" s="68">
        <v>0.94736842105263153</v>
      </c>
      <c r="G2222" s="69"/>
      <c r="H2222" s="68">
        <v>0.94444444444444442</v>
      </c>
      <c r="I2222" s="68">
        <v>1</v>
      </c>
      <c r="J2222" s="68">
        <v>1</v>
      </c>
      <c r="K2222" s="68">
        <v>1</v>
      </c>
      <c r="L2222" s="68">
        <v>1</v>
      </c>
      <c r="M2222" s="68">
        <v>1</v>
      </c>
      <c r="N2222" s="70"/>
      <c r="O2222" s="70"/>
      <c r="P2222" s="71"/>
      <c r="Q2222" s="71"/>
      <c r="R2222" s="70"/>
      <c r="X2222" s="5" t="str">
        <f t="shared" si="442"/>
        <v>20長野県</v>
      </c>
    </row>
    <row r="2223" spans="1:24" x14ac:dyDescent="0.15">
      <c r="A2223" s="6">
        <f>(ROW()+12)/15</f>
        <v>149</v>
      </c>
      <c r="B2223" s="6"/>
      <c r="C2223" s="87">
        <f>(ROW()+12)/15</f>
        <v>149</v>
      </c>
      <c r="D2223" s="87"/>
      <c r="S2223" s="1" t="str">
        <f>"（"&amp;H2225&amp;"　"&amp;H2226&amp;"構想区域）"</f>
        <v>（長野県　上小構想区域）</v>
      </c>
      <c r="X2223" s="1" t="str">
        <f>TEXT(F2225,"0?")&amp;H2225</f>
        <v>20長野県</v>
      </c>
    </row>
    <row r="2224" spans="1:24" ht="14.25" thickBot="1" x14ac:dyDescent="0.2">
      <c r="A2224" s="6">
        <f>A2223</f>
        <v>149</v>
      </c>
      <c r="B2224" s="6"/>
      <c r="C2224" s="1" t="s">
        <v>3</v>
      </c>
      <c r="X2224" s="1" t="str">
        <f>X2223</f>
        <v>20長野県</v>
      </c>
    </row>
    <row r="2225" spans="1:24" x14ac:dyDescent="0.15">
      <c r="A2225" s="6">
        <f t="shared" ref="A2225:B2237" si="444">A2224</f>
        <v>149</v>
      </c>
      <c r="B2225" s="6">
        <v>2002</v>
      </c>
      <c r="D2225" s="88" t="s">
        <v>4</v>
      </c>
      <c r="E2225" s="89"/>
      <c r="F2225" s="90">
        <f>QUOTIENT(F2226,100)</f>
        <v>20</v>
      </c>
      <c r="G2225" s="91"/>
      <c r="H2225" s="92" t="s">
        <v>198</v>
      </c>
      <c r="I2225" s="93"/>
      <c r="O2225" s="7"/>
      <c r="X2225" s="1" t="str">
        <f t="shared" ref="X2225:X2237" si="445">X2224</f>
        <v>20長野県</v>
      </c>
    </row>
    <row r="2226" spans="1:24" x14ac:dyDescent="0.15">
      <c r="A2226" s="6">
        <f t="shared" si="444"/>
        <v>149</v>
      </c>
      <c r="B2226" s="6">
        <f>B2225</f>
        <v>2002</v>
      </c>
      <c r="D2226" s="94" t="s">
        <v>5</v>
      </c>
      <c r="E2226" s="95"/>
      <c r="F2226" s="96">
        <f>B2226</f>
        <v>2002</v>
      </c>
      <c r="G2226" s="97"/>
      <c r="H2226" s="98" t="s">
        <v>200</v>
      </c>
      <c r="I2226" s="99"/>
      <c r="O2226" s="7"/>
      <c r="X2226" s="1" t="str">
        <f t="shared" si="445"/>
        <v>20長野県</v>
      </c>
    </row>
    <row r="2227" spans="1:24" x14ac:dyDescent="0.15">
      <c r="A2227" s="6">
        <f t="shared" si="444"/>
        <v>149</v>
      </c>
      <c r="B2227" s="6">
        <f>B2226</f>
        <v>2002</v>
      </c>
      <c r="D2227" s="72" t="s">
        <v>6</v>
      </c>
      <c r="E2227" s="73"/>
      <c r="F2227" s="74">
        <v>19.389800000000001</v>
      </c>
      <c r="G2227" s="75"/>
      <c r="H2227" s="75"/>
      <c r="I2227" s="76"/>
      <c r="J2227" s="8"/>
      <c r="K2227" s="8"/>
      <c r="L2227" s="8"/>
      <c r="N2227" s="8"/>
      <c r="O2227" s="9"/>
      <c r="P2227" s="10" t="s">
        <v>7</v>
      </c>
      <c r="X2227" s="1" t="str">
        <f t="shared" si="445"/>
        <v>20長野県</v>
      </c>
    </row>
    <row r="2228" spans="1:24" ht="14.25" thickBot="1" x14ac:dyDescent="0.2">
      <c r="A2228" s="6">
        <f t="shared" si="444"/>
        <v>149</v>
      </c>
      <c r="B2228" s="6">
        <f>B2227</f>
        <v>2002</v>
      </c>
      <c r="D2228" s="77" t="s">
        <v>8</v>
      </c>
      <c r="E2228" s="78"/>
      <c r="F2228" s="79">
        <v>905.37</v>
      </c>
      <c r="G2228" s="80"/>
      <c r="H2228" s="80"/>
      <c r="I2228" s="81"/>
      <c r="J2228" s="11"/>
      <c r="K2228" s="11"/>
      <c r="L2228" s="11"/>
      <c r="N2228" s="11"/>
      <c r="P2228" s="82">
        <v>-0.11499999999999998</v>
      </c>
      <c r="Q2228" s="82"/>
      <c r="X2228" s="1" t="str">
        <f t="shared" si="445"/>
        <v>20長野県</v>
      </c>
    </row>
    <row r="2229" spans="1:24" ht="14.25" thickBot="1" x14ac:dyDescent="0.2">
      <c r="A2229" s="6">
        <f t="shared" si="444"/>
        <v>149</v>
      </c>
      <c r="B2229" s="6"/>
      <c r="C2229" s="1" t="s">
        <v>9</v>
      </c>
      <c r="X2229" s="1" t="str">
        <f t="shared" si="445"/>
        <v>20長野県</v>
      </c>
    </row>
    <row r="2230" spans="1:24" ht="13.5" customHeight="1" x14ac:dyDescent="0.15">
      <c r="A2230" s="6">
        <f t="shared" si="444"/>
        <v>149</v>
      </c>
      <c r="B2230" s="6"/>
      <c r="D2230" s="12"/>
      <c r="E2230" s="13"/>
      <c r="F2230" s="83" t="s">
        <v>10</v>
      </c>
      <c r="G2230" s="84"/>
      <c r="H2230" s="14" t="s">
        <v>11</v>
      </c>
      <c r="I2230" s="14" t="s">
        <v>12</v>
      </c>
      <c r="J2230" s="14" t="s">
        <v>13</v>
      </c>
      <c r="K2230" s="14" t="s">
        <v>14</v>
      </c>
      <c r="L2230" s="15" t="s">
        <v>15</v>
      </c>
      <c r="M2230" s="85" t="s">
        <v>16</v>
      </c>
      <c r="N2230" s="84"/>
      <c r="O2230" s="84"/>
      <c r="P2230" s="85" t="s">
        <v>17</v>
      </c>
      <c r="Q2230" s="84"/>
      <c r="R2230" s="86"/>
      <c r="X2230" s="1" t="str">
        <f t="shared" si="445"/>
        <v>20長野県</v>
      </c>
    </row>
    <row r="2231" spans="1:24" ht="32.25" thickBot="1" x14ac:dyDescent="0.2">
      <c r="A2231" s="6">
        <f t="shared" si="444"/>
        <v>149</v>
      </c>
      <c r="B2231" s="6"/>
      <c r="D2231" s="16"/>
      <c r="E2231" s="17"/>
      <c r="F2231" s="18" t="s">
        <v>18</v>
      </c>
      <c r="G2231" s="19" t="s">
        <v>19</v>
      </c>
      <c r="H2231" s="20" t="s">
        <v>20</v>
      </c>
      <c r="I2231" s="20" t="s">
        <v>21</v>
      </c>
      <c r="J2231" s="20" t="s">
        <v>22</v>
      </c>
      <c r="K2231" s="20" t="s">
        <v>23</v>
      </c>
      <c r="L2231" s="20" t="s">
        <v>24</v>
      </c>
      <c r="M2231" s="21" t="s">
        <v>25</v>
      </c>
      <c r="N2231" s="22" t="s">
        <v>26</v>
      </c>
      <c r="O2231" s="23" t="s">
        <v>27</v>
      </c>
      <c r="P2231" s="24" t="s">
        <v>28</v>
      </c>
      <c r="Q2231" s="22" t="s">
        <v>29</v>
      </c>
      <c r="R2231" s="25" t="s">
        <v>30</v>
      </c>
      <c r="X2231" s="1" t="str">
        <f t="shared" si="445"/>
        <v>20長野県</v>
      </c>
    </row>
    <row r="2232" spans="1:24" ht="14.25" thickTop="1" x14ac:dyDescent="0.15">
      <c r="A2232" s="6">
        <f t="shared" si="444"/>
        <v>149</v>
      </c>
      <c r="B2232" s="6">
        <f>B2227</f>
        <v>2002</v>
      </c>
      <c r="D2232" s="26"/>
      <c r="E2232" s="27" t="s">
        <v>31</v>
      </c>
      <c r="F2232" s="28">
        <f>SUM(F2233:F2236)</f>
        <v>2039</v>
      </c>
      <c r="G2232" s="29">
        <f>IFERROR(F2232/Q2232,"-")</f>
        <v>1.1558956916099774</v>
      </c>
      <c r="H2232" s="30">
        <f t="shared" ref="H2232:M2232" si="446">SUM(H2233:H2236)</f>
        <v>2077</v>
      </c>
      <c r="I2232" s="30">
        <f t="shared" si="446"/>
        <v>1920</v>
      </c>
      <c r="J2232" s="30">
        <f t="shared" si="446"/>
        <v>1881</v>
      </c>
      <c r="K2232" s="30">
        <f t="shared" si="446"/>
        <v>1954</v>
      </c>
      <c r="L2232" s="30">
        <f t="shared" si="446"/>
        <v>1931</v>
      </c>
      <c r="M2232" s="31">
        <f t="shared" si="446"/>
        <v>1696</v>
      </c>
      <c r="N2232" s="32">
        <f>IFERROR(M2232/F2232,"-")</f>
        <v>0.83178028445316332</v>
      </c>
      <c r="O2232" s="33">
        <f>M2232-F2232</f>
        <v>-343</v>
      </c>
      <c r="P2232" s="31">
        <f>SUM(P2233:P2236)</f>
        <v>1615</v>
      </c>
      <c r="Q2232" s="34">
        <f>SUM(Q2233:Q2236)</f>
        <v>1764</v>
      </c>
      <c r="R2232" s="35">
        <f>IFERROR(P2232/Q2232,"-")</f>
        <v>0.9155328798185941</v>
      </c>
      <c r="X2232" s="1" t="str">
        <f t="shared" si="445"/>
        <v>20長野県</v>
      </c>
    </row>
    <row r="2233" spans="1:24" x14ac:dyDescent="0.15">
      <c r="A2233" s="6">
        <f t="shared" si="444"/>
        <v>149</v>
      </c>
      <c r="B2233" s="6">
        <f>B2232</f>
        <v>2002</v>
      </c>
      <c r="D2233" s="36"/>
      <c r="E2233" s="37" t="s">
        <v>32</v>
      </c>
      <c r="F2233" s="38">
        <v>45</v>
      </c>
      <c r="G2233" s="39">
        <f>IFERROR(F2233/Q2233,"-")</f>
        <v>0.45918367346938777</v>
      </c>
      <c r="H2233" s="40">
        <v>33</v>
      </c>
      <c r="I2233" s="40">
        <v>33</v>
      </c>
      <c r="J2233" s="40">
        <v>36</v>
      </c>
      <c r="K2233" s="40">
        <v>128</v>
      </c>
      <c r="L2233" s="40">
        <v>86</v>
      </c>
      <c r="M2233" s="41">
        <v>36</v>
      </c>
      <c r="N2233" s="42">
        <f>IFERROR(M2233/F2233,"-")</f>
        <v>0.8</v>
      </c>
      <c r="O2233" s="43">
        <f>M2233-F2233</f>
        <v>-9</v>
      </c>
      <c r="P2233" s="41">
        <v>36</v>
      </c>
      <c r="Q2233" s="44">
        <v>98</v>
      </c>
      <c r="R2233" s="45">
        <f>IFERROR(P2233/Q2233,"-")</f>
        <v>0.36734693877551022</v>
      </c>
      <c r="X2233" s="1" t="str">
        <f t="shared" si="445"/>
        <v>20長野県</v>
      </c>
    </row>
    <row r="2234" spans="1:24" x14ac:dyDescent="0.15">
      <c r="A2234" s="6">
        <f t="shared" si="444"/>
        <v>149</v>
      </c>
      <c r="B2234" s="6">
        <f t="shared" si="444"/>
        <v>2002</v>
      </c>
      <c r="D2234" s="36"/>
      <c r="E2234" s="46" t="s">
        <v>33</v>
      </c>
      <c r="F2234" s="47">
        <v>1035</v>
      </c>
      <c r="G2234" s="48">
        <f>IFERROR(F2234/Q2234,"-")</f>
        <v>1.8921389396709323</v>
      </c>
      <c r="H2234" s="49">
        <v>1068</v>
      </c>
      <c r="I2234" s="49">
        <v>943</v>
      </c>
      <c r="J2234" s="49">
        <v>930</v>
      </c>
      <c r="K2234" s="49">
        <v>923</v>
      </c>
      <c r="L2234" s="49">
        <v>956</v>
      </c>
      <c r="M2234" s="50">
        <v>801</v>
      </c>
      <c r="N2234" s="51">
        <f>IFERROR(M2234/F2234,"-")</f>
        <v>0.77391304347826084</v>
      </c>
      <c r="O2234" s="52">
        <f>M2234-F2234</f>
        <v>-234</v>
      </c>
      <c r="P2234" s="50">
        <v>851</v>
      </c>
      <c r="Q2234" s="53">
        <v>547</v>
      </c>
      <c r="R2234" s="54">
        <f>IFERROR(P2234/Q2234,"-")</f>
        <v>1.5557586837294333</v>
      </c>
      <c r="X2234" s="1" t="str">
        <f t="shared" si="445"/>
        <v>20長野県</v>
      </c>
    </row>
    <row r="2235" spans="1:24" x14ac:dyDescent="0.15">
      <c r="A2235" s="6">
        <f t="shared" si="444"/>
        <v>149</v>
      </c>
      <c r="B2235" s="6">
        <f t="shared" si="444"/>
        <v>2002</v>
      </c>
      <c r="D2235" s="36"/>
      <c r="E2235" s="46" t="s">
        <v>34</v>
      </c>
      <c r="F2235" s="47">
        <v>288</v>
      </c>
      <c r="G2235" s="48">
        <f>IFERROR(F2235/Q2235,"-")</f>
        <v>0.41379310344827586</v>
      </c>
      <c r="H2235" s="49">
        <v>224</v>
      </c>
      <c r="I2235" s="49">
        <v>362</v>
      </c>
      <c r="J2235" s="49">
        <v>371</v>
      </c>
      <c r="K2235" s="49">
        <v>371</v>
      </c>
      <c r="L2235" s="49">
        <v>411</v>
      </c>
      <c r="M2235" s="50">
        <v>505</v>
      </c>
      <c r="N2235" s="51">
        <f>IFERROR(M2235/F2235,"-")</f>
        <v>1.7534722222222223</v>
      </c>
      <c r="O2235" s="52">
        <f>M2235-F2235</f>
        <v>217</v>
      </c>
      <c r="P2235" s="50">
        <v>410</v>
      </c>
      <c r="Q2235" s="53">
        <v>696</v>
      </c>
      <c r="R2235" s="54">
        <f>IFERROR(P2235/Q2235,"-")</f>
        <v>0.58908045977011492</v>
      </c>
      <c r="X2235" s="1" t="str">
        <f t="shared" si="445"/>
        <v>20長野県</v>
      </c>
    </row>
    <row r="2236" spans="1:24" ht="14.25" thickBot="1" x14ac:dyDescent="0.2">
      <c r="A2236" s="6">
        <f t="shared" si="444"/>
        <v>149</v>
      </c>
      <c r="B2236" s="6">
        <f t="shared" si="444"/>
        <v>2002</v>
      </c>
      <c r="D2236" s="55"/>
      <c r="E2236" s="56" t="s">
        <v>35</v>
      </c>
      <c r="F2236" s="57">
        <v>671</v>
      </c>
      <c r="G2236" s="58">
        <f>IFERROR(F2236/Q2236,"-")</f>
        <v>1.5862884160756501</v>
      </c>
      <c r="H2236" s="59">
        <v>752</v>
      </c>
      <c r="I2236" s="59">
        <v>582</v>
      </c>
      <c r="J2236" s="59">
        <v>544</v>
      </c>
      <c r="K2236" s="59">
        <v>532</v>
      </c>
      <c r="L2236" s="59">
        <v>478</v>
      </c>
      <c r="M2236" s="60">
        <v>354</v>
      </c>
      <c r="N2236" s="61">
        <f>IFERROR(M2236/F2236,"-")</f>
        <v>0.5275707898658718</v>
      </c>
      <c r="O2236" s="62">
        <f>M2236-F2236</f>
        <v>-317</v>
      </c>
      <c r="P2236" s="60">
        <v>318</v>
      </c>
      <c r="Q2236" s="63">
        <v>423</v>
      </c>
      <c r="R2236" s="64">
        <f>IFERROR(P2236/Q2236,"-")</f>
        <v>0.75177304964539005</v>
      </c>
      <c r="X2236" s="1" t="str">
        <f t="shared" si="445"/>
        <v>20長野県</v>
      </c>
    </row>
    <row r="2237" spans="1:24" s="5" customFormat="1" x14ac:dyDescent="0.15">
      <c r="A2237" s="65">
        <f t="shared" si="444"/>
        <v>149</v>
      </c>
      <c r="B2237" s="65">
        <f t="shared" si="444"/>
        <v>2002</v>
      </c>
      <c r="D2237" s="66"/>
      <c r="E2237" s="67" t="s">
        <v>36</v>
      </c>
      <c r="F2237" s="68">
        <v>0.95833333333333337</v>
      </c>
      <c r="G2237" s="69"/>
      <c r="H2237" s="68">
        <v>1</v>
      </c>
      <c r="I2237" s="68">
        <v>1</v>
      </c>
      <c r="J2237" s="68">
        <v>0.95454545454545459</v>
      </c>
      <c r="K2237" s="68">
        <v>1</v>
      </c>
      <c r="L2237" s="68">
        <v>1</v>
      </c>
      <c r="M2237" s="68">
        <v>1</v>
      </c>
      <c r="N2237" s="70"/>
      <c r="O2237" s="70"/>
      <c r="P2237" s="71"/>
      <c r="Q2237" s="71"/>
      <c r="R2237" s="70"/>
      <c r="X2237" s="5" t="str">
        <f t="shared" si="445"/>
        <v>20長野県</v>
      </c>
    </row>
    <row r="2238" spans="1:24" x14ac:dyDescent="0.15">
      <c r="A2238" s="6">
        <f>(ROW()+12)/15</f>
        <v>150</v>
      </c>
      <c r="B2238" s="6"/>
      <c r="C2238" s="87">
        <f>(ROW()+12)/15</f>
        <v>150</v>
      </c>
      <c r="D2238" s="87"/>
      <c r="S2238" s="1" t="str">
        <f>"（"&amp;H2240&amp;"　"&amp;H2241&amp;"構想区域）"</f>
        <v>（長野県　諏訪構想区域）</v>
      </c>
      <c r="X2238" s="1" t="str">
        <f>TEXT(F2240,"0?")&amp;H2240</f>
        <v>20長野県</v>
      </c>
    </row>
    <row r="2239" spans="1:24" ht="14.25" thickBot="1" x14ac:dyDescent="0.2">
      <c r="A2239" s="6">
        <f>A2238</f>
        <v>150</v>
      </c>
      <c r="B2239" s="6"/>
      <c r="C2239" s="1" t="s">
        <v>3</v>
      </c>
      <c r="X2239" s="1" t="str">
        <f>X2238</f>
        <v>20長野県</v>
      </c>
    </row>
    <row r="2240" spans="1:24" x14ac:dyDescent="0.15">
      <c r="A2240" s="6">
        <f t="shared" ref="A2240:B2252" si="447">A2239</f>
        <v>150</v>
      </c>
      <c r="B2240" s="6">
        <v>2003</v>
      </c>
      <c r="D2240" s="88" t="s">
        <v>4</v>
      </c>
      <c r="E2240" s="89"/>
      <c r="F2240" s="90">
        <f>QUOTIENT(F2241,100)</f>
        <v>20</v>
      </c>
      <c r="G2240" s="91"/>
      <c r="H2240" s="92" t="s">
        <v>198</v>
      </c>
      <c r="I2240" s="93"/>
      <c r="O2240" s="7"/>
      <c r="X2240" s="1" t="str">
        <f t="shared" ref="X2240:X2252" si="448">X2239</f>
        <v>20長野県</v>
      </c>
    </row>
    <row r="2241" spans="1:24" x14ac:dyDescent="0.15">
      <c r="A2241" s="6">
        <f t="shared" si="447"/>
        <v>150</v>
      </c>
      <c r="B2241" s="6">
        <f>B2240</f>
        <v>2003</v>
      </c>
      <c r="D2241" s="94" t="s">
        <v>5</v>
      </c>
      <c r="E2241" s="95"/>
      <c r="F2241" s="96">
        <f>B2241</f>
        <v>2003</v>
      </c>
      <c r="G2241" s="97"/>
      <c r="H2241" s="98" t="s">
        <v>201</v>
      </c>
      <c r="I2241" s="99"/>
      <c r="O2241" s="7"/>
      <c r="X2241" s="1" t="str">
        <f t="shared" si="448"/>
        <v>20長野県</v>
      </c>
    </row>
    <row r="2242" spans="1:24" x14ac:dyDescent="0.15">
      <c r="A2242" s="6">
        <f t="shared" si="447"/>
        <v>150</v>
      </c>
      <c r="B2242" s="6">
        <f>B2241</f>
        <v>2003</v>
      </c>
      <c r="D2242" s="72" t="s">
        <v>6</v>
      </c>
      <c r="E2242" s="73"/>
      <c r="F2242" s="74">
        <v>19.383800000000001</v>
      </c>
      <c r="G2242" s="75"/>
      <c r="H2242" s="75"/>
      <c r="I2242" s="76"/>
      <c r="J2242" s="8"/>
      <c r="K2242" s="8"/>
      <c r="L2242" s="8"/>
      <c r="N2242" s="8"/>
      <c r="O2242" s="9"/>
      <c r="P2242" s="10" t="s">
        <v>7</v>
      </c>
      <c r="X2242" s="1" t="str">
        <f t="shared" si="448"/>
        <v>20長野県</v>
      </c>
    </row>
    <row r="2243" spans="1:24" ht="14.25" thickBot="1" x14ac:dyDescent="0.2">
      <c r="A2243" s="6">
        <f t="shared" si="447"/>
        <v>150</v>
      </c>
      <c r="B2243" s="6">
        <f>B2242</f>
        <v>2003</v>
      </c>
      <c r="D2243" s="77" t="s">
        <v>8</v>
      </c>
      <c r="E2243" s="78"/>
      <c r="F2243" s="79">
        <v>715.75</v>
      </c>
      <c r="G2243" s="80"/>
      <c r="H2243" s="80"/>
      <c r="I2243" s="81"/>
      <c r="J2243" s="11"/>
      <c r="K2243" s="11"/>
      <c r="L2243" s="11"/>
      <c r="N2243" s="11"/>
      <c r="P2243" s="82">
        <v>0.113</v>
      </c>
      <c r="Q2243" s="82"/>
      <c r="X2243" s="1" t="str">
        <f t="shared" si="448"/>
        <v>20長野県</v>
      </c>
    </row>
    <row r="2244" spans="1:24" ht="14.25" thickBot="1" x14ac:dyDescent="0.2">
      <c r="A2244" s="6">
        <f t="shared" si="447"/>
        <v>150</v>
      </c>
      <c r="B2244" s="6"/>
      <c r="C2244" s="1" t="s">
        <v>9</v>
      </c>
      <c r="X2244" s="1" t="str">
        <f t="shared" si="448"/>
        <v>20長野県</v>
      </c>
    </row>
    <row r="2245" spans="1:24" ht="13.5" customHeight="1" x14ac:dyDescent="0.15">
      <c r="A2245" s="6">
        <f t="shared" si="447"/>
        <v>150</v>
      </c>
      <c r="B2245" s="6"/>
      <c r="D2245" s="12"/>
      <c r="E2245" s="13"/>
      <c r="F2245" s="83" t="s">
        <v>10</v>
      </c>
      <c r="G2245" s="84"/>
      <c r="H2245" s="14" t="s">
        <v>11</v>
      </c>
      <c r="I2245" s="14" t="s">
        <v>12</v>
      </c>
      <c r="J2245" s="14" t="s">
        <v>13</v>
      </c>
      <c r="K2245" s="14" t="s">
        <v>14</v>
      </c>
      <c r="L2245" s="15" t="s">
        <v>15</v>
      </c>
      <c r="M2245" s="85" t="s">
        <v>16</v>
      </c>
      <c r="N2245" s="84"/>
      <c r="O2245" s="84"/>
      <c r="P2245" s="85" t="s">
        <v>17</v>
      </c>
      <c r="Q2245" s="84"/>
      <c r="R2245" s="86"/>
      <c r="X2245" s="1" t="str">
        <f t="shared" si="448"/>
        <v>20長野県</v>
      </c>
    </row>
    <row r="2246" spans="1:24" ht="32.25" thickBot="1" x14ac:dyDescent="0.2">
      <c r="A2246" s="6">
        <f t="shared" si="447"/>
        <v>150</v>
      </c>
      <c r="B2246" s="6"/>
      <c r="D2246" s="16"/>
      <c r="E2246" s="17"/>
      <c r="F2246" s="18" t="s">
        <v>18</v>
      </c>
      <c r="G2246" s="19" t="s">
        <v>19</v>
      </c>
      <c r="H2246" s="20" t="s">
        <v>20</v>
      </c>
      <c r="I2246" s="20" t="s">
        <v>21</v>
      </c>
      <c r="J2246" s="20" t="s">
        <v>22</v>
      </c>
      <c r="K2246" s="20" t="s">
        <v>23</v>
      </c>
      <c r="L2246" s="20" t="s">
        <v>24</v>
      </c>
      <c r="M2246" s="21" t="s">
        <v>25</v>
      </c>
      <c r="N2246" s="22" t="s">
        <v>26</v>
      </c>
      <c r="O2246" s="23" t="s">
        <v>27</v>
      </c>
      <c r="P2246" s="24" t="s">
        <v>28</v>
      </c>
      <c r="Q2246" s="22" t="s">
        <v>29</v>
      </c>
      <c r="R2246" s="25" t="s">
        <v>30</v>
      </c>
      <c r="X2246" s="1" t="str">
        <f t="shared" si="448"/>
        <v>20長野県</v>
      </c>
    </row>
    <row r="2247" spans="1:24" ht="14.25" thickTop="1" x14ac:dyDescent="0.15">
      <c r="A2247" s="6">
        <f t="shared" si="447"/>
        <v>150</v>
      </c>
      <c r="B2247" s="6">
        <f>B2242</f>
        <v>2003</v>
      </c>
      <c r="D2247" s="26"/>
      <c r="E2247" s="27" t="s">
        <v>31</v>
      </c>
      <c r="F2247" s="28">
        <f>SUM(F2248:F2251)</f>
        <v>1788</v>
      </c>
      <c r="G2247" s="29">
        <f>IFERROR(F2247/Q2247,"-")</f>
        <v>1.0317368724754761</v>
      </c>
      <c r="H2247" s="30">
        <f t="shared" ref="H2247:M2247" si="449">SUM(H2248:H2251)</f>
        <v>1885</v>
      </c>
      <c r="I2247" s="30">
        <f t="shared" si="449"/>
        <v>1840</v>
      </c>
      <c r="J2247" s="30">
        <f t="shared" si="449"/>
        <v>2004</v>
      </c>
      <c r="K2247" s="30">
        <f t="shared" si="449"/>
        <v>1798</v>
      </c>
      <c r="L2247" s="30">
        <f t="shared" si="449"/>
        <v>1798</v>
      </c>
      <c r="M2247" s="31">
        <f t="shared" si="449"/>
        <v>1784</v>
      </c>
      <c r="N2247" s="32">
        <f>IFERROR(M2247/F2247,"-")</f>
        <v>0.99776286353467558</v>
      </c>
      <c r="O2247" s="33">
        <f>M2247-F2247</f>
        <v>-4</v>
      </c>
      <c r="P2247" s="31">
        <f>SUM(P2248:P2251)</f>
        <v>1784</v>
      </c>
      <c r="Q2247" s="34">
        <f>SUM(Q2248:Q2251)</f>
        <v>1733</v>
      </c>
      <c r="R2247" s="35">
        <f>IFERROR(P2247/Q2247,"-")</f>
        <v>1.0294287362954415</v>
      </c>
      <c r="X2247" s="1" t="str">
        <f t="shared" si="448"/>
        <v>20長野県</v>
      </c>
    </row>
    <row r="2248" spans="1:24" x14ac:dyDescent="0.15">
      <c r="A2248" s="6">
        <f t="shared" si="447"/>
        <v>150</v>
      </c>
      <c r="B2248" s="6">
        <f>B2247</f>
        <v>2003</v>
      </c>
      <c r="D2248" s="36"/>
      <c r="E2248" s="37" t="s">
        <v>32</v>
      </c>
      <c r="F2248" s="38">
        <v>409</v>
      </c>
      <c r="G2248" s="39">
        <f>IFERROR(F2248/Q2248,"-")</f>
        <v>1.9023255813953488</v>
      </c>
      <c r="H2248" s="40">
        <v>399</v>
      </c>
      <c r="I2248" s="40">
        <v>353</v>
      </c>
      <c r="J2248" s="40">
        <v>353</v>
      </c>
      <c r="K2248" s="40">
        <v>353</v>
      </c>
      <c r="L2248" s="40">
        <v>353</v>
      </c>
      <c r="M2248" s="41">
        <v>313</v>
      </c>
      <c r="N2248" s="42">
        <f>IFERROR(M2248/F2248,"-")</f>
        <v>0.76528117359413206</v>
      </c>
      <c r="O2248" s="43">
        <f>M2248-F2248</f>
        <v>-96</v>
      </c>
      <c r="P2248" s="41">
        <v>313</v>
      </c>
      <c r="Q2248" s="44">
        <v>215</v>
      </c>
      <c r="R2248" s="45">
        <f>IFERROR(P2248/Q2248,"-")</f>
        <v>1.4558139534883721</v>
      </c>
      <c r="X2248" s="1" t="str">
        <f t="shared" si="448"/>
        <v>20長野県</v>
      </c>
    </row>
    <row r="2249" spans="1:24" x14ac:dyDescent="0.15">
      <c r="A2249" s="6">
        <f t="shared" si="447"/>
        <v>150</v>
      </c>
      <c r="B2249" s="6">
        <f t="shared" si="447"/>
        <v>2003</v>
      </c>
      <c r="D2249" s="36"/>
      <c r="E2249" s="46" t="s">
        <v>33</v>
      </c>
      <c r="F2249" s="47">
        <v>858</v>
      </c>
      <c r="G2249" s="48">
        <f>IFERROR(F2249/Q2249,"-")</f>
        <v>1.1933240611961058</v>
      </c>
      <c r="H2249" s="49">
        <v>863</v>
      </c>
      <c r="I2249" s="49">
        <v>909</v>
      </c>
      <c r="J2249" s="49">
        <v>870</v>
      </c>
      <c r="K2249" s="49">
        <v>861</v>
      </c>
      <c r="L2249" s="49">
        <v>861</v>
      </c>
      <c r="M2249" s="50">
        <v>845</v>
      </c>
      <c r="N2249" s="51">
        <f>IFERROR(M2249/F2249,"-")</f>
        <v>0.98484848484848486</v>
      </c>
      <c r="O2249" s="52">
        <f>M2249-F2249</f>
        <v>-13</v>
      </c>
      <c r="P2249" s="50">
        <v>791</v>
      </c>
      <c r="Q2249" s="53">
        <v>719</v>
      </c>
      <c r="R2249" s="54">
        <f>IFERROR(P2249/Q2249,"-")</f>
        <v>1.1001390820584145</v>
      </c>
      <c r="X2249" s="1" t="str">
        <f t="shared" si="448"/>
        <v>20長野県</v>
      </c>
    </row>
    <row r="2250" spans="1:24" x14ac:dyDescent="0.15">
      <c r="A2250" s="6">
        <f t="shared" si="447"/>
        <v>150</v>
      </c>
      <c r="B2250" s="6">
        <f t="shared" si="447"/>
        <v>2003</v>
      </c>
      <c r="D2250" s="36"/>
      <c r="E2250" s="46" t="s">
        <v>34</v>
      </c>
      <c r="F2250" s="47">
        <v>264</v>
      </c>
      <c r="G2250" s="48">
        <f>IFERROR(F2250/Q2250,"-")</f>
        <v>0.51764705882352946</v>
      </c>
      <c r="H2250" s="49">
        <v>343</v>
      </c>
      <c r="I2250" s="49">
        <v>241</v>
      </c>
      <c r="J2250" s="49">
        <v>317</v>
      </c>
      <c r="K2250" s="49">
        <v>261</v>
      </c>
      <c r="L2250" s="49">
        <v>261</v>
      </c>
      <c r="M2250" s="50">
        <v>309</v>
      </c>
      <c r="N2250" s="51">
        <f>IFERROR(M2250/F2250,"-")</f>
        <v>1.1704545454545454</v>
      </c>
      <c r="O2250" s="52">
        <f>M2250-F2250</f>
        <v>45</v>
      </c>
      <c r="P2250" s="50">
        <v>319</v>
      </c>
      <c r="Q2250" s="53">
        <v>510</v>
      </c>
      <c r="R2250" s="54">
        <f>IFERROR(P2250/Q2250,"-")</f>
        <v>0.62549019607843137</v>
      </c>
      <c r="X2250" s="1" t="str">
        <f t="shared" si="448"/>
        <v>20長野県</v>
      </c>
    </row>
    <row r="2251" spans="1:24" ht="14.25" thickBot="1" x14ac:dyDescent="0.2">
      <c r="A2251" s="6">
        <f t="shared" si="447"/>
        <v>150</v>
      </c>
      <c r="B2251" s="6">
        <f t="shared" si="447"/>
        <v>2003</v>
      </c>
      <c r="D2251" s="55"/>
      <c r="E2251" s="56" t="s">
        <v>35</v>
      </c>
      <c r="F2251" s="57">
        <v>257</v>
      </c>
      <c r="G2251" s="58">
        <f>IFERROR(F2251/Q2251,"-")</f>
        <v>0.88927335640138405</v>
      </c>
      <c r="H2251" s="59">
        <v>280</v>
      </c>
      <c r="I2251" s="59">
        <v>337</v>
      </c>
      <c r="J2251" s="59">
        <v>464</v>
      </c>
      <c r="K2251" s="59">
        <v>323</v>
      </c>
      <c r="L2251" s="59">
        <v>323</v>
      </c>
      <c r="M2251" s="60">
        <v>317</v>
      </c>
      <c r="N2251" s="61">
        <f>IFERROR(M2251/F2251,"-")</f>
        <v>1.2334630350194553</v>
      </c>
      <c r="O2251" s="62">
        <f>M2251-F2251</f>
        <v>60</v>
      </c>
      <c r="P2251" s="60">
        <v>361</v>
      </c>
      <c r="Q2251" s="63">
        <v>289</v>
      </c>
      <c r="R2251" s="64">
        <f>IFERROR(P2251/Q2251,"-")</f>
        <v>1.2491349480968859</v>
      </c>
      <c r="X2251" s="1" t="str">
        <f t="shared" si="448"/>
        <v>20長野県</v>
      </c>
    </row>
    <row r="2252" spans="1:24" s="5" customFormat="1" x14ac:dyDescent="0.15">
      <c r="A2252" s="65">
        <f t="shared" si="447"/>
        <v>150</v>
      </c>
      <c r="B2252" s="65">
        <f t="shared" si="447"/>
        <v>2003</v>
      </c>
      <c r="D2252" s="66"/>
      <c r="E2252" s="67" t="s">
        <v>36</v>
      </c>
      <c r="F2252" s="68">
        <v>1</v>
      </c>
      <c r="G2252" s="69"/>
      <c r="H2252" s="68">
        <v>1</v>
      </c>
      <c r="I2252" s="68">
        <v>1</v>
      </c>
      <c r="J2252" s="68">
        <v>1</v>
      </c>
      <c r="K2252" s="68">
        <v>1</v>
      </c>
      <c r="L2252" s="68">
        <v>1</v>
      </c>
      <c r="M2252" s="68">
        <v>1</v>
      </c>
      <c r="N2252" s="70"/>
      <c r="O2252" s="70"/>
      <c r="P2252" s="71"/>
      <c r="Q2252" s="71"/>
      <c r="R2252" s="70"/>
      <c r="X2252" s="5" t="str">
        <f t="shared" si="448"/>
        <v>20長野県</v>
      </c>
    </row>
    <row r="2253" spans="1:24" x14ac:dyDescent="0.15">
      <c r="A2253" s="6">
        <f>(ROW()+12)/15</f>
        <v>151</v>
      </c>
      <c r="B2253" s="6"/>
      <c r="C2253" s="87">
        <f>(ROW()+12)/15</f>
        <v>151</v>
      </c>
      <c r="D2253" s="87"/>
      <c r="S2253" s="1" t="str">
        <f>"（"&amp;H2255&amp;"　"&amp;H2256&amp;"構想区域）"</f>
        <v>（長野県　上伊那構想区域）</v>
      </c>
      <c r="X2253" s="1" t="str">
        <f>TEXT(F2255,"0?")&amp;H2255</f>
        <v>20長野県</v>
      </c>
    </row>
    <row r="2254" spans="1:24" ht="14.25" thickBot="1" x14ac:dyDescent="0.2">
      <c r="A2254" s="6">
        <f>A2253</f>
        <v>151</v>
      </c>
      <c r="B2254" s="6"/>
      <c r="C2254" s="1" t="s">
        <v>3</v>
      </c>
      <c r="X2254" s="1" t="str">
        <f>X2253</f>
        <v>20長野県</v>
      </c>
    </row>
    <row r="2255" spans="1:24" x14ac:dyDescent="0.15">
      <c r="A2255" s="6">
        <f t="shared" ref="A2255:B2267" si="450">A2254</f>
        <v>151</v>
      </c>
      <c r="B2255" s="6">
        <v>2004</v>
      </c>
      <c r="D2255" s="88" t="s">
        <v>4</v>
      </c>
      <c r="E2255" s="89"/>
      <c r="F2255" s="90">
        <f>QUOTIENT(F2256,100)</f>
        <v>20</v>
      </c>
      <c r="G2255" s="91"/>
      <c r="H2255" s="92" t="s">
        <v>198</v>
      </c>
      <c r="I2255" s="93"/>
      <c r="O2255" s="7"/>
      <c r="X2255" s="1" t="str">
        <f t="shared" ref="X2255:X2267" si="451">X2254</f>
        <v>20長野県</v>
      </c>
    </row>
    <row r="2256" spans="1:24" x14ac:dyDescent="0.15">
      <c r="A2256" s="6">
        <f t="shared" si="450"/>
        <v>151</v>
      </c>
      <c r="B2256" s="6">
        <f>B2255</f>
        <v>2004</v>
      </c>
      <c r="D2256" s="94" t="s">
        <v>5</v>
      </c>
      <c r="E2256" s="95"/>
      <c r="F2256" s="96">
        <f>B2256</f>
        <v>2004</v>
      </c>
      <c r="G2256" s="97"/>
      <c r="H2256" s="98" t="s">
        <v>202</v>
      </c>
      <c r="I2256" s="99"/>
      <c r="O2256" s="7"/>
      <c r="X2256" s="1" t="str">
        <f t="shared" si="451"/>
        <v>20長野県</v>
      </c>
    </row>
    <row r="2257" spans="1:24" x14ac:dyDescent="0.15">
      <c r="A2257" s="6">
        <f t="shared" si="450"/>
        <v>151</v>
      </c>
      <c r="B2257" s="6">
        <f>B2256</f>
        <v>2004</v>
      </c>
      <c r="D2257" s="72" t="s">
        <v>6</v>
      </c>
      <c r="E2257" s="73"/>
      <c r="F2257" s="74">
        <v>17.9892</v>
      </c>
      <c r="G2257" s="75"/>
      <c r="H2257" s="75"/>
      <c r="I2257" s="76"/>
      <c r="J2257" s="8"/>
      <c r="K2257" s="8"/>
      <c r="L2257" s="8"/>
      <c r="N2257" s="8"/>
      <c r="O2257" s="9"/>
      <c r="P2257" s="10" t="s">
        <v>7</v>
      </c>
      <c r="X2257" s="1" t="str">
        <f t="shared" si="451"/>
        <v>20長野県</v>
      </c>
    </row>
    <row r="2258" spans="1:24" ht="14.25" thickBot="1" x14ac:dyDescent="0.2">
      <c r="A2258" s="6">
        <f t="shared" si="450"/>
        <v>151</v>
      </c>
      <c r="B2258" s="6">
        <f>B2257</f>
        <v>2004</v>
      </c>
      <c r="D2258" s="77" t="s">
        <v>8</v>
      </c>
      <c r="E2258" s="78"/>
      <c r="F2258" s="79">
        <v>1348.4</v>
      </c>
      <c r="G2258" s="80"/>
      <c r="H2258" s="80"/>
      <c r="I2258" s="81"/>
      <c r="J2258" s="11"/>
      <c r="K2258" s="11"/>
      <c r="L2258" s="11"/>
      <c r="N2258" s="11"/>
      <c r="P2258" s="82">
        <v>-0.21</v>
      </c>
      <c r="Q2258" s="82"/>
      <c r="X2258" s="1" t="str">
        <f t="shared" si="451"/>
        <v>20長野県</v>
      </c>
    </row>
    <row r="2259" spans="1:24" ht="14.25" thickBot="1" x14ac:dyDescent="0.2">
      <c r="A2259" s="6">
        <f t="shared" si="450"/>
        <v>151</v>
      </c>
      <c r="B2259" s="6"/>
      <c r="C2259" s="1" t="s">
        <v>9</v>
      </c>
      <c r="X2259" s="1" t="str">
        <f t="shared" si="451"/>
        <v>20長野県</v>
      </c>
    </row>
    <row r="2260" spans="1:24" ht="13.5" customHeight="1" x14ac:dyDescent="0.15">
      <c r="A2260" s="6">
        <f t="shared" si="450"/>
        <v>151</v>
      </c>
      <c r="B2260" s="6"/>
      <c r="D2260" s="12"/>
      <c r="E2260" s="13"/>
      <c r="F2260" s="83" t="s">
        <v>10</v>
      </c>
      <c r="G2260" s="84"/>
      <c r="H2260" s="14" t="s">
        <v>11</v>
      </c>
      <c r="I2260" s="14" t="s">
        <v>12</v>
      </c>
      <c r="J2260" s="14" t="s">
        <v>13</v>
      </c>
      <c r="K2260" s="14" t="s">
        <v>14</v>
      </c>
      <c r="L2260" s="15" t="s">
        <v>15</v>
      </c>
      <c r="M2260" s="85" t="s">
        <v>16</v>
      </c>
      <c r="N2260" s="84"/>
      <c r="O2260" s="84"/>
      <c r="P2260" s="85" t="s">
        <v>17</v>
      </c>
      <c r="Q2260" s="84"/>
      <c r="R2260" s="86"/>
      <c r="X2260" s="1" t="str">
        <f t="shared" si="451"/>
        <v>20長野県</v>
      </c>
    </row>
    <row r="2261" spans="1:24" ht="32.25" thickBot="1" x14ac:dyDescent="0.2">
      <c r="A2261" s="6">
        <f t="shared" si="450"/>
        <v>151</v>
      </c>
      <c r="B2261" s="6"/>
      <c r="D2261" s="16"/>
      <c r="E2261" s="17"/>
      <c r="F2261" s="18" t="s">
        <v>18</v>
      </c>
      <c r="G2261" s="19" t="s">
        <v>19</v>
      </c>
      <c r="H2261" s="20" t="s">
        <v>20</v>
      </c>
      <c r="I2261" s="20" t="s">
        <v>21</v>
      </c>
      <c r="J2261" s="20" t="s">
        <v>22</v>
      </c>
      <c r="K2261" s="20" t="s">
        <v>23</v>
      </c>
      <c r="L2261" s="20" t="s">
        <v>24</v>
      </c>
      <c r="M2261" s="21" t="s">
        <v>25</v>
      </c>
      <c r="N2261" s="22" t="s">
        <v>26</v>
      </c>
      <c r="O2261" s="23" t="s">
        <v>27</v>
      </c>
      <c r="P2261" s="24" t="s">
        <v>28</v>
      </c>
      <c r="Q2261" s="22" t="s">
        <v>29</v>
      </c>
      <c r="R2261" s="25" t="s">
        <v>30</v>
      </c>
      <c r="X2261" s="1" t="str">
        <f t="shared" si="451"/>
        <v>20長野県</v>
      </c>
    </row>
    <row r="2262" spans="1:24" ht="14.25" thickTop="1" x14ac:dyDescent="0.15">
      <c r="A2262" s="6">
        <f t="shared" si="450"/>
        <v>151</v>
      </c>
      <c r="B2262" s="6">
        <f>B2257</f>
        <v>2004</v>
      </c>
      <c r="D2262" s="26"/>
      <c r="E2262" s="27" t="s">
        <v>31</v>
      </c>
      <c r="F2262" s="28">
        <f>SUM(F2263:F2266)</f>
        <v>1293</v>
      </c>
      <c r="G2262" s="29">
        <f>IFERROR(F2262/Q2262,"-")</f>
        <v>1.1214223764093669</v>
      </c>
      <c r="H2262" s="30">
        <f t="shared" ref="H2262:M2262" si="452">SUM(H2263:H2266)</f>
        <v>1302</v>
      </c>
      <c r="I2262" s="30">
        <f t="shared" si="452"/>
        <v>1301</v>
      </c>
      <c r="J2262" s="30">
        <f t="shared" si="452"/>
        <v>1301</v>
      </c>
      <c r="K2262" s="30">
        <f t="shared" si="452"/>
        <v>1320</v>
      </c>
      <c r="L2262" s="30">
        <f t="shared" si="452"/>
        <v>1352</v>
      </c>
      <c r="M2262" s="31">
        <f t="shared" si="452"/>
        <v>1248</v>
      </c>
      <c r="N2262" s="32">
        <f>IFERROR(M2262/F2262,"-")</f>
        <v>0.96519721577726214</v>
      </c>
      <c r="O2262" s="33">
        <f>M2262-F2262</f>
        <v>-45</v>
      </c>
      <c r="P2262" s="31">
        <f>SUM(P2263:P2266)</f>
        <v>1243</v>
      </c>
      <c r="Q2262" s="34">
        <f>SUM(Q2263:Q2266)</f>
        <v>1153</v>
      </c>
      <c r="R2262" s="35">
        <f>IFERROR(P2262/Q2262,"-")</f>
        <v>1.0780572419774501</v>
      </c>
      <c r="X2262" s="1" t="str">
        <f t="shared" si="451"/>
        <v>20長野県</v>
      </c>
    </row>
    <row r="2263" spans="1:24" x14ac:dyDescent="0.15">
      <c r="A2263" s="6">
        <f t="shared" si="450"/>
        <v>151</v>
      </c>
      <c r="B2263" s="6">
        <f>B2262</f>
        <v>2004</v>
      </c>
      <c r="D2263" s="36"/>
      <c r="E2263" s="37" t="s">
        <v>32</v>
      </c>
      <c r="F2263" s="38">
        <v>170</v>
      </c>
      <c r="G2263" s="39">
        <f>IFERROR(F2263/Q2263,"-")</f>
        <v>1.4285714285714286</v>
      </c>
      <c r="H2263" s="40">
        <v>158</v>
      </c>
      <c r="I2263" s="40">
        <v>116</v>
      </c>
      <c r="J2263" s="40">
        <v>158</v>
      </c>
      <c r="K2263" s="40">
        <v>158</v>
      </c>
      <c r="L2263" s="40">
        <v>190</v>
      </c>
      <c r="M2263" s="41">
        <v>158</v>
      </c>
      <c r="N2263" s="42">
        <f>IFERROR(M2263/F2263,"-")</f>
        <v>0.92941176470588238</v>
      </c>
      <c r="O2263" s="43">
        <f>M2263-F2263</f>
        <v>-12</v>
      </c>
      <c r="P2263" s="41">
        <v>158</v>
      </c>
      <c r="Q2263" s="44">
        <v>119</v>
      </c>
      <c r="R2263" s="45">
        <f>IFERROR(P2263/Q2263,"-")</f>
        <v>1.3277310924369747</v>
      </c>
      <c r="X2263" s="1" t="str">
        <f t="shared" si="451"/>
        <v>20長野県</v>
      </c>
    </row>
    <row r="2264" spans="1:24" x14ac:dyDescent="0.15">
      <c r="A2264" s="6">
        <f t="shared" si="450"/>
        <v>151</v>
      </c>
      <c r="B2264" s="6">
        <f t="shared" si="450"/>
        <v>2004</v>
      </c>
      <c r="D2264" s="36"/>
      <c r="E2264" s="46" t="s">
        <v>33</v>
      </c>
      <c r="F2264" s="47">
        <v>833</v>
      </c>
      <c r="G2264" s="48">
        <f>IFERROR(F2264/Q2264,"-")</f>
        <v>1.9282407407407407</v>
      </c>
      <c r="H2264" s="49">
        <v>606</v>
      </c>
      <c r="I2264" s="49">
        <v>661</v>
      </c>
      <c r="J2264" s="49">
        <v>619</v>
      </c>
      <c r="K2264" s="49">
        <v>619</v>
      </c>
      <c r="L2264" s="49">
        <v>592</v>
      </c>
      <c r="M2264" s="50">
        <v>581</v>
      </c>
      <c r="N2264" s="51">
        <f>IFERROR(M2264/F2264,"-")</f>
        <v>0.69747899159663862</v>
      </c>
      <c r="O2264" s="52">
        <f>M2264-F2264</f>
        <v>-252</v>
      </c>
      <c r="P2264" s="50">
        <v>550</v>
      </c>
      <c r="Q2264" s="53">
        <v>432</v>
      </c>
      <c r="R2264" s="54">
        <f>IFERROR(P2264/Q2264,"-")</f>
        <v>1.2731481481481481</v>
      </c>
      <c r="X2264" s="1" t="str">
        <f t="shared" si="451"/>
        <v>20長野県</v>
      </c>
    </row>
    <row r="2265" spans="1:24" x14ac:dyDescent="0.15">
      <c r="A2265" s="6">
        <f t="shared" si="450"/>
        <v>151</v>
      </c>
      <c r="B2265" s="6">
        <f t="shared" si="450"/>
        <v>2004</v>
      </c>
      <c r="D2265" s="36"/>
      <c r="E2265" s="46" t="s">
        <v>34</v>
      </c>
      <c r="F2265" s="47">
        <v>80</v>
      </c>
      <c r="G2265" s="48">
        <f>IFERROR(F2265/Q2265,"-")</f>
        <v>0.20997375328083989</v>
      </c>
      <c r="H2265" s="49">
        <v>259</v>
      </c>
      <c r="I2265" s="49">
        <v>259</v>
      </c>
      <c r="J2265" s="49">
        <v>276</v>
      </c>
      <c r="K2265" s="49">
        <v>276</v>
      </c>
      <c r="L2265" s="49">
        <v>300</v>
      </c>
      <c r="M2265" s="50">
        <v>276</v>
      </c>
      <c r="N2265" s="51">
        <f>IFERROR(M2265/F2265,"-")</f>
        <v>3.45</v>
      </c>
      <c r="O2265" s="52">
        <f>M2265-F2265</f>
        <v>196</v>
      </c>
      <c r="P2265" s="50">
        <v>302</v>
      </c>
      <c r="Q2265" s="53">
        <v>381</v>
      </c>
      <c r="R2265" s="54">
        <f>IFERROR(P2265/Q2265,"-")</f>
        <v>0.79265091863517056</v>
      </c>
      <c r="X2265" s="1" t="str">
        <f t="shared" si="451"/>
        <v>20長野県</v>
      </c>
    </row>
    <row r="2266" spans="1:24" ht="14.25" thickBot="1" x14ac:dyDescent="0.2">
      <c r="A2266" s="6">
        <f t="shared" si="450"/>
        <v>151</v>
      </c>
      <c r="B2266" s="6">
        <f t="shared" si="450"/>
        <v>2004</v>
      </c>
      <c r="D2266" s="55"/>
      <c r="E2266" s="56" t="s">
        <v>35</v>
      </c>
      <c r="F2266" s="57">
        <v>210</v>
      </c>
      <c r="G2266" s="58">
        <f>IFERROR(F2266/Q2266,"-")</f>
        <v>0.95022624434389136</v>
      </c>
      <c r="H2266" s="59">
        <v>279</v>
      </c>
      <c r="I2266" s="59">
        <v>265</v>
      </c>
      <c r="J2266" s="59">
        <v>248</v>
      </c>
      <c r="K2266" s="59">
        <v>267</v>
      </c>
      <c r="L2266" s="59">
        <v>270</v>
      </c>
      <c r="M2266" s="60">
        <v>233</v>
      </c>
      <c r="N2266" s="61">
        <f>IFERROR(M2266/F2266,"-")</f>
        <v>1.1095238095238096</v>
      </c>
      <c r="O2266" s="62">
        <f>M2266-F2266</f>
        <v>23</v>
      </c>
      <c r="P2266" s="60">
        <v>233</v>
      </c>
      <c r="Q2266" s="63">
        <v>221</v>
      </c>
      <c r="R2266" s="64">
        <f>IFERROR(P2266/Q2266,"-")</f>
        <v>1.0542986425339367</v>
      </c>
      <c r="X2266" s="1" t="str">
        <f t="shared" si="451"/>
        <v>20長野県</v>
      </c>
    </row>
    <row r="2267" spans="1:24" s="5" customFormat="1" x14ac:dyDescent="0.15">
      <c r="A2267" s="65">
        <f t="shared" si="450"/>
        <v>151</v>
      </c>
      <c r="B2267" s="65">
        <f t="shared" si="450"/>
        <v>2004</v>
      </c>
      <c r="D2267" s="66"/>
      <c r="E2267" s="67" t="s">
        <v>36</v>
      </c>
      <c r="F2267" s="68">
        <v>0.90909090909090906</v>
      </c>
      <c r="G2267" s="69"/>
      <c r="H2267" s="68">
        <v>0.9</v>
      </c>
      <c r="I2267" s="68">
        <v>0.9</v>
      </c>
      <c r="J2267" s="68">
        <v>0.9</v>
      </c>
      <c r="K2267" s="68">
        <v>1</v>
      </c>
      <c r="L2267" s="68">
        <v>1</v>
      </c>
      <c r="M2267" s="68">
        <v>1</v>
      </c>
      <c r="N2267" s="70"/>
      <c r="O2267" s="70"/>
      <c r="P2267" s="71"/>
      <c r="Q2267" s="71"/>
      <c r="R2267" s="70"/>
      <c r="X2267" s="5" t="str">
        <f t="shared" si="451"/>
        <v>20長野県</v>
      </c>
    </row>
    <row r="2268" spans="1:24" x14ac:dyDescent="0.15">
      <c r="A2268" s="6">
        <f>(ROW()+12)/15</f>
        <v>152</v>
      </c>
      <c r="B2268" s="6"/>
      <c r="C2268" s="87">
        <f>(ROW()+12)/15</f>
        <v>152</v>
      </c>
      <c r="D2268" s="87"/>
      <c r="S2268" s="1" t="str">
        <f>"（"&amp;H2270&amp;"　"&amp;H2271&amp;"構想区域）"</f>
        <v>（長野県　飯伊構想区域）</v>
      </c>
      <c r="X2268" s="1" t="str">
        <f>TEXT(F2270,"0?")&amp;H2270</f>
        <v>20長野県</v>
      </c>
    </row>
    <row r="2269" spans="1:24" ht="14.25" thickBot="1" x14ac:dyDescent="0.2">
      <c r="A2269" s="6">
        <f>A2268</f>
        <v>152</v>
      </c>
      <c r="B2269" s="6"/>
      <c r="C2269" s="1" t="s">
        <v>3</v>
      </c>
      <c r="X2269" s="1" t="str">
        <f>X2268</f>
        <v>20長野県</v>
      </c>
    </row>
    <row r="2270" spans="1:24" x14ac:dyDescent="0.15">
      <c r="A2270" s="6">
        <f t="shared" ref="A2270:B2282" si="453">A2269</f>
        <v>152</v>
      </c>
      <c r="B2270" s="6">
        <v>2005</v>
      </c>
      <c r="D2270" s="88" t="s">
        <v>4</v>
      </c>
      <c r="E2270" s="89"/>
      <c r="F2270" s="90">
        <f>QUOTIENT(F2271,100)</f>
        <v>20</v>
      </c>
      <c r="G2270" s="91"/>
      <c r="H2270" s="92" t="s">
        <v>198</v>
      </c>
      <c r="I2270" s="93"/>
      <c r="O2270" s="7"/>
      <c r="X2270" s="1" t="str">
        <f t="shared" ref="X2270:X2282" si="454">X2269</f>
        <v>20長野県</v>
      </c>
    </row>
    <row r="2271" spans="1:24" x14ac:dyDescent="0.15">
      <c r="A2271" s="6">
        <f t="shared" si="453"/>
        <v>152</v>
      </c>
      <c r="B2271" s="6">
        <f>B2270</f>
        <v>2005</v>
      </c>
      <c r="D2271" s="94" t="s">
        <v>5</v>
      </c>
      <c r="E2271" s="95"/>
      <c r="F2271" s="96">
        <f>B2271</f>
        <v>2005</v>
      </c>
      <c r="G2271" s="97"/>
      <c r="H2271" s="98" t="s">
        <v>203</v>
      </c>
      <c r="I2271" s="99"/>
      <c r="O2271" s="7"/>
      <c r="X2271" s="1" t="str">
        <f t="shared" si="454"/>
        <v>20長野県</v>
      </c>
    </row>
    <row r="2272" spans="1:24" x14ac:dyDescent="0.15">
      <c r="A2272" s="6">
        <f t="shared" si="453"/>
        <v>152</v>
      </c>
      <c r="B2272" s="6">
        <f>B2271</f>
        <v>2005</v>
      </c>
      <c r="D2272" s="72" t="s">
        <v>6</v>
      </c>
      <c r="E2272" s="73"/>
      <c r="F2272" s="74">
        <v>15.534599999999999</v>
      </c>
      <c r="G2272" s="75"/>
      <c r="H2272" s="75"/>
      <c r="I2272" s="76"/>
      <c r="J2272" s="8"/>
      <c r="K2272" s="8"/>
      <c r="L2272" s="8"/>
      <c r="N2272" s="8"/>
      <c r="O2272" s="9"/>
      <c r="P2272" s="10" t="s">
        <v>7</v>
      </c>
      <c r="X2272" s="1" t="str">
        <f t="shared" si="454"/>
        <v>20長野県</v>
      </c>
    </row>
    <row r="2273" spans="1:24" ht="14.25" thickBot="1" x14ac:dyDescent="0.2">
      <c r="A2273" s="6">
        <f t="shared" si="453"/>
        <v>152</v>
      </c>
      <c r="B2273" s="6">
        <f>B2272</f>
        <v>2005</v>
      </c>
      <c r="D2273" s="77" t="s">
        <v>8</v>
      </c>
      <c r="E2273" s="78"/>
      <c r="F2273" s="79">
        <v>1928.91</v>
      </c>
      <c r="G2273" s="80"/>
      <c r="H2273" s="80"/>
      <c r="I2273" s="81"/>
      <c r="J2273" s="11"/>
      <c r="K2273" s="11"/>
      <c r="L2273" s="11"/>
      <c r="N2273" s="11"/>
      <c r="P2273" s="82">
        <v>-6.0999999999999999E-2</v>
      </c>
      <c r="Q2273" s="82"/>
      <c r="X2273" s="1" t="str">
        <f t="shared" si="454"/>
        <v>20長野県</v>
      </c>
    </row>
    <row r="2274" spans="1:24" ht="14.25" thickBot="1" x14ac:dyDescent="0.2">
      <c r="A2274" s="6">
        <f t="shared" si="453"/>
        <v>152</v>
      </c>
      <c r="B2274" s="6"/>
      <c r="C2274" s="1" t="s">
        <v>9</v>
      </c>
      <c r="X2274" s="1" t="str">
        <f t="shared" si="454"/>
        <v>20長野県</v>
      </c>
    </row>
    <row r="2275" spans="1:24" ht="13.5" customHeight="1" x14ac:dyDescent="0.15">
      <c r="A2275" s="6">
        <f t="shared" si="453"/>
        <v>152</v>
      </c>
      <c r="B2275" s="6"/>
      <c r="D2275" s="12"/>
      <c r="E2275" s="13"/>
      <c r="F2275" s="83" t="s">
        <v>10</v>
      </c>
      <c r="G2275" s="84"/>
      <c r="H2275" s="14" t="s">
        <v>11</v>
      </c>
      <c r="I2275" s="14" t="s">
        <v>12</v>
      </c>
      <c r="J2275" s="14" t="s">
        <v>13</v>
      </c>
      <c r="K2275" s="14" t="s">
        <v>14</v>
      </c>
      <c r="L2275" s="15" t="s">
        <v>15</v>
      </c>
      <c r="M2275" s="85" t="s">
        <v>16</v>
      </c>
      <c r="N2275" s="84"/>
      <c r="O2275" s="84"/>
      <c r="P2275" s="85" t="s">
        <v>17</v>
      </c>
      <c r="Q2275" s="84"/>
      <c r="R2275" s="86"/>
      <c r="X2275" s="1" t="str">
        <f t="shared" si="454"/>
        <v>20長野県</v>
      </c>
    </row>
    <row r="2276" spans="1:24" ht="32.25" thickBot="1" x14ac:dyDescent="0.2">
      <c r="A2276" s="6">
        <f t="shared" si="453"/>
        <v>152</v>
      </c>
      <c r="B2276" s="6"/>
      <c r="D2276" s="16"/>
      <c r="E2276" s="17"/>
      <c r="F2276" s="18" t="s">
        <v>18</v>
      </c>
      <c r="G2276" s="19" t="s">
        <v>19</v>
      </c>
      <c r="H2276" s="20" t="s">
        <v>20</v>
      </c>
      <c r="I2276" s="20" t="s">
        <v>21</v>
      </c>
      <c r="J2276" s="20" t="s">
        <v>22</v>
      </c>
      <c r="K2276" s="20" t="s">
        <v>23</v>
      </c>
      <c r="L2276" s="20" t="s">
        <v>24</v>
      </c>
      <c r="M2276" s="21" t="s">
        <v>25</v>
      </c>
      <c r="N2276" s="22" t="s">
        <v>26</v>
      </c>
      <c r="O2276" s="23" t="s">
        <v>27</v>
      </c>
      <c r="P2276" s="24" t="s">
        <v>28</v>
      </c>
      <c r="Q2276" s="22" t="s">
        <v>29</v>
      </c>
      <c r="R2276" s="25" t="s">
        <v>30</v>
      </c>
      <c r="X2276" s="1" t="str">
        <f t="shared" si="454"/>
        <v>20長野県</v>
      </c>
    </row>
    <row r="2277" spans="1:24" ht="14.25" thickTop="1" x14ac:dyDescent="0.15">
      <c r="A2277" s="6">
        <f t="shared" si="453"/>
        <v>152</v>
      </c>
      <c r="B2277" s="6">
        <f>B2272</f>
        <v>2005</v>
      </c>
      <c r="D2277" s="26"/>
      <c r="E2277" s="27" t="s">
        <v>31</v>
      </c>
      <c r="F2277" s="28">
        <f>SUM(F2278:F2281)</f>
        <v>1563</v>
      </c>
      <c r="G2277" s="29">
        <f>IFERROR(F2277/Q2277,"-")</f>
        <v>1.1681614349775784</v>
      </c>
      <c r="H2277" s="30">
        <f t="shared" ref="H2277:M2277" si="455">SUM(H2278:H2281)</f>
        <v>1571</v>
      </c>
      <c r="I2277" s="30">
        <f t="shared" si="455"/>
        <v>1571</v>
      </c>
      <c r="J2277" s="30">
        <f t="shared" si="455"/>
        <v>1456</v>
      </c>
      <c r="K2277" s="30">
        <f t="shared" si="455"/>
        <v>1430</v>
      </c>
      <c r="L2277" s="30">
        <f t="shared" si="455"/>
        <v>1372</v>
      </c>
      <c r="M2277" s="31">
        <f t="shared" si="455"/>
        <v>1360</v>
      </c>
      <c r="N2277" s="32">
        <f>IFERROR(M2277/F2277,"-")</f>
        <v>0.8701215611004478</v>
      </c>
      <c r="O2277" s="33">
        <f>M2277-F2277</f>
        <v>-203</v>
      </c>
      <c r="P2277" s="31">
        <f>SUM(P2278:P2281)</f>
        <v>1294</v>
      </c>
      <c r="Q2277" s="34">
        <f>SUM(Q2278:Q2281)</f>
        <v>1338</v>
      </c>
      <c r="R2277" s="35">
        <f>IFERROR(P2277/Q2277,"-")</f>
        <v>0.96711509715994026</v>
      </c>
      <c r="X2277" s="1" t="str">
        <f t="shared" si="454"/>
        <v>20長野県</v>
      </c>
    </row>
    <row r="2278" spans="1:24" x14ac:dyDescent="0.15">
      <c r="A2278" s="6">
        <f t="shared" si="453"/>
        <v>152</v>
      </c>
      <c r="B2278" s="6">
        <f>B2277</f>
        <v>2005</v>
      </c>
      <c r="D2278" s="36"/>
      <c r="E2278" s="37" t="s">
        <v>32</v>
      </c>
      <c r="F2278" s="38">
        <v>127</v>
      </c>
      <c r="G2278" s="39">
        <f>IFERROR(F2278/Q2278,"-")</f>
        <v>0.98449612403100772</v>
      </c>
      <c r="H2278" s="40">
        <v>158</v>
      </c>
      <c r="I2278" s="40">
        <v>158</v>
      </c>
      <c r="J2278" s="40">
        <v>213</v>
      </c>
      <c r="K2278" s="40">
        <v>157</v>
      </c>
      <c r="L2278" s="40">
        <v>157</v>
      </c>
      <c r="M2278" s="41">
        <v>156</v>
      </c>
      <c r="N2278" s="42">
        <f>IFERROR(M2278/F2278,"-")</f>
        <v>1.2283464566929134</v>
      </c>
      <c r="O2278" s="43">
        <f>M2278-F2278</f>
        <v>29</v>
      </c>
      <c r="P2278" s="41">
        <v>152</v>
      </c>
      <c r="Q2278" s="44">
        <v>129</v>
      </c>
      <c r="R2278" s="45">
        <f>IFERROR(P2278/Q2278,"-")</f>
        <v>1.1782945736434109</v>
      </c>
      <c r="X2278" s="1" t="str">
        <f t="shared" si="454"/>
        <v>20長野県</v>
      </c>
    </row>
    <row r="2279" spans="1:24" x14ac:dyDescent="0.15">
      <c r="A2279" s="6">
        <f t="shared" si="453"/>
        <v>152</v>
      </c>
      <c r="B2279" s="6">
        <f t="shared" si="453"/>
        <v>2005</v>
      </c>
      <c r="D2279" s="36"/>
      <c r="E2279" s="46" t="s">
        <v>33</v>
      </c>
      <c r="F2279" s="47">
        <v>955</v>
      </c>
      <c r="G2279" s="48">
        <f>IFERROR(F2279/Q2279,"-")</f>
        <v>1.7207207207207207</v>
      </c>
      <c r="H2279" s="49">
        <v>847</v>
      </c>
      <c r="I2279" s="49">
        <v>801</v>
      </c>
      <c r="J2279" s="49">
        <v>746</v>
      </c>
      <c r="K2279" s="49">
        <v>755</v>
      </c>
      <c r="L2279" s="49">
        <v>755</v>
      </c>
      <c r="M2279" s="50">
        <v>735</v>
      </c>
      <c r="N2279" s="51">
        <f>IFERROR(M2279/F2279,"-")</f>
        <v>0.76963350785340312</v>
      </c>
      <c r="O2279" s="52">
        <f>M2279-F2279</f>
        <v>-220</v>
      </c>
      <c r="P2279" s="50">
        <v>669</v>
      </c>
      <c r="Q2279" s="53">
        <v>555</v>
      </c>
      <c r="R2279" s="54">
        <f>IFERROR(P2279/Q2279,"-")</f>
        <v>1.2054054054054053</v>
      </c>
      <c r="X2279" s="1" t="str">
        <f t="shared" si="454"/>
        <v>20長野県</v>
      </c>
    </row>
    <row r="2280" spans="1:24" x14ac:dyDescent="0.15">
      <c r="A2280" s="6">
        <f t="shared" si="453"/>
        <v>152</v>
      </c>
      <c r="B2280" s="6">
        <f t="shared" si="453"/>
        <v>2005</v>
      </c>
      <c r="D2280" s="36"/>
      <c r="E2280" s="46" t="s">
        <v>34</v>
      </c>
      <c r="F2280" s="47">
        <v>209</v>
      </c>
      <c r="G2280" s="48">
        <f>IFERROR(F2280/Q2280,"-")</f>
        <v>0.50240384615384615</v>
      </c>
      <c r="H2280" s="49">
        <v>254</v>
      </c>
      <c r="I2280" s="49">
        <v>300</v>
      </c>
      <c r="J2280" s="49">
        <v>300</v>
      </c>
      <c r="K2280" s="49">
        <v>343</v>
      </c>
      <c r="L2280" s="49">
        <v>343</v>
      </c>
      <c r="M2280" s="50">
        <v>349</v>
      </c>
      <c r="N2280" s="51">
        <f>IFERROR(M2280/F2280,"-")</f>
        <v>1.6698564593301435</v>
      </c>
      <c r="O2280" s="52">
        <f>M2280-F2280</f>
        <v>140</v>
      </c>
      <c r="P2280" s="50">
        <v>341</v>
      </c>
      <c r="Q2280" s="53">
        <v>416</v>
      </c>
      <c r="R2280" s="54">
        <f>IFERROR(P2280/Q2280,"-")</f>
        <v>0.81971153846153844</v>
      </c>
      <c r="X2280" s="1" t="str">
        <f t="shared" si="454"/>
        <v>20長野県</v>
      </c>
    </row>
    <row r="2281" spans="1:24" ht="14.25" thickBot="1" x14ac:dyDescent="0.2">
      <c r="A2281" s="6">
        <f t="shared" si="453"/>
        <v>152</v>
      </c>
      <c r="B2281" s="6">
        <f t="shared" si="453"/>
        <v>2005</v>
      </c>
      <c r="D2281" s="55"/>
      <c r="E2281" s="56" t="s">
        <v>35</v>
      </c>
      <c r="F2281" s="57">
        <v>272</v>
      </c>
      <c r="G2281" s="58">
        <f>IFERROR(F2281/Q2281,"-")</f>
        <v>1.1428571428571428</v>
      </c>
      <c r="H2281" s="59">
        <v>312</v>
      </c>
      <c r="I2281" s="59">
        <v>312</v>
      </c>
      <c r="J2281" s="59">
        <v>197</v>
      </c>
      <c r="K2281" s="59">
        <v>175</v>
      </c>
      <c r="L2281" s="59">
        <v>117</v>
      </c>
      <c r="M2281" s="60">
        <v>120</v>
      </c>
      <c r="N2281" s="61">
        <f>IFERROR(M2281/F2281,"-")</f>
        <v>0.44117647058823528</v>
      </c>
      <c r="O2281" s="62">
        <f>M2281-F2281</f>
        <v>-152</v>
      </c>
      <c r="P2281" s="60">
        <v>132</v>
      </c>
      <c r="Q2281" s="63">
        <v>238</v>
      </c>
      <c r="R2281" s="64">
        <f>IFERROR(P2281/Q2281,"-")</f>
        <v>0.55462184873949583</v>
      </c>
      <c r="X2281" s="1" t="str">
        <f t="shared" si="454"/>
        <v>20長野県</v>
      </c>
    </row>
    <row r="2282" spans="1:24" s="5" customFormat="1" x14ac:dyDescent="0.15">
      <c r="A2282" s="65">
        <f t="shared" si="453"/>
        <v>152</v>
      </c>
      <c r="B2282" s="65">
        <f t="shared" si="453"/>
        <v>2005</v>
      </c>
      <c r="D2282" s="66"/>
      <c r="E2282" s="67" t="s">
        <v>36</v>
      </c>
      <c r="F2282" s="68">
        <v>1</v>
      </c>
      <c r="G2282" s="69"/>
      <c r="H2282" s="68">
        <v>0.92307692307692313</v>
      </c>
      <c r="I2282" s="68">
        <v>0.92307692307692313</v>
      </c>
      <c r="J2282" s="68">
        <v>1</v>
      </c>
      <c r="K2282" s="68">
        <v>1</v>
      </c>
      <c r="L2282" s="68">
        <v>1</v>
      </c>
      <c r="M2282" s="68">
        <v>1</v>
      </c>
      <c r="N2282" s="70"/>
      <c r="O2282" s="70"/>
      <c r="P2282" s="71"/>
      <c r="Q2282" s="71"/>
      <c r="R2282" s="70"/>
      <c r="X2282" s="5" t="str">
        <f t="shared" si="454"/>
        <v>20長野県</v>
      </c>
    </row>
    <row r="2283" spans="1:24" x14ac:dyDescent="0.15">
      <c r="A2283" s="6">
        <f>(ROW()+12)/15</f>
        <v>153</v>
      </c>
      <c r="B2283" s="6"/>
      <c r="C2283" s="87">
        <f>(ROW()+12)/15</f>
        <v>153</v>
      </c>
      <c r="D2283" s="87"/>
      <c r="S2283" s="1" t="str">
        <f>"（"&amp;H2285&amp;"　"&amp;H2286&amp;"構想区域）"</f>
        <v>（長野県　木曽構想区域）</v>
      </c>
      <c r="X2283" s="1" t="str">
        <f>TEXT(F2285,"0?")&amp;H2285</f>
        <v>20長野県</v>
      </c>
    </row>
    <row r="2284" spans="1:24" ht="14.25" thickBot="1" x14ac:dyDescent="0.2">
      <c r="A2284" s="6">
        <f>A2283</f>
        <v>153</v>
      </c>
      <c r="B2284" s="6"/>
      <c r="C2284" s="1" t="s">
        <v>3</v>
      </c>
      <c r="X2284" s="1" t="str">
        <f>X2283</f>
        <v>20長野県</v>
      </c>
    </row>
    <row r="2285" spans="1:24" x14ac:dyDescent="0.15">
      <c r="A2285" s="6">
        <f t="shared" ref="A2285:B2297" si="456">A2284</f>
        <v>153</v>
      </c>
      <c r="B2285" s="6">
        <v>2006</v>
      </c>
      <c r="D2285" s="88" t="s">
        <v>4</v>
      </c>
      <c r="E2285" s="89"/>
      <c r="F2285" s="90">
        <f>QUOTIENT(F2286,100)</f>
        <v>20</v>
      </c>
      <c r="G2285" s="91"/>
      <c r="H2285" s="92" t="s">
        <v>198</v>
      </c>
      <c r="I2285" s="93"/>
      <c r="O2285" s="7"/>
      <c r="X2285" s="1" t="str">
        <f t="shared" ref="X2285:X2297" si="457">X2284</f>
        <v>20長野県</v>
      </c>
    </row>
    <row r="2286" spans="1:24" x14ac:dyDescent="0.15">
      <c r="A2286" s="6">
        <f t="shared" si="456"/>
        <v>153</v>
      </c>
      <c r="B2286" s="6">
        <f>B2285</f>
        <v>2006</v>
      </c>
      <c r="D2286" s="94" t="s">
        <v>5</v>
      </c>
      <c r="E2286" s="95"/>
      <c r="F2286" s="96">
        <f>B2286</f>
        <v>2006</v>
      </c>
      <c r="G2286" s="97"/>
      <c r="H2286" s="98" t="s">
        <v>204</v>
      </c>
      <c r="I2286" s="99"/>
      <c r="O2286" s="7"/>
      <c r="X2286" s="1" t="str">
        <f t="shared" si="457"/>
        <v>20長野県</v>
      </c>
    </row>
    <row r="2287" spans="1:24" x14ac:dyDescent="0.15">
      <c r="A2287" s="6">
        <f t="shared" si="456"/>
        <v>153</v>
      </c>
      <c r="B2287" s="6">
        <f>B2286</f>
        <v>2006</v>
      </c>
      <c r="D2287" s="72" t="s">
        <v>6</v>
      </c>
      <c r="E2287" s="73"/>
      <c r="F2287" s="74">
        <v>2.5476000000000001</v>
      </c>
      <c r="G2287" s="75"/>
      <c r="H2287" s="75"/>
      <c r="I2287" s="76"/>
      <c r="J2287" s="8"/>
      <c r="K2287" s="8"/>
      <c r="L2287" s="8"/>
      <c r="N2287" s="8"/>
      <c r="O2287" s="9"/>
      <c r="P2287" s="10" t="s">
        <v>7</v>
      </c>
      <c r="X2287" s="1" t="str">
        <f t="shared" si="457"/>
        <v>20長野県</v>
      </c>
    </row>
    <row r="2288" spans="1:24" ht="14.25" thickBot="1" x14ac:dyDescent="0.2">
      <c r="A2288" s="6">
        <f t="shared" si="456"/>
        <v>153</v>
      </c>
      <c r="B2288" s="6">
        <f>B2287</f>
        <v>2006</v>
      </c>
      <c r="D2288" s="77" t="s">
        <v>8</v>
      </c>
      <c r="E2288" s="78"/>
      <c r="F2288" s="79">
        <v>1546.17</v>
      </c>
      <c r="G2288" s="80"/>
      <c r="H2288" s="80"/>
      <c r="I2288" s="81"/>
      <c r="J2288" s="11"/>
      <c r="K2288" s="11"/>
      <c r="L2288" s="11"/>
      <c r="N2288" s="11"/>
      <c r="P2288" s="82">
        <v>-0.31600000000000006</v>
      </c>
      <c r="Q2288" s="82"/>
      <c r="X2288" s="1" t="str">
        <f t="shared" si="457"/>
        <v>20長野県</v>
      </c>
    </row>
    <row r="2289" spans="1:24" ht="14.25" thickBot="1" x14ac:dyDescent="0.2">
      <c r="A2289" s="6">
        <f t="shared" si="456"/>
        <v>153</v>
      </c>
      <c r="B2289" s="6"/>
      <c r="C2289" s="1" t="s">
        <v>9</v>
      </c>
      <c r="X2289" s="1" t="str">
        <f t="shared" si="457"/>
        <v>20長野県</v>
      </c>
    </row>
    <row r="2290" spans="1:24" ht="13.5" customHeight="1" x14ac:dyDescent="0.15">
      <c r="A2290" s="6">
        <f t="shared" si="456"/>
        <v>153</v>
      </c>
      <c r="B2290" s="6"/>
      <c r="D2290" s="12"/>
      <c r="E2290" s="13"/>
      <c r="F2290" s="83" t="s">
        <v>10</v>
      </c>
      <c r="G2290" s="84"/>
      <c r="H2290" s="14" t="s">
        <v>11</v>
      </c>
      <c r="I2290" s="14" t="s">
        <v>12</v>
      </c>
      <c r="J2290" s="14" t="s">
        <v>13</v>
      </c>
      <c r="K2290" s="14" t="s">
        <v>14</v>
      </c>
      <c r="L2290" s="15" t="s">
        <v>15</v>
      </c>
      <c r="M2290" s="85" t="s">
        <v>16</v>
      </c>
      <c r="N2290" s="84"/>
      <c r="O2290" s="84"/>
      <c r="P2290" s="85" t="s">
        <v>17</v>
      </c>
      <c r="Q2290" s="84"/>
      <c r="R2290" s="86"/>
      <c r="X2290" s="1" t="str">
        <f t="shared" si="457"/>
        <v>20長野県</v>
      </c>
    </row>
    <row r="2291" spans="1:24" ht="32.25" thickBot="1" x14ac:dyDescent="0.2">
      <c r="A2291" s="6">
        <f t="shared" si="456"/>
        <v>153</v>
      </c>
      <c r="B2291" s="6"/>
      <c r="D2291" s="16"/>
      <c r="E2291" s="17"/>
      <c r="F2291" s="18" t="s">
        <v>18</v>
      </c>
      <c r="G2291" s="19" t="s">
        <v>19</v>
      </c>
      <c r="H2291" s="20" t="s">
        <v>20</v>
      </c>
      <c r="I2291" s="20" t="s">
        <v>21</v>
      </c>
      <c r="J2291" s="20" t="s">
        <v>22</v>
      </c>
      <c r="K2291" s="20" t="s">
        <v>23</v>
      </c>
      <c r="L2291" s="20" t="s">
        <v>24</v>
      </c>
      <c r="M2291" s="21" t="s">
        <v>25</v>
      </c>
      <c r="N2291" s="22" t="s">
        <v>26</v>
      </c>
      <c r="O2291" s="23" t="s">
        <v>27</v>
      </c>
      <c r="P2291" s="24" t="s">
        <v>28</v>
      </c>
      <c r="Q2291" s="22" t="s">
        <v>29</v>
      </c>
      <c r="R2291" s="25" t="s">
        <v>30</v>
      </c>
      <c r="X2291" s="1" t="str">
        <f t="shared" si="457"/>
        <v>20長野県</v>
      </c>
    </row>
    <row r="2292" spans="1:24" ht="14.25" thickTop="1" x14ac:dyDescent="0.15">
      <c r="A2292" s="6">
        <f t="shared" si="456"/>
        <v>153</v>
      </c>
      <c r="B2292" s="6">
        <f>B2287</f>
        <v>2006</v>
      </c>
      <c r="D2292" s="26"/>
      <c r="E2292" s="27" t="s">
        <v>31</v>
      </c>
      <c r="F2292" s="28">
        <f>SUM(F2293:F2296)</f>
        <v>259</v>
      </c>
      <c r="G2292" s="29">
        <f>IFERROR(F2292/Q2292,"-")</f>
        <v>1.8768115942028984</v>
      </c>
      <c r="H2292" s="30">
        <f t="shared" ref="H2292:M2292" si="458">SUM(H2293:H2296)</f>
        <v>235</v>
      </c>
      <c r="I2292" s="30">
        <f t="shared" si="458"/>
        <v>235</v>
      </c>
      <c r="J2292" s="30">
        <f t="shared" si="458"/>
        <v>195</v>
      </c>
      <c r="K2292" s="30">
        <f t="shared" si="458"/>
        <v>195</v>
      </c>
      <c r="L2292" s="30">
        <f t="shared" si="458"/>
        <v>193</v>
      </c>
      <c r="M2292" s="31">
        <f t="shared" si="458"/>
        <v>193</v>
      </c>
      <c r="N2292" s="32">
        <f>IFERROR(M2292/F2292,"-")</f>
        <v>0.74517374517374513</v>
      </c>
      <c r="O2292" s="33">
        <f>M2292-F2292</f>
        <v>-66</v>
      </c>
      <c r="P2292" s="31">
        <f>SUM(P2293:P2296)</f>
        <v>145</v>
      </c>
      <c r="Q2292" s="34">
        <f>SUM(Q2293:Q2296)</f>
        <v>138</v>
      </c>
      <c r="R2292" s="35">
        <f>IFERROR(P2292/Q2292,"-")</f>
        <v>1.0507246376811594</v>
      </c>
      <c r="X2292" s="1" t="str">
        <f t="shared" si="457"/>
        <v>20長野県</v>
      </c>
    </row>
    <row r="2293" spans="1:24" x14ac:dyDescent="0.15">
      <c r="A2293" s="6">
        <f t="shared" si="456"/>
        <v>153</v>
      </c>
      <c r="B2293" s="6">
        <f>B2292</f>
        <v>2006</v>
      </c>
      <c r="D2293" s="36"/>
      <c r="E2293" s="37" t="s">
        <v>32</v>
      </c>
      <c r="F2293" s="38">
        <v>0</v>
      </c>
      <c r="G2293" s="39">
        <f>IFERROR(F2293/Q2293,"-")</f>
        <v>0</v>
      </c>
      <c r="H2293" s="40">
        <v>0</v>
      </c>
      <c r="I2293" s="40">
        <v>0</v>
      </c>
      <c r="J2293" s="40">
        <v>0</v>
      </c>
      <c r="K2293" s="40">
        <v>0</v>
      </c>
      <c r="L2293" s="40">
        <v>0</v>
      </c>
      <c r="M2293" s="41">
        <v>0</v>
      </c>
      <c r="N2293" s="42" t="str">
        <f>IFERROR(M2293/F2293,"-")</f>
        <v>-</v>
      </c>
      <c r="O2293" s="43">
        <f>M2293-F2293</f>
        <v>0</v>
      </c>
      <c r="P2293" s="41">
        <v>0</v>
      </c>
      <c r="Q2293" s="44">
        <v>14</v>
      </c>
      <c r="R2293" s="45">
        <f>IFERROR(P2293/Q2293,"-")</f>
        <v>0</v>
      </c>
      <c r="X2293" s="1" t="str">
        <f t="shared" si="457"/>
        <v>20長野県</v>
      </c>
    </row>
    <row r="2294" spans="1:24" x14ac:dyDescent="0.15">
      <c r="A2294" s="6">
        <f t="shared" si="456"/>
        <v>153</v>
      </c>
      <c r="B2294" s="6">
        <f t="shared" si="456"/>
        <v>2006</v>
      </c>
      <c r="D2294" s="36"/>
      <c r="E2294" s="46" t="s">
        <v>33</v>
      </c>
      <c r="F2294" s="47">
        <v>211</v>
      </c>
      <c r="G2294" s="48">
        <f>IFERROR(F2294/Q2294,"-")</f>
        <v>3.6379310344827585</v>
      </c>
      <c r="H2294" s="49">
        <v>101</v>
      </c>
      <c r="I2294" s="49">
        <v>101</v>
      </c>
      <c r="J2294" s="49">
        <v>93</v>
      </c>
      <c r="K2294" s="49">
        <v>93</v>
      </c>
      <c r="L2294" s="49">
        <v>91</v>
      </c>
      <c r="M2294" s="50">
        <v>91</v>
      </c>
      <c r="N2294" s="51">
        <f>IFERROR(M2294/F2294,"-")</f>
        <v>0.43127962085308058</v>
      </c>
      <c r="O2294" s="52">
        <f>M2294-F2294</f>
        <v>-120</v>
      </c>
      <c r="P2294" s="50">
        <v>78</v>
      </c>
      <c r="Q2294" s="53">
        <v>58</v>
      </c>
      <c r="R2294" s="54">
        <f>IFERROR(P2294/Q2294,"-")</f>
        <v>1.3448275862068966</v>
      </c>
      <c r="X2294" s="1" t="str">
        <f t="shared" si="457"/>
        <v>20長野県</v>
      </c>
    </row>
    <row r="2295" spans="1:24" x14ac:dyDescent="0.15">
      <c r="A2295" s="6">
        <f t="shared" si="456"/>
        <v>153</v>
      </c>
      <c r="B2295" s="6">
        <f t="shared" si="456"/>
        <v>2006</v>
      </c>
      <c r="D2295" s="36"/>
      <c r="E2295" s="46" t="s">
        <v>34</v>
      </c>
      <c r="F2295" s="47">
        <v>0</v>
      </c>
      <c r="G2295" s="48">
        <f>IFERROR(F2295/Q2295,"-")</f>
        <v>0</v>
      </c>
      <c r="H2295" s="49">
        <v>90</v>
      </c>
      <c r="I2295" s="49">
        <v>90</v>
      </c>
      <c r="J2295" s="49">
        <v>83</v>
      </c>
      <c r="K2295" s="49">
        <v>83</v>
      </c>
      <c r="L2295" s="49">
        <v>83</v>
      </c>
      <c r="M2295" s="50">
        <v>83</v>
      </c>
      <c r="N2295" s="51" t="str">
        <f>IFERROR(M2295/F2295,"-")</f>
        <v>-</v>
      </c>
      <c r="O2295" s="52">
        <f>M2295-F2295</f>
        <v>83</v>
      </c>
      <c r="P2295" s="50">
        <v>48</v>
      </c>
      <c r="Q2295" s="53">
        <v>40</v>
      </c>
      <c r="R2295" s="54">
        <f>IFERROR(P2295/Q2295,"-")</f>
        <v>1.2</v>
      </c>
      <c r="X2295" s="1" t="str">
        <f t="shared" si="457"/>
        <v>20長野県</v>
      </c>
    </row>
    <row r="2296" spans="1:24" ht="14.25" thickBot="1" x14ac:dyDescent="0.2">
      <c r="A2296" s="6">
        <f t="shared" si="456"/>
        <v>153</v>
      </c>
      <c r="B2296" s="6">
        <f t="shared" si="456"/>
        <v>2006</v>
      </c>
      <c r="D2296" s="55"/>
      <c r="E2296" s="56" t="s">
        <v>35</v>
      </c>
      <c r="F2296" s="57">
        <v>48</v>
      </c>
      <c r="G2296" s="58">
        <f>IFERROR(F2296/Q2296,"-")</f>
        <v>1.8461538461538463</v>
      </c>
      <c r="H2296" s="59">
        <v>44</v>
      </c>
      <c r="I2296" s="59">
        <v>44</v>
      </c>
      <c r="J2296" s="59">
        <v>19</v>
      </c>
      <c r="K2296" s="59">
        <v>19</v>
      </c>
      <c r="L2296" s="59">
        <v>19</v>
      </c>
      <c r="M2296" s="60">
        <v>19</v>
      </c>
      <c r="N2296" s="61">
        <f>IFERROR(M2296/F2296,"-")</f>
        <v>0.39583333333333331</v>
      </c>
      <c r="O2296" s="62">
        <f>M2296-F2296</f>
        <v>-29</v>
      </c>
      <c r="P2296" s="60">
        <v>19</v>
      </c>
      <c r="Q2296" s="63">
        <v>26</v>
      </c>
      <c r="R2296" s="64">
        <f>IFERROR(P2296/Q2296,"-")</f>
        <v>0.73076923076923073</v>
      </c>
      <c r="X2296" s="1" t="str">
        <f t="shared" si="457"/>
        <v>20長野県</v>
      </c>
    </row>
    <row r="2297" spans="1:24" s="5" customFormat="1" x14ac:dyDescent="0.15">
      <c r="A2297" s="65">
        <f t="shared" si="456"/>
        <v>153</v>
      </c>
      <c r="B2297" s="65">
        <f t="shared" si="456"/>
        <v>2006</v>
      </c>
      <c r="D2297" s="66"/>
      <c r="E2297" s="67" t="s">
        <v>36</v>
      </c>
      <c r="F2297" s="68">
        <v>1</v>
      </c>
      <c r="G2297" s="69"/>
      <c r="H2297" s="68">
        <v>1</v>
      </c>
      <c r="I2297" s="68">
        <v>1</v>
      </c>
      <c r="J2297" s="68">
        <v>1</v>
      </c>
      <c r="K2297" s="68">
        <v>1</v>
      </c>
      <c r="L2297" s="68">
        <v>1</v>
      </c>
      <c r="M2297" s="68">
        <v>1</v>
      </c>
      <c r="N2297" s="70"/>
      <c r="O2297" s="70"/>
      <c r="P2297" s="71"/>
      <c r="Q2297" s="71"/>
      <c r="R2297" s="70"/>
      <c r="X2297" s="5" t="str">
        <f t="shared" si="457"/>
        <v>20長野県</v>
      </c>
    </row>
    <row r="2298" spans="1:24" x14ac:dyDescent="0.15">
      <c r="A2298" s="6">
        <f>(ROW()+12)/15</f>
        <v>154</v>
      </c>
      <c r="B2298" s="6"/>
      <c r="C2298" s="87">
        <f>(ROW()+12)/15</f>
        <v>154</v>
      </c>
      <c r="D2298" s="87"/>
      <c r="S2298" s="1" t="str">
        <f>"（"&amp;H2300&amp;"　"&amp;H2301&amp;"構想区域）"</f>
        <v>（長野県　松本構想区域）</v>
      </c>
      <c r="X2298" s="1" t="str">
        <f>TEXT(F2300,"0?")&amp;H2300</f>
        <v>20長野県</v>
      </c>
    </row>
    <row r="2299" spans="1:24" ht="14.25" thickBot="1" x14ac:dyDescent="0.2">
      <c r="A2299" s="6">
        <f>A2298</f>
        <v>154</v>
      </c>
      <c r="B2299" s="6"/>
      <c r="C2299" s="1" t="s">
        <v>3</v>
      </c>
      <c r="X2299" s="1" t="str">
        <f>X2298</f>
        <v>20長野県</v>
      </c>
    </row>
    <row r="2300" spans="1:24" x14ac:dyDescent="0.15">
      <c r="A2300" s="6">
        <f t="shared" ref="A2300:B2312" si="459">A2299</f>
        <v>154</v>
      </c>
      <c r="B2300" s="6">
        <v>2007</v>
      </c>
      <c r="D2300" s="88" t="s">
        <v>4</v>
      </c>
      <c r="E2300" s="89"/>
      <c r="F2300" s="90">
        <f>QUOTIENT(F2301,100)</f>
        <v>20</v>
      </c>
      <c r="G2300" s="91"/>
      <c r="H2300" s="92" t="s">
        <v>198</v>
      </c>
      <c r="I2300" s="93"/>
      <c r="O2300" s="7"/>
      <c r="X2300" s="1" t="str">
        <f t="shared" ref="X2300:X2312" si="460">X2299</f>
        <v>20長野県</v>
      </c>
    </row>
    <row r="2301" spans="1:24" x14ac:dyDescent="0.15">
      <c r="A2301" s="6">
        <f t="shared" si="459"/>
        <v>154</v>
      </c>
      <c r="B2301" s="6">
        <f>B2300</f>
        <v>2007</v>
      </c>
      <c r="D2301" s="94" t="s">
        <v>5</v>
      </c>
      <c r="E2301" s="95"/>
      <c r="F2301" s="96">
        <f>B2301</f>
        <v>2007</v>
      </c>
      <c r="G2301" s="97"/>
      <c r="H2301" s="98" t="s">
        <v>205</v>
      </c>
      <c r="I2301" s="99"/>
      <c r="O2301" s="7"/>
      <c r="X2301" s="1" t="str">
        <f t="shared" si="460"/>
        <v>20長野県</v>
      </c>
    </row>
    <row r="2302" spans="1:24" x14ac:dyDescent="0.15">
      <c r="A2302" s="6">
        <f t="shared" si="459"/>
        <v>154</v>
      </c>
      <c r="B2302" s="6">
        <f>B2301</f>
        <v>2007</v>
      </c>
      <c r="D2302" s="72" t="s">
        <v>6</v>
      </c>
      <c r="E2302" s="73"/>
      <c r="F2302" s="74">
        <v>42.366799999999998</v>
      </c>
      <c r="G2302" s="75"/>
      <c r="H2302" s="75"/>
      <c r="I2302" s="76"/>
      <c r="J2302" s="8"/>
      <c r="K2302" s="8"/>
      <c r="L2302" s="8"/>
      <c r="N2302" s="8"/>
      <c r="O2302" s="9"/>
      <c r="P2302" s="10" t="s">
        <v>7</v>
      </c>
      <c r="X2302" s="1" t="str">
        <f t="shared" si="460"/>
        <v>20長野県</v>
      </c>
    </row>
    <row r="2303" spans="1:24" ht="14.25" thickBot="1" x14ac:dyDescent="0.2">
      <c r="A2303" s="6">
        <f t="shared" si="459"/>
        <v>154</v>
      </c>
      <c r="B2303" s="6">
        <f>B2302</f>
        <v>2007</v>
      </c>
      <c r="D2303" s="77" t="s">
        <v>8</v>
      </c>
      <c r="E2303" s="78"/>
      <c r="F2303" s="79">
        <v>1868.73</v>
      </c>
      <c r="G2303" s="80"/>
      <c r="H2303" s="80"/>
      <c r="I2303" s="81"/>
      <c r="J2303" s="11"/>
      <c r="K2303" s="11"/>
      <c r="L2303" s="11"/>
      <c r="N2303" s="11"/>
      <c r="P2303" s="82">
        <v>0.14100000000000001</v>
      </c>
      <c r="Q2303" s="82"/>
      <c r="X2303" s="1" t="str">
        <f t="shared" si="460"/>
        <v>20長野県</v>
      </c>
    </row>
    <row r="2304" spans="1:24" ht="14.25" thickBot="1" x14ac:dyDescent="0.2">
      <c r="A2304" s="6">
        <f t="shared" si="459"/>
        <v>154</v>
      </c>
      <c r="B2304" s="6"/>
      <c r="C2304" s="1" t="s">
        <v>9</v>
      </c>
      <c r="X2304" s="1" t="str">
        <f t="shared" si="460"/>
        <v>20長野県</v>
      </c>
    </row>
    <row r="2305" spans="1:24" ht="13.5" customHeight="1" x14ac:dyDescent="0.15">
      <c r="A2305" s="6">
        <f t="shared" si="459"/>
        <v>154</v>
      </c>
      <c r="B2305" s="6"/>
      <c r="D2305" s="12"/>
      <c r="E2305" s="13"/>
      <c r="F2305" s="83" t="s">
        <v>10</v>
      </c>
      <c r="G2305" s="84"/>
      <c r="H2305" s="14" t="s">
        <v>11</v>
      </c>
      <c r="I2305" s="14" t="s">
        <v>12</v>
      </c>
      <c r="J2305" s="14" t="s">
        <v>13</v>
      </c>
      <c r="K2305" s="14" t="s">
        <v>14</v>
      </c>
      <c r="L2305" s="15" t="s">
        <v>15</v>
      </c>
      <c r="M2305" s="85" t="s">
        <v>16</v>
      </c>
      <c r="N2305" s="84"/>
      <c r="O2305" s="84"/>
      <c r="P2305" s="85" t="s">
        <v>17</v>
      </c>
      <c r="Q2305" s="84"/>
      <c r="R2305" s="86"/>
      <c r="X2305" s="1" t="str">
        <f t="shared" si="460"/>
        <v>20長野県</v>
      </c>
    </row>
    <row r="2306" spans="1:24" ht="32.25" thickBot="1" x14ac:dyDescent="0.2">
      <c r="A2306" s="6">
        <f t="shared" si="459"/>
        <v>154</v>
      </c>
      <c r="B2306" s="6"/>
      <c r="D2306" s="16"/>
      <c r="E2306" s="17"/>
      <c r="F2306" s="18" t="s">
        <v>18</v>
      </c>
      <c r="G2306" s="19" t="s">
        <v>19</v>
      </c>
      <c r="H2306" s="20" t="s">
        <v>20</v>
      </c>
      <c r="I2306" s="20" t="s">
        <v>21</v>
      </c>
      <c r="J2306" s="20" t="s">
        <v>22</v>
      </c>
      <c r="K2306" s="20" t="s">
        <v>23</v>
      </c>
      <c r="L2306" s="20" t="s">
        <v>24</v>
      </c>
      <c r="M2306" s="21" t="s">
        <v>25</v>
      </c>
      <c r="N2306" s="22" t="s">
        <v>26</v>
      </c>
      <c r="O2306" s="23" t="s">
        <v>27</v>
      </c>
      <c r="P2306" s="24" t="s">
        <v>28</v>
      </c>
      <c r="Q2306" s="22" t="s">
        <v>29</v>
      </c>
      <c r="R2306" s="25" t="s">
        <v>30</v>
      </c>
      <c r="X2306" s="1" t="str">
        <f t="shared" si="460"/>
        <v>20長野県</v>
      </c>
    </row>
    <row r="2307" spans="1:24" ht="14.25" thickTop="1" x14ac:dyDescent="0.15">
      <c r="A2307" s="6">
        <f t="shared" si="459"/>
        <v>154</v>
      </c>
      <c r="B2307" s="6">
        <f>B2302</f>
        <v>2007</v>
      </c>
      <c r="D2307" s="26"/>
      <c r="E2307" s="27" t="s">
        <v>31</v>
      </c>
      <c r="F2307" s="28">
        <f>SUM(F2308:F2311)</f>
        <v>3931</v>
      </c>
      <c r="G2307" s="29">
        <f>IFERROR(F2307/Q2307,"-")</f>
        <v>1.0934631432545201</v>
      </c>
      <c r="H2307" s="30">
        <f t="shared" ref="H2307:M2307" si="461">SUM(H2308:H2311)</f>
        <v>3919</v>
      </c>
      <c r="I2307" s="30">
        <f t="shared" si="461"/>
        <v>3941</v>
      </c>
      <c r="J2307" s="30">
        <f t="shared" si="461"/>
        <v>4008</v>
      </c>
      <c r="K2307" s="30">
        <f t="shared" si="461"/>
        <v>3885</v>
      </c>
      <c r="L2307" s="30">
        <f t="shared" si="461"/>
        <v>3827</v>
      </c>
      <c r="M2307" s="31">
        <f t="shared" si="461"/>
        <v>3796</v>
      </c>
      <c r="N2307" s="32">
        <f>IFERROR(M2307/F2307,"-")</f>
        <v>0.96565759348766222</v>
      </c>
      <c r="O2307" s="33">
        <f>M2307-F2307</f>
        <v>-135</v>
      </c>
      <c r="P2307" s="31">
        <f>SUM(P2308:P2311)</f>
        <v>3801</v>
      </c>
      <c r="Q2307" s="34">
        <f>SUM(Q2308:Q2311)</f>
        <v>3595</v>
      </c>
      <c r="R2307" s="35">
        <f>IFERROR(P2307/Q2307,"-")</f>
        <v>1.0573018080667593</v>
      </c>
      <c r="X2307" s="1" t="str">
        <f t="shared" si="460"/>
        <v>20長野県</v>
      </c>
    </row>
    <row r="2308" spans="1:24" x14ac:dyDescent="0.15">
      <c r="A2308" s="6">
        <f t="shared" si="459"/>
        <v>154</v>
      </c>
      <c r="B2308" s="6">
        <f>B2307</f>
        <v>2007</v>
      </c>
      <c r="D2308" s="36"/>
      <c r="E2308" s="37" t="s">
        <v>32</v>
      </c>
      <c r="F2308" s="38">
        <v>830</v>
      </c>
      <c r="G2308" s="39">
        <f>IFERROR(F2308/Q2308,"-")</f>
        <v>1.6500994035785288</v>
      </c>
      <c r="H2308" s="40">
        <v>544</v>
      </c>
      <c r="I2308" s="40">
        <v>546</v>
      </c>
      <c r="J2308" s="40">
        <v>537</v>
      </c>
      <c r="K2308" s="40">
        <v>555</v>
      </c>
      <c r="L2308" s="40">
        <v>535</v>
      </c>
      <c r="M2308" s="41">
        <v>609</v>
      </c>
      <c r="N2308" s="42">
        <f>IFERROR(M2308/F2308,"-")</f>
        <v>0.73373493975903614</v>
      </c>
      <c r="O2308" s="43">
        <f>M2308-F2308</f>
        <v>-221</v>
      </c>
      <c r="P2308" s="41">
        <v>510</v>
      </c>
      <c r="Q2308" s="44">
        <v>503</v>
      </c>
      <c r="R2308" s="45">
        <f>IFERROR(P2308/Q2308,"-")</f>
        <v>1.0139165009940359</v>
      </c>
      <c r="X2308" s="1" t="str">
        <f t="shared" si="460"/>
        <v>20長野県</v>
      </c>
    </row>
    <row r="2309" spans="1:24" x14ac:dyDescent="0.15">
      <c r="A2309" s="6">
        <f t="shared" si="459"/>
        <v>154</v>
      </c>
      <c r="B2309" s="6">
        <f t="shared" si="459"/>
        <v>2007</v>
      </c>
      <c r="D2309" s="36"/>
      <c r="E2309" s="46" t="s">
        <v>33</v>
      </c>
      <c r="F2309" s="47">
        <v>2088</v>
      </c>
      <c r="G2309" s="48">
        <f>IFERROR(F2309/Q2309,"-")</f>
        <v>1.4581005586592179</v>
      </c>
      <c r="H2309" s="49">
        <v>2197</v>
      </c>
      <c r="I2309" s="49">
        <v>2071</v>
      </c>
      <c r="J2309" s="49">
        <v>2141</v>
      </c>
      <c r="K2309" s="49">
        <v>2114</v>
      </c>
      <c r="L2309" s="49">
        <v>2048</v>
      </c>
      <c r="M2309" s="50">
        <v>2010</v>
      </c>
      <c r="N2309" s="51">
        <f>IFERROR(M2309/F2309,"-")</f>
        <v>0.96264367816091956</v>
      </c>
      <c r="O2309" s="52">
        <f>M2309-F2309</f>
        <v>-78</v>
      </c>
      <c r="P2309" s="50">
        <v>2065</v>
      </c>
      <c r="Q2309" s="53">
        <v>1432</v>
      </c>
      <c r="R2309" s="54">
        <f>IFERROR(P2309/Q2309,"-")</f>
        <v>1.4420391061452513</v>
      </c>
      <c r="X2309" s="1" t="str">
        <f t="shared" si="460"/>
        <v>20長野県</v>
      </c>
    </row>
    <row r="2310" spans="1:24" x14ac:dyDescent="0.15">
      <c r="A2310" s="6">
        <f t="shared" si="459"/>
        <v>154</v>
      </c>
      <c r="B2310" s="6">
        <f t="shared" si="459"/>
        <v>2007</v>
      </c>
      <c r="D2310" s="36"/>
      <c r="E2310" s="46" t="s">
        <v>34</v>
      </c>
      <c r="F2310" s="47">
        <v>454</v>
      </c>
      <c r="G2310" s="48">
        <f>IFERROR(F2310/Q2310,"-")</f>
        <v>0.4134790528233151</v>
      </c>
      <c r="H2310" s="49">
        <v>496</v>
      </c>
      <c r="I2310" s="49">
        <v>666</v>
      </c>
      <c r="J2310" s="49">
        <v>672</v>
      </c>
      <c r="K2310" s="49">
        <v>669</v>
      </c>
      <c r="L2310" s="49">
        <v>713</v>
      </c>
      <c r="M2310" s="50">
        <v>650</v>
      </c>
      <c r="N2310" s="51">
        <f>IFERROR(M2310/F2310,"-")</f>
        <v>1.4317180616740088</v>
      </c>
      <c r="O2310" s="52">
        <f>M2310-F2310</f>
        <v>196</v>
      </c>
      <c r="P2310" s="50">
        <v>699</v>
      </c>
      <c r="Q2310" s="53">
        <v>1098</v>
      </c>
      <c r="R2310" s="54">
        <f>IFERROR(P2310/Q2310,"-")</f>
        <v>0.63661202185792354</v>
      </c>
      <c r="X2310" s="1" t="str">
        <f t="shared" si="460"/>
        <v>20長野県</v>
      </c>
    </row>
    <row r="2311" spans="1:24" ht="14.25" thickBot="1" x14ac:dyDescent="0.2">
      <c r="A2311" s="6">
        <f t="shared" si="459"/>
        <v>154</v>
      </c>
      <c r="B2311" s="6">
        <f t="shared" si="459"/>
        <v>2007</v>
      </c>
      <c r="D2311" s="55"/>
      <c r="E2311" s="56" t="s">
        <v>35</v>
      </c>
      <c r="F2311" s="57">
        <v>559</v>
      </c>
      <c r="G2311" s="58">
        <f>IFERROR(F2311/Q2311,"-")</f>
        <v>0.99466192170818502</v>
      </c>
      <c r="H2311" s="59">
        <v>682</v>
      </c>
      <c r="I2311" s="59">
        <v>658</v>
      </c>
      <c r="J2311" s="59">
        <v>658</v>
      </c>
      <c r="K2311" s="59">
        <v>547</v>
      </c>
      <c r="L2311" s="59">
        <v>531</v>
      </c>
      <c r="M2311" s="60">
        <v>527</v>
      </c>
      <c r="N2311" s="61">
        <f>IFERROR(M2311/F2311,"-")</f>
        <v>0.9427549194991055</v>
      </c>
      <c r="O2311" s="62">
        <f>M2311-F2311</f>
        <v>-32</v>
      </c>
      <c r="P2311" s="60">
        <v>527</v>
      </c>
      <c r="Q2311" s="63">
        <v>562</v>
      </c>
      <c r="R2311" s="64">
        <f>IFERROR(P2311/Q2311,"-")</f>
        <v>0.93772241992882566</v>
      </c>
      <c r="X2311" s="1" t="str">
        <f t="shared" si="460"/>
        <v>20長野県</v>
      </c>
    </row>
    <row r="2312" spans="1:24" s="5" customFormat="1" x14ac:dyDescent="0.15">
      <c r="A2312" s="65">
        <f t="shared" si="459"/>
        <v>154</v>
      </c>
      <c r="B2312" s="65">
        <f t="shared" si="459"/>
        <v>2007</v>
      </c>
      <c r="D2312" s="66"/>
      <c r="E2312" s="67" t="s">
        <v>36</v>
      </c>
      <c r="F2312" s="68">
        <v>0.9</v>
      </c>
      <c r="G2312" s="69"/>
      <c r="H2312" s="68">
        <v>0.86111111111111116</v>
      </c>
      <c r="I2312" s="68">
        <v>0.8571428571428571</v>
      </c>
      <c r="J2312" s="68">
        <v>0.86111111111111116</v>
      </c>
      <c r="K2312" s="68">
        <v>0.97222222222222221</v>
      </c>
      <c r="L2312" s="68">
        <v>1</v>
      </c>
      <c r="M2312" s="68">
        <v>1</v>
      </c>
      <c r="N2312" s="70"/>
      <c r="O2312" s="70"/>
      <c r="P2312" s="71"/>
      <c r="Q2312" s="71"/>
      <c r="R2312" s="70"/>
      <c r="X2312" s="5" t="str">
        <f t="shared" si="460"/>
        <v>20長野県</v>
      </c>
    </row>
    <row r="2313" spans="1:24" x14ac:dyDescent="0.15">
      <c r="A2313" s="6">
        <f>(ROW()+12)/15</f>
        <v>155</v>
      </c>
      <c r="B2313" s="6"/>
      <c r="C2313" s="87">
        <f>(ROW()+12)/15</f>
        <v>155</v>
      </c>
      <c r="D2313" s="87"/>
      <c r="S2313" s="1" t="str">
        <f>"（"&amp;H2315&amp;"　"&amp;H2316&amp;"構想区域）"</f>
        <v>（長野県　大北構想区域）</v>
      </c>
      <c r="X2313" s="1" t="str">
        <f>TEXT(F2315,"0?")&amp;H2315</f>
        <v>20長野県</v>
      </c>
    </row>
    <row r="2314" spans="1:24" ht="14.25" thickBot="1" x14ac:dyDescent="0.2">
      <c r="A2314" s="6">
        <f>A2313</f>
        <v>155</v>
      </c>
      <c r="B2314" s="6"/>
      <c r="C2314" s="1" t="s">
        <v>3</v>
      </c>
      <c r="X2314" s="1" t="str">
        <f>X2313</f>
        <v>20長野県</v>
      </c>
    </row>
    <row r="2315" spans="1:24" x14ac:dyDescent="0.15">
      <c r="A2315" s="6">
        <f t="shared" ref="A2315:B2327" si="462">A2314</f>
        <v>155</v>
      </c>
      <c r="B2315" s="6">
        <v>2008</v>
      </c>
      <c r="D2315" s="88" t="s">
        <v>4</v>
      </c>
      <c r="E2315" s="89"/>
      <c r="F2315" s="90">
        <f>QUOTIENT(F2316,100)</f>
        <v>20</v>
      </c>
      <c r="G2315" s="91"/>
      <c r="H2315" s="92" t="s">
        <v>198</v>
      </c>
      <c r="I2315" s="93"/>
      <c r="O2315" s="7"/>
      <c r="X2315" s="1" t="str">
        <f t="shared" ref="X2315:X2327" si="463">X2314</f>
        <v>20長野県</v>
      </c>
    </row>
    <row r="2316" spans="1:24" x14ac:dyDescent="0.15">
      <c r="A2316" s="6">
        <f t="shared" si="462"/>
        <v>155</v>
      </c>
      <c r="B2316" s="6">
        <f>B2315</f>
        <v>2008</v>
      </c>
      <c r="D2316" s="94" t="s">
        <v>5</v>
      </c>
      <c r="E2316" s="95"/>
      <c r="F2316" s="96">
        <f>B2316</f>
        <v>2008</v>
      </c>
      <c r="G2316" s="97"/>
      <c r="H2316" s="98" t="s">
        <v>206</v>
      </c>
      <c r="I2316" s="99"/>
      <c r="O2316" s="7"/>
      <c r="X2316" s="1" t="str">
        <f t="shared" si="463"/>
        <v>20長野県</v>
      </c>
    </row>
    <row r="2317" spans="1:24" x14ac:dyDescent="0.15">
      <c r="A2317" s="6">
        <f t="shared" si="462"/>
        <v>155</v>
      </c>
      <c r="B2317" s="6">
        <f>B2316</f>
        <v>2008</v>
      </c>
      <c r="D2317" s="72" t="s">
        <v>6</v>
      </c>
      <c r="E2317" s="73"/>
      <c r="F2317" s="74">
        <v>5.6231999999999998</v>
      </c>
      <c r="G2317" s="75"/>
      <c r="H2317" s="75"/>
      <c r="I2317" s="76"/>
      <c r="J2317" s="8"/>
      <c r="K2317" s="8"/>
      <c r="L2317" s="8"/>
      <c r="N2317" s="8"/>
      <c r="O2317" s="9"/>
      <c r="P2317" s="10" t="s">
        <v>7</v>
      </c>
      <c r="X2317" s="1" t="str">
        <f t="shared" si="463"/>
        <v>20長野県</v>
      </c>
    </row>
    <row r="2318" spans="1:24" ht="14.25" thickBot="1" x14ac:dyDescent="0.2">
      <c r="A2318" s="6">
        <f t="shared" si="462"/>
        <v>155</v>
      </c>
      <c r="B2318" s="6">
        <f>B2317</f>
        <v>2008</v>
      </c>
      <c r="D2318" s="77" t="s">
        <v>8</v>
      </c>
      <c r="E2318" s="78"/>
      <c r="F2318" s="79">
        <v>1109.6500000000001</v>
      </c>
      <c r="G2318" s="80"/>
      <c r="H2318" s="80"/>
      <c r="I2318" s="81"/>
      <c r="J2318" s="11"/>
      <c r="K2318" s="11"/>
      <c r="L2318" s="11"/>
      <c r="N2318" s="11"/>
      <c r="P2318" s="82">
        <v>-3.5999999999999976E-2</v>
      </c>
      <c r="Q2318" s="82"/>
      <c r="X2318" s="1" t="str">
        <f t="shared" si="463"/>
        <v>20長野県</v>
      </c>
    </row>
    <row r="2319" spans="1:24" ht="14.25" thickBot="1" x14ac:dyDescent="0.2">
      <c r="A2319" s="6">
        <f t="shared" si="462"/>
        <v>155</v>
      </c>
      <c r="B2319" s="6"/>
      <c r="C2319" s="1" t="s">
        <v>9</v>
      </c>
      <c r="X2319" s="1" t="str">
        <f t="shared" si="463"/>
        <v>20長野県</v>
      </c>
    </row>
    <row r="2320" spans="1:24" ht="13.5" customHeight="1" x14ac:dyDescent="0.15">
      <c r="A2320" s="6">
        <f t="shared" si="462"/>
        <v>155</v>
      </c>
      <c r="B2320" s="6"/>
      <c r="D2320" s="12"/>
      <c r="E2320" s="13"/>
      <c r="F2320" s="83" t="s">
        <v>10</v>
      </c>
      <c r="G2320" s="84"/>
      <c r="H2320" s="14" t="s">
        <v>11</v>
      </c>
      <c r="I2320" s="14" t="s">
        <v>12</v>
      </c>
      <c r="J2320" s="14" t="s">
        <v>13</v>
      </c>
      <c r="K2320" s="14" t="s">
        <v>14</v>
      </c>
      <c r="L2320" s="15" t="s">
        <v>15</v>
      </c>
      <c r="M2320" s="85" t="s">
        <v>16</v>
      </c>
      <c r="N2320" s="84"/>
      <c r="O2320" s="84"/>
      <c r="P2320" s="85" t="s">
        <v>17</v>
      </c>
      <c r="Q2320" s="84"/>
      <c r="R2320" s="86"/>
      <c r="X2320" s="1" t="str">
        <f t="shared" si="463"/>
        <v>20長野県</v>
      </c>
    </row>
    <row r="2321" spans="1:24" ht="32.25" thickBot="1" x14ac:dyDescent="0.2">
      <c r="A2321" s="6">
        <f t="shared" si="462"/>
        <v>155</v>
      </c>
      <c r="B2321" s="6"/>
      <c r="D2321" s="16"/>
      <c r="E2321" s="17"/>
      <c r="F2321" s="18" t="s">
        <v>18</v>
      </c>
      <c r="G2321" s="19" t="s">
        <v>19</v>
      </c>
      <c r="H2321" s="20" t="s">
        <v>20</v>
      </c>
      <c r="I2321" s="20" t="s">
        <v>21</v>
      </c>
      <c r="J2321" s="20" t="s">
        <v>22</v>
      </c>
      <c r="K2321" s="20" t="s">
        <v>23</v>
      </c>
      <c r="L2321" s="20" t="s">
        <v>24</v>
      </c>
      <c r="M2321" s="21" t="s">
        <v>25</v>
      </c>
      <c r="N2321" s="22" t="s">
        <v>26</v>
      </c>
      <c r="O2321" s="23" t="s">
        <v>27</v>
      </c>
      <c r="P2321" s="24" t="s">
        <v>28</v>
      </c>
      <c r="Q2321" s="22" t="s">
        <v>29</v>
      </c>
      <c r="R2321" s="25" t="s">
        <v>30</v>
      </c>
      <c r="X2321" s="1" t="str">
        <f t="shared" si="463"/>
        <v>20長野県</v>
      </c>
    </row>
    <row r="2322" spans="1:24" ht="14.25" thickTop="1" x14ac:dyDescent="0.15">
      <c r="A2322" s="6">
        <f t="shared" si="462"/>
        <v>155</v>
      </c>
      <c r="B2322" s="6">
        <f>B2317</f>
        <v>2008</v>
      </c>
      <c r="D2322" s="26"/>
      <c r="E2322" s="27" t="s">
        <v>31</v>
      </c>
      <c r="F2322" s="28">
        <f>SUM(F2323:F2326)</f>
        <v>513</v>
      </c>
      <c r="G2322" s="29">
        <f>IFERROR(F2322/Q2322,"-")</f>
        <v>1.2729528535980148</v>
      </c>
      <c r="H2322" s="30">
        <f t="shared" ref="H2322:M2322" si="464">SUM(H2323:H2326)</f>
        <v>414</v>
      </c>
      <c r="I2322" s="30">
        <f t="shared" si="464"/>
        <v>414</v>
      </c>
      <c r="J2322" s="30">
        <f t="shared" si="464"/>
        <v>414</v>
      </c>
      <c r="K2322" s="30">
        <f t="shared" si="464"/>
        <v>422</v>
      </c>
      <c r="L2322" s="30">
        <f t="shared" si="464"/>
        <v>422</v>
      </c>
      <c r="M2322" s="31">
        <f t="shared" si="464"/>
        <v>418</v>
      </c>
      <c r="N2322" s="32">
        <f>IFERROR(M2322/F2322,"-")</f>
        <v>0.81481481481481477</v>
      </c>
      <c r="O2322" s="33">
        <f>M2322-F2322</f>
        <v>-95</v>
      </c>
      <c r="P2322" s="31">
        <f>SUM(P2323:P2326)</f>
        <v>414</v>
      </c>
      <c r="Q2322" s="34">
        <f>SUM(Q2323:Q2326)</f>
        <v>403</v>
      </c>
      <c r="R2322" s="35">
        <f>IFERROR(P2322/Q2322,"-")</f>
        <v>1.0272952853598014</v>
      </c>
      <c r="X2322" s="1" t="str">
        <f t="shared" si="463"/>
        <v>20長野県</v>
      </c>
    </row>
    <row r="2323" spans="1:24" x14ac:dyDescent="0.15">
      <c r="A2323" s="6">
        <f t="shared" si="462"/>
        <v>155</v>
      </c>
      <c r="B2323" s="6">
        <f>B2322</f>
        <v>2008</v>
      </c>
      <c r="D2323" s="36"/>
      <c r="E2323" s="37" t="s">
        <v>32</v>
      </c>
      <c r="F2323" s="38">
        <v>0</v>
      </c>
      <c r="G2323" s="39">
        <f>IFERROR(F2323/Q2323,"-")</f>
        <v>0</v>
      </c>
      <c r="H2323" s="40">
        <v>0</v>
      </c>
      <c r="I2323" s="40">
        <v>0</v>
      </c>
      <c r="J2323" s="40">
        <v>0</v>
      </c>
      <c r="K2323" s="40">
        <v>0</v>
      </c>
      <c r="L2323" s="40">
        <v>0</v>
      </c>
      <c r="M2323" s="41">
        <v>0</v>
      </c>
      <c r="N2323" s="42" t="str">
        <f>IFERROR(M2323/F2323,"-")</f>
        <v>-</v>
      </c>
      <c r="O2323" s="43">
        <f>M2323-F2323</f>
        <v>0</v>
      </c>
      <c r="P2323" s="41">
        <v>0</v>
      </c>
      <c r="Q2323" s="44">
        <v>36</v>
      </c>
      <c r="R2323" s="45">
        <f>IFERROR(P2323/Q2323,"-")</f>
        <v>0</v>
      </c>
      <c r="X2323" s="1" t="str">
        <f t="shared" si="463"/>
        <v>20長野県</v>
      </c>
    </row>
    <row r="2324" spans="1:24" x14ac:dyDescent="0.15">
      <c r="A2324" s="6">
        <f t="shared" si="462"/>
        <v>155</v>
      </c>
      <c r="B2324" s="6">
        <f t="shared" si="462"/>
        <v>2008</v>
      </c>
      <c r="D2324" s="36"/>
      <c r="E2324" s="46" t="s">
        <v>33</v>
      </c>
      <c r="F2324" s="47">
        <v>386</v>
      </c>
      <c r="G2324" s="48">
        <f>IFERROR(F2324/Q2324,"-")</f>
        <v>1.9593908629441625</v>
      </c>
      <c r="H2324" s="49">
        <v>249</v>
      </c>
      <c r="I2324" s="49">
        <v>249</v>
      </c>
      <c r="J2324" s="49">
        <v>249</v>
      </c>
      <c r="K2324" s="49">
        <v>257</v>
      </c>
      <c r="L2324" s="49">
        <v>257</v>
      </c>
      <c r="M2324" s="50">
        <v>253</v>
      </c>
      <c r="N2324" s="51">
        <f>IFERROR(M2324/F2324,"-")</f>
        <v>0.65544041450777202</v>
      </c>
      <c r="O2324" s="52">
        <f>M2324-F2324</f>
        <v>-133</v>
      </c>
      <c r="P2324" s="50">
        <v>249</v>
      </c>
      <c r="Q2324" s="53">
        <v>197</v>
      </c>
      <c r="R2324" s="54">
        <f>IFERROR(P2324/Q2324,"-")</f>
        <v>1.2639593908629441</v>
      </c>
      <c r="X2324" s="1" t="str">
        <f t="shared" si="463"/>
        <v>20長野県</v>
      </c>
    </row>
    <row r="2325" spans="1:24" x14ac:dyDescent="0.15">
      <c r="A2325" s="6">
        <f t="shared" si="462"/>
        <v>155</v>
      </c>
      <c r="B2325" s="6">
        <f t="shared" si="462"/>
        <v>2008</v>
      </c>
      <c r="D2325" s="36"/>
      <c r="E2325" s="46" t="s">
        <v>34</v>
      </c>
      <c r="F2325" s="47">
        <v>65</v>
      </c>
      <c r="G2325" s="48">
        <f>IFERROR(F2325/Q2325,"-")</f>
        <v>0.60185185185185186</v>
      </c>
      <c r="H2325" s="49">
        <v>98</v>
      </c>
      <c r="I2325" s="49">
        <v>98</v>
      </c>
      <c r="J2325" s="49">
        <v>98</v>
      </c>
      <c r="K2325" s="49">
        <v>98</v>
      </c>
      <c r="L2325" s="49">
        <v>98</v>
      </c>
      <c r="M2325" s="50">
        <v>98</v>
      </c>
      <c r="N2325" s="51">
        <f>IFERROR(M2325/F2325,"-")</f>
        <v>1.5076923076923077</v>
      </c>
      <c r="O2325" s="52">
        <f>M2325-F2325</f>
        <v>33</v>
      </c>
      <c r="P2325" s="50">
        <v>98</v>
      </c>
      <c r="Q2325" s="53">
        <v>108</v>
      </c>
      <c r="R2325" s="54">
        <f>IFERROR(P2325/Q2325,"-")</f>
        <v>0.90740740740740744</v>
      </c>
      <c r="X2325" s="1" t="str">
        <f t="shared" si="463"/>
        <v>20長野県</v>
      </c>
    </row>
    <row r="2326" spans="1:24" ht="14.25" thickBot="1" x14ac:dyDescent="0.2">
      <c r="A2326" s="6">
        <f t="shared" si="462"/>
        <v>155</v>
      </c>
      <c r="B2326" s="6">
        <f t="shared" si="462"/>
        <v>2008</v>
      </c>
      <c r="D2326" s="55"/>
      <c r="E2326" s="56" t="s">
        <v>35</v>
      </c>
      <c r="F2326" s="57">
        <v>62</v>
      </c>
      <c r="G2326" s="58">
        <f>IFERROR(F2326/Q2326,"-")</f>
        <v>1</v>
      </c>
      <c r="H2326" s="59">
        <v>67</v>
      </c>
      <c r="I2326" s="59">
        <v>67</v>
      </c>
      <c r="J2326" s="59">
        <v>67</v>
      </c>
      <c r="K2326" s="59">
        <v>67</v>
      </c>
      <c r="L2326" s="59">
        <v>67</v>
      </c>
      <c r="M2326" s="60">
        <v>67</v>
      </c>
      <c r="N2326" s="61">
        <f>IFERROR(M2326/F2326,"-")</f>
        <v>1.0806451612903225</v>
      </c>
      <c r="O2326" s="62">
        <f>M2326-F2326</f>
        <v>5</v>
      </c>
      <c r="P2326" s="60">
        <v>67</v>
      </c>
      <c r="Q2326" s="63">
        <v>62</v>
      </c>
      <c r="R2326" s="64">
        <f>IFERROR(P2326/Q2326,"-")</f>
        <v>1.0806451612903225</v>
      </c>
      <c r="X2326" s="1" t="str">
        <f t="shared" si="463"/>
        <v>20長野県</v>
      </c>
    </row>
    <row r="2327" spans="1:24" s="5" customFormat="1" x14ac:dyDescent="0.15">
      <c r="A2327" s="65">
        <f t="shared" si="462"/>
        <v>155</v>
      </c>
      <c r="B2327" s="65">
        <f t="shared" si="462"/>
        <v>2008</v>
      </c>
      <c r="D2327" s="66"/>
      <c r="E2327" s="67" t="s">
        <v>36</v>
      </c>
      <c r="F2327" s="68">
        <v>1</v>
      </c>
      <c r="G2327" s="69"/>
      <c r="H2327" s="68">
        <v>1</v>
      </c>
      <c r="I2327" s="68">
        <v>1</v>
      </c>
      <c r="J2327" s="68">
        <v>1</v>
      </c>
      <c r="K2327" s="68">
        <v>1</v>
      </c>
      <c r="L2327" s="68">
        <v>1</v>
      </c>
      <c r="M2327" s="68">
        <v>1</v>
      </c>
      <c r="N2327" s="70"/>
      <c r="O2327" s="70"/>
      <c r="P2327" s="71"/>
      <c r="Q2327" s="71"/>
      <c r="R2327" s="70"/>
      <c r="X2327" s="5" t="str">
        <f t="shared" si="463"/>
        <v>20長野県</v>
      </c>
    </row>
    <row r="2328" spans="1:24" x14ac:dyDescent="0.15">
      <c r="A2328" s="6">
        <f>(ROW()+12)/15</f>
        <v>156</v>
      </c>
      <c r="B2328" s="6"/>
      <c r="C2328" s="87">
        <f>(ROW()+12)/15</f>
        <v>156</v>
      </c>
      <c r="D2328" s="87"/>
      <c r="S2328" s="1" t="str">
        <f>"（"&amp;H2330&amp;"　"&amp;H2331&amp;"構想区域）"</f>
        <v>（長野県　長野構想区域）</v>
      </c>
      <c r="X2328" s="1" t="str">
        <f>TEXT(F2330,"0?")&amp;H2330</f>
        <v>20長野県</v>
      </c>
    </row>
    <row r="2329" spans="1:24" ht="14.25" thickBot="1" x14ac:dyDescent="0.2">
      <c r="A2329" s="6">
        <f>A2328</f>
        <v>156</v>
      </c>
      <c r="B2329" s="6"/>
      <c r="C2329" s="1" t="s">
        <v>3</v>
      </c>
      <c r="X2329" s="1" t="str">
        <f>X2328</f>
        <v>20長野県</v>
      </c>
    </row>
    <row r="2330" spans="1:24" x14ac:dyDescent="0.15">
      <c r="A2330" s="6">
        <f t="shared" ref="A2330:B2342" si="465">A2329</f>
        <v>156</v>
      </c>
      <c r="B2330" s="6">
        <v>2009</v>
      </c>
      <c r="D2330" s="88" t="s">
        <v>4</v>
      </c>
      <c r="E2330" s="89"/>
      <c r="F2330" s="90">
        <f>QUOTIENT(F2331,100)</f>
        <v>20</v>
      </c>
      <c r="G2330" s="91"/>
      <c r="H2330" s="92" t="s">
        <v>198</v>
      </c>
      <c r="I2330" s="93"/>
      <c r="O2330" s="7"/>
      <c r="X2330" s="1" t="str">
        <f t="shared" ref="X2330:X2342" si="466">X2329</f>
        <v>20長野県</v>
      </c>
    </row>
    <row r="2331" spans="1:24" x14ac:dyDescent="0.15">
      <c r="A2331" s="6">
        <f t="shared" si="465"/>
        <v>156</v>
      </c>
      <c r="B2331" s="6">
        <f>B2330</f>
        <v>2009</v>
      </c>
      <c r="D2331" s="94" t="s">
        <v>5</v>
      </c>
      <c r="E2331" s="95"/>
      <c r="F2331" s="96">
        <f>B2331</f>
        <v>2009</v>
      </c>
      <c r="G2331" s="97"/>
      <c r="H2331" s="98" t="s">
        <v>207</v>
      </c>
      <c r="I2331" s="99"/>
      <c r="O2331" s="7"/>
      <c r="X2331" s="1" t="str">
        <f t="shared" si="466"/>
        <v>20長野県</v>
      </c>
    </row>
    <row r="2332" spans="1:24" x14ac:dyDescent="0.15">
      <c r="A2332" s="6">
        <f t="shared" si="465"/>
        <v>156</v>
      </c>
      <c r="B2332" s="6">
        <f>B2331</f>
        <v>2009</v>
      </c>
      <c r="D2332" s="72" t="s">
        <v>6</v>
      </c>
      <c r="E2332" s="73"/>
      <c r="F2332" s="74">
        <v>53.270200000000003</v>
      </c>
      <c r="G2332" s="75"/>
      <c r="H2332" s="75"/>
      <c r="I2332" s="76"/>
      <c r="J2332" s="8"/>
      <c r="K2332" s="8"/>
      <c r="L2332" s="8"/>
      <c r="N2332" s="8"/>
      <c r="O2332" s="9"/>
      <c r="P2332" s="10" t="s">
        <v>7</v>
      </c>
      <c r="X2332" s="1" t="str">
        <f t="shared" si="466"/>
        <v>20長野県</v>
      </c>
    </row>
    <row r="2333" spans="1:24" ht="14.25" thickBot="1" x14ac:dyDescent="0.2">
      <c r="A2333" s="6">
        <f t="shared" si="465"/>
        <v>156</v>
      </c>
      <c r="B2333" s="6">
        <f>B2332</f>
        <v>2009</v>
      </c>
      <c r="D2333" s="77" t="s">
        <v>8</v>
      </c>
      <c r="E2333" s="78"/>
      <c r="F2333" s="79">
        <v>1558</v>
      </c>
      <c r="G2333" s="80"/>
      <c r="H2333" s="80"/>
      <c r="I2333" s="81"/>
      <c r="J2333" s="11"/>
      <c r="K2333" s="11"/>
      <c r="L2333" s="11"/>
      <c r="N2333" s="11"/>
      <c r="P2333" s="82">
        <v>2.0999999999999991E-2</v>
      </c>
      <c r="Q2333" s="82"/>
      <c r="X2333" s="1" t="str">
        <f t="shared" si="466"/>
        <v>20長野県</v>
      </c>
    </row>
    <row r="2334" spans="1:24" ht="14.25" thickBot="1" x14ac:dyDescent="0.2">
      <c r="A2334" s="6">
        <f t="shared" si="465"/>
        <v>156</v>
      </c>
      <c r="B2334" s="6"/>
      <c r="C2334" s="1" t="s">
        <v>9</v>
      </c>
      <c r="X2334" s="1" t="str">
        <f t="shared" si="466"/>
        <v>20長野県</v>
      </c>
    </row>
    <row r="2335" spans="1:24" ht="13.5" customHeight="1" x14ac:dyDescent="0.15">
      <c r="A2335" s="6">
        <f t="shared" si="465"/>
        <v>156</v>
      </c>
      <c r="B2335" s="6"/>
      <c r="D2335" s="12"/>
      <c r="E2335" s="13"/>
      <c r="F2335" s="83" t="s">
        <v>10</v>
      </c>
      <c r="G2335" s="84"/>
      <c r="H2335" s="14" t="s">
        <v>11</v>
      </c>
      <c r="I2335" s="14" t="s">
        <v>12</v>
      </c>
      <c r="J2335" s="14" t="s">
        <v>13</v>
      </c>
      <c r="K2335" s="14" t="s">
        <v>14</v>
      </c>
      <c r="L2335" s="15" t="s">
        <v>15</v>
      </c>
      <c r="M2335" s="85" t="s">
        <v>16</v>
      </c>
      <c r="N2335" s="84"/>
      <c r="O2335" s="84"/>
      <c r="P2335" s="85" t="s">
        <v>17</v>
      </c>
      <c r="Q2335" s="84"/>
      <c r="R2335" s="86"/>
      <c r="X2335" s="1" t="str">
        <f t="shared" si="466"/>
        <v>20長野県</v>
      </c>
    </row>
    <row r="2336" spans="1:24" ht="32.25" thickBot="1" x14ac:dyDescent="0.2">
      <c r="A2336" s="6">
        <f t="shared" si="465"/>
        <v>156</v>
      </c>
      <c r="B2336" s="6"/>
      <c r="D2336" s="16"/>
      <c r="E2336" s="17"/>
      <c r="F2336" s="18" t="s">
        <v>18</v>
      </c>
      <c r="G2336" s="19" t="s">
        <v>19</v>
      </c>
      <c r="H2336" s="20" t="s">
        <v>20</v>
      </c>
      <c r="I2336" s="20" t="s">
        <v>21</v>
      </c>
      <c r="J2336" s="20" t="s">
        <v>22</v>
      </c>
      <c r="K2336" s="20" t="s">
        <v>23</v>
      </c>
      <c r="L2336" s="20" t="s">
        <v>24</v>
      </c>
      <c r="M2336" s="21" t="s">
        <v>25</v>
      </c>
      <c r="N2336" s="22" t="s">
        <v>26</v>
      </c>
      <c r="O2336" s="23" t="s">
        <v>27</v>
      </c>
      <c r="P2336" s="24" t="s">
        <v>28</v>
      </c>
      <c r="Q2336" s="22" t="s">
        <v>29</v>
      </c>
      <c r="R2336" s="25" t="s">
        <v>30</v>
      </c>
      <c r="X2336" s="1" t="str">
        <f t="shared" si="466"/>
        <v>20長野県</v>
      </c>
    </row>
    <row r="2337" spans="1:24" ht="14.25" thickTop="1" x14ac:dyDescent="0.15">
      <c r="A2337" s="6">
        <f t="shared" si="465"/>
        <v>156</v>
      </c>
      <c r="B2337" s="6">
        <f>B2332</f>
        <v>2009</v>
      </c>
      <c r="D2337" s="26"/>
      <c r="E2337" s="27" t="s">
        <v>31</v>
      </c>
      <c r="F2337" s="28">
        <f>SUM(F2338:F2341)</f>
        <v>4966</v>
      </c>
      <c r="G2337" s="29">
        <f>IFERROR(F2337/Q2337,"-")</f>
        <v>1.1235294117647059</v>
      </c>
      <c r="H2337" s="30">
        <f t="shared" ref="H2337:M2337" si="467">SUM(H2338:H2341)</f>
        <v>5192</v>
      </c>
      <c r="I2337" s="30">
        <f t="shared" si="467"/>
        <v>5052</v>
      </c>
      <c r="J2337" s="30">
        <f t="shared" si="467"/>
        <v>5088</v>
      </c>
      <c r="K2337" s="30">
        <f t="shared" si="467"/>
        <v>5029</v>
      </c>
      <c r="L2337" s="30">
        <f t="shared" si="467"/>
        <v>5055</v>
      </c>
      <c r="M2337" s="31">
        <f t="shared" si="467"/>
        <v>4988</v>
      </c>
      <c r="N2337" s="32">
        <f>IFERROR(M2337/F2337,"-")</f>
        <v>1.0044301248489731</v>
      </c>
      <c r="O2337" s="33">
        <f>M2337-F2337</f>
        <v>22</v>
      </c>
      <c r="P2337" s="31">
        <f>SUM(P2338:P2341)</f>
        <v>4899</v>
      </c>
      <c r="Q2337" s="34">
        <f>SUM(Q2338:Q2341)</f>
        <v>4420</v>
      </c>
      <c r="R2337" s="35">
        <f>IFERROR(P2337/Q2337,"-")</f>
        <v>1.108371040723982</v>
      </c>
      <c r="X2337" s="1" t="str">
        <f t="shared" si="466"/>
        <v>20長野県</v>
      </c>
    </row>
    <row r="2338" spans="1:24" x14ac:dyDescent="0.15">
      <c r="A2338" s="6">
        <f t="shared" si="465"/>
        <v>156</v>
      </c>
      <c r="B2338" s="6">
        <f>B2337</f>
        <v>2009</v>
      </c>
      <c r="D2338" s="36"/>
      <c r="E2338" s="37" t="s">
        <v>32</v>
      </c>
      <c r="F2338" s="38">
        <v>996</v>
      </c>
      <c r="G2338" s="39">
        <f>IFERROR(F2338/Q2338,"-")</f>
        <v>1.8342541436464088</v>
      </c>
      <c r="H2338" s="40">
        <v>608</v>
      </c>
      <c r="I2338" s="40">
        <v>583</v>
      </c>
      <c r="J2338" s="40">
        <v>583</v>
      </c>
      <c r="K2338" s="40">
        <v>584</v>
      </c>
      <c r="L2338" s="40">
        <v>584</v>
      </c>
      <c r="M2338" s="41">
        <v>566</v>
      </c>
      <c r="N2338" s="42">
        <f>IFERROR(M2338/F2338,"-")</f>
        <v>0.56827309236947787</v>
      </c>
      <c r="O2338" s="43">
        <f>M2338-F2338</f>
        <v>-430</v>
      </c>
      <c r="P2338" s="41">
        <v>513</v>
      </c>
      <c r="Q2338" s="44">
        <v>543</v>
      </c>
      <c r="R2338" s="45">
        <f>IFERROR(P2338/Q2338,"-")</f>
        <v>0.94475138121546964</v>
      </c>
      <c r="X2338" s="1" t="str">
        <f t="shared" si="466"/>
        <v>20長野県</v>
      </c>
    </row>
    <row r="2339" spans="1:24" x14ac:dyDescent="0.15">
      <c r="A2339" s="6">
        <f t="shared" si="465"/>
        <v>156</v>
      </c>
      <c r="B2339" s="6">
        <f t="shared" si="465"/>
        <v>2009</v>
      </c>
      <c r="D2339" s="36"/>
      <c r="E2339" s="46" t="s">
        <v>33</v>
      </c>
      <c r="F2339" s="47">
        <v>2200</v>
      </c>
      <c r="G2339" s="48">
        <f>IFERROR(F2339/Q2339,"-")</f>
        <v>1.346389228886169</v>
      </c>
      <c r="H2339" s="49">
        <v>2620</v>
      </c>
      <c r="I2339" s="49">
        <v>2451</v>
      </c>
      <c r="J2339" s="49">
        <v>2465</v>
      </c>
      <c r="K2339" s="49">
        <v>2423</v>
      </c>
      <c r="L2339" s="49">
        <v>2440</v>
      </c>
      <c r="M2339" s="50">
        <v>2336</v>
      </c>
      <c r="N2339" s="51">
        <f>IFERROR(M2339/F2339,"-")</f>
        <v>1.0618181818181818</v>
      </c>
      <c r="O2339" s="52">
        <f>M2339-F2339</f>
        <v>136</v>
      </c>
      <c r="P2339" s="50">
        <v>2342</v>
      </c>
      <c r="Q2339" s="53">
        <v>1634</v>
      </c>
      <c r="R2339" s="54">
        <f>IFERROR(P2339/Q2339,"-")</f>
        <v>1.4332925336597306</v>
      </c>
      <c r="X2339" s="1" t="str">
        <f t="shared" si="466"/>
        <v>20長野県</v>
      </c>
    </row>
    <row r="2340" spans="1:24" x14ac:dyDescent="0.15">
      <c r="A2340" s="6">
        <f t="shared" si="465"/>
        <v>156</v>
      </c>
      <c r="B2340" s="6">
        <f t="shared" si="465"/>
        <v>2009</v>
      </c>
      <c r="D2340" s="36"/>
      <c r="E2340" s="46" t="s">
        <v>34</v>
      </c>
      <c r="F2340" s="47">
        <v>621</v>
      </c>
      <c r="G2340" s="48">
        <f>IFERROR(F2340/Q2340,"-")</f>
        <v>0.51923076923076927</v>
      </c>
      <c r="H2340" s="49">
        <v>523</v>
      </c>
      <c r="I2340" s="49">
        <v>580</v>
      </c>
      <c r="J2340" s="49">
        <v>618</v>
      </c>
      <c r="K2340" s="49">
        <v>707</v>
      </c>
      <c r="L2340" s="49">
        <v>676</v>
      </c>
      <c r="M2340" s="50">
        <v>780</v>
      </c>
      <c r="N2340" s="51">
        <f>IFERROR(M2340/F2340,"-")</f>
        <v>1.2560386473429952</v>
      </c>
      <c r="O2340" s="52">
        <f>M2340-F2340</f>
        <v>159</v>
      </c>
      <c r="P2340" s="50">
        <v>809</v>
      </c>
      <c r="Q2340" s="53">
        <v>1196</v>
      </c>
      <c r="R2340" s="54">
        <f>IFERROR(P2340/Q2340,"-")</f>
        <v>0.6764214046822743</v>
      </c>
      <c r="X2340" s="1" t="str">
        <f t="shared" si="466"/>
        <v>20長野県</v>
      </c>
    </row>
    <row r="2341" spans="1:24" ht="14.25" thickBot="1" x14ac:dyDescent="0.2">
      <c r="A2341" s="6">
        <f t="shared" si="465"/>
        <v>156</v>
      </c>
      <c r="B2341" s="6">
        <f t="shared" si="465"/>
        <v>2009</v>
      </c>
      <c r="D2341" s="55"/>
      <c r="E2341" s="56" t="s">
        <v>35</v>
      </c>
      <c r="F2341" s="57">
        <v>1149</v>
      </c>
      <c r="G2341" s="58">
        <f>IFERROR(F2341/Q2341,"-")</f>
        <v>1.0974212034383954</v>
      </c>
      <c r="H2341" s="59">
        <v>1441</v>
      </c>
      <c r="I2341" s="59">
        <v>1438</v>
      </c>
      <c r="J2341" s="59">
        <v>1422</v>
      </c>
      <c r="K2341" s="59">
        <v>1315</v>
      </c>
      <c r="L2341" s="59">
        <v>1355</v>
      </c>
      <c r="M2341" s="60">
        <v>1306</v>
      </c>
      <c r="N2341" s="61">
        <f>IFERROR(M2341/F2341,"-")</f>
        <v>1.1366405570060922</v>
      </c>
      <c r="O2341" s="62">
        <f>M2341-F2341</f>
        <v>157</v>
      </c>
      <c r="P2341" s="60">
        <v>1235</v>
      </c>
      <c r="Q2341" s="63">
        <v>1047</v>
      </c>
      <c r="R2341" s="64">
        <f>IFERROR(P2341/Q2341,"-")</f>
        <v>1.1795606494746895</v>
      </c>
      <c r="X2341" s="1" t="str">
        <f t="shared" si="466"/>
        <v>20長野県</v>
      </c>
    </row>
    <row r="2342" spans="1:24" s="5" customFormat="1" x14ac:dyDescent="0.15">
      <c r="A2342" s="65">
        <f t="shared" si="465"/>
        <v>156</v>
      </c>
      <c r="B2342" s="65">
        <f t="shared" si="465"/>
        <v>2009</v>
      </c>
      <c r="D2342" s="66"/>
      <c r="E2342" s="67" t="s">
        <v>36</v>
      </c>
      <c r="F2342" s="68">
        <v>0.98076923076923073</v>
      </c>
      <c r="G2342" s="69"/>
      <c r="H2342" s="68">
        <v>0.98076923076923073</v>
      </c>
      <c r="I2342" s="68">
        <v>0.96078431372549022</v>
      </c>
      <c r="J2342" s="68">
        <v>1</v>
      </c>
      <c r="K2342" s="68">
        <v>1</v>
      </c>
      <c r="L2342" s="68">
        <v>1</v>
      </c>
      <c r="M2342" s="68">
        <v>1</v>
      </c>
      <c r="N2342" s="70"/>
      <c r="O2342" s="70"/>
      <c r="P2342" s="71"/>
      <c r="Q2342" s="71"/>
      <c r="R2342" s="70"/>
      <c r="X2342" s="5" t="str">
        <f t="shared" si="466"/>
        <v>20長野県</v>
      </c>
    </row>
    <row r="2343" spans="1:24" x14ac:dyDescent="0.15">
      <c r="A2343" s="6">
        <f>(ROW()+12)/15</f>
        <v>157</v>
      </c>
      <c r="B2343" s="6"/>
      <c r="C2343" s="87">
        <f>(ROW()+12)/15</f>
        <v>157</v>
      </c>
      <c r="D2343" s="87"/>
      <c r="S2343" s="1" t="str">
        <f>"（"&amp;H2345&amp;"　"&amp;H2346&amp;"構想区域）"</f>
        <v>（長野県　北信構想区域）</v>
      </c>
      <c r="X2343" s="1" t="str">
        <f>TEXT(F2345,"0?")&amp;H2345</f>
        <v>20長野県</v>
      </c>
    </row>
    <row r="2344" spans="1:24" ht="14.25" thickBot="1" x14ac:dyDescent="0.2">
      <c r="A2344" s="6">
        <f>A2343</f>
        <v>157</v>
      </c>
      <c r="B2344" s="6"/>
      <c r="C2344" s="1" t="s">
        <v>3</v>
      </c>
      <c r="X2344" s="1" t="str">
        <f>X2343</f>
        <v>20長野県</v>
      </c>
    </row>
    <row r="2345" spans="1:24" x14ac:dyDescent="0.15">
      <c r="A2345" s="6">
        <f t="shared" ref="A2345:B2357" si="468">A2344</f>
        <v>157</v>
      </c>
      <c r="B2345" s="6">
        <v>2010</v>
      </c>
      <c r="D2345" s="88" t="s">
        <v>4</v>
      </c>
      <c r="E2345" s="89"/>
      <c r="F2345" s="90">
        <f>QUOTIENT(F2346,100)</f>
        <v>20</v>
      </c>
      <c r="G2345" s="91"/>
      <c r="H2345" s="92" t="s">
        <v>198</v>
      </c>
      <c r="I2345" s="93"/>
      <c r="O2345" s="7"/>
      <c r="X2345" s="1" t="str">
        <f t="shared" ref="X2345:X2357" si="469">X2344</f>
        <v>20長野県</v>
      </c>
    </row>
    <row r="2346" spans="1:24" x14ac:dyDescent="0.15">
      <c r="A2346" s="6">
        <f t="shared" si="468"/>
        <v>157</v>
      </c>
      <c r="B2346" s="6">
        <f>B2345</f>
        <v>2010</v>
      </c>
      <c r="D2346" s="94" t="s">
        <v>5</v>
      </c>
      <c r="E2346" s="95"/>
      <c r="F2346" s="96">
        <f>B2346</f>
        <v>2010</v>
      </c>
      <c r="G2346" s="97"/>
      <c r="H2346" s="98" t="s">
        <v>208</v>
      </c>
      <c r="I2346" s="99"/>
      <c r="O2346" s="7"/>
      <c r="X2346" s="1" t="str">
        <f t="shared" si="469"/>
        <v>20長野県</v>
      </c>
    </row>
    <row r="2347" spans="1:24" x14ac:dyDescent="0.15">
      <c r="A2347" s="6">
        <f t="shared" si="468"/>
        <v>157</v>
      </c>
      <c r="B2347" s="6">
        <f>B2346</f>
        <v>2010</v>
      </c>
      <c r="D2347" s="72" t="s">
        <v>6</v>
      </c>
      <c r="E2347" s="73"/>
      <c r="F2347" s="74">
        <v>8.2543000000000006</v>
      </c>
      <c r="G2347" s="75"/>
      <c r="H2347" s="75"/>
      <c r="I2347" s="76"/>
      <c r="J2347" s="8"/>
      <c r="K2347" s="8"/>
      <c r="L2347" s="8"/>
      <c r="N2347" s="8"/>
      <c r="O2347" s="9"/>
      <c r="P2347" s="10" t="s">
        <v>7</v>
      </c>
      <c r="X2347" s="1" t="str">
        <f t="shared" si="469"/>
        <v>20長野県</v>
      </c>
    </row>
    <row r="2348" spans="1:24" ht="14.25" thickBot="1" x14ac:dyDescent="0.2">
      <c r="A2348" s="6">
        <f t="shared" si="468"/>
        <v>157</v>
      </c>
      <c r="B2348" s="6">
        <f>B2347</f>
        <v>2010</v>
      </c>
      <c r="D2348" s="77" t="s">
        <v>8</v>
      </c>
      <c r="E2348" s="78"/>
      <c r="F2348" s="79">
        <v>1009.45</v>
      </c>
      <c r="G2348" s="80"/>
      <c r="H2348" s="80"/>
      <c r="I2348" s="81"/>
      <c r="J2348" s="11"/>
      <c r="K2348" s="11"/>
      <c r="L2348" s="11"/>
      <c r="N2348" s="11"/>
      <c r="P2348" s="82">
        <v>-0.15000000000000002</v>
      </c>
      <c r="Q2348" s="82"/>
      <c r="X2348" s="1" t="str">
        <f t="shared" si="469"/>
        <v>20長野県</v>
      </c>
    </row>
    <row r="2349" spans="1:24" ht="14.25" thickBot="1" x14ac:dyDescent="0.2">
      <c r="A2349" s="6">
        <f t="shared" si="468"/>
        <v>157</v>
      </c>
      <c r="B2349" s="6"/>
      <c r="C2349" s="1" t="s">
        <v>9</v>
      </c>
      <c r="X2349" s="1" t="str">
        <f t="shared" si="469"/>
        <v>20長野県</v>
      </c>
    </row>
    <row r="2350" spans="1:24" ht="13.5" customHeight="1" x14ac:dyDescent="0.15">
      <c r="A2350" s="6">
        <f t="shared" si="468"/>
        <v>157</v>
      </c>
      <c r="B2350" s="6"/>
      <c r="D2350" s="12"/>
      <c r="E2350" s="13"/>
      <c r="F2350" s="83" t="s">
        <v>10</v>
      </c>
      <c r="G2350" s="84"/>
      <c r="H2350" s="14" t="s">
        <v>11</v>
      </c>
      <c r="I2350" s="14" t="s">
        <v>12</v>
      </c>
      <c r="J2350" s="14" t="s">
        <v>13</v>
      </c>
      <c r="K2350" s="14" t="s">
        <v>14</v>
      </c>
      <c r="L2350" s="15" t="s">
        <v>15</v>
      </c>
      <c r="M2350" s="85" t="s">
        <v>16</v>
      </c>
      <c r="N2350" s="84"/>
      <c r="O2350" s="84"/>
      <c r="P2350" s="85" t="s">
        <v>17</v>
      </c>
      <c r="Q2350" s="84"/>
      <c r="R2350" s="86"/>
      <c r="X2350" s="1" t="str">
        <f t="shared" si="469"/>
        <v>20長野県</v>
      </c>
    </row>
    <row r="2351" spans="1:24" ht="32.25" thickBot="1" x14ac:dyDescent="0.2">
      <c r="A2351" s="6">
        <f t="shared" si="468"/>
        <v>157</v>
      </c>
      <c r="B2351" s="6"/>
      <c r="D2351" s="16"/>
      <c r="E2351" s="17"/>
      <c r="F2351" s="18" t="s">
        <v>18</v>
      </c>
      <c r="G2351" s="19" t="s">
        <v>19</v>
      </c>
      <c r="H2351" s="20" t="s">
        <v>20</v>
      </c>
      <c r="I2351" s="20" t="s">
        <v>21</v>
      </c>
      <c r="J2351" s="20" t="s">
        <v>22</v>
      </c>
      <c r="K2351" s="20" t="s">
        <v>23</v>
      </c>
      <c r="L2351" s="20" t="s">
        <v>24</v>
      </c>
      <c r="M2351" s="21" t="s">
        <v>25</v>
      </c>
      <c r="N2351" s="22" t="s">
        <v>26</v>
      </c>
      <c r="O2351" s="23" t="s">
        <v>27</v>
      </c>
      <c r="P2351" s="24" t="s">
        <v>28</v>
      </c>
      <c r="Q2351" s="22" t="s">
        <v>29</v>
      </c>
      <c r="R2351" s="25" t="s">
        <v>30</v>
      </c>
      <c r="X2351" s="1" t="str">
        <f t="shared" si="469"/>
        <v>20長野県</v>
      </c>
    </row>
    <row r="2352" spans="1:24" ht="14.25" thickTop="1" x14ac:dyDescent="0.15">
      <c r="A2352" s="6">
        <f t="shared" si="468"/>
        <v>157</v>
      </c>
      <c r="B2352" s="6">
        <f>B2347</f>
        <v>2010</v>
      </c>
      <c r="D2352" s="26"/>
      <c r="E2352" s="27" t="s">
        <v>31</v>
      </c>
      <c r="F2352" s="28">
        <f>SUM(F2353:F2356)</f>
        <v>715</v>
      </c>
      <c r="G2352" s="29">
        <f>IFERROR(F2352/Q2352,"-")</f>
        <v>1.3216266173752311</v>
      </c>
      <c r="H2352" s="30">
        <f t="shared" ref="H2352:M2352" si="470">SUM(H2353:H2356)</f>
        <v>715</v>
      </c>
      <c r="I2352" s="30">
        <f t="shared" si="470"/>
        <v>715</v>
      </c>
      <c r="J2352" s="30">
        <f t="shared" si="470"/>
        <v>713</v>
      </c>
      <c r="K2352" s="30">
        <f t="shared" si="470"/>
        <v>757</v>
      </c>
      <c r="L2352" s="30">
        <f t="shared" si="470"/>
        <v>717</v>
      </c>
      <c r="M2352" s="31">
        <f t="shared" si="470"/>
        <v>636</v>
      </c>
      <c r="N2352" s="32">
        <f>IFERROR(M2352/F2352,"-")</f>
        <v>0.8895104895104895</v>
      </c>
      <c r="O2352" s="33">
        <f>M2352-F2352</f>
        <v>-79</v>
      </c>
      <c r="P2352" s="31">
        <f>SUM(P2353:P2356)</f>
        <v>696</v>
      </c>
      <c r="Q2352" s="34">
        <f>SUM(Q2353:Q2356)</f>
        <v>541</v>
      </c>
      <c r="R2352" s="35">
        <f>IFERROR(P2352/Q2352,"-")</f>
        <v>1.2865064695009243</v>
      </c>
      <c r="X2352" s="1" t="str">
        <f t="shared" si="469"/>
        <v>20長野県</v>
      </c>
    </row>
    <row r="2353" spans="1:24" x14ac:dyDescent="0.15">
      <c r="A2353" s="6">
        <f t="shared" si="468"/>
        <v>157</v>
      </c>
      <c r="B2353" s="6">
        <f>B2352</f>
        <v>2010</v>
      </c>
      <c r="D2353" s="36"/>
      <c r="E2353" s="37" t="s">
        <v>32</v>
      </c>
      <c r="F2353" s="38">
        <v>15</v>
      </c>
      <c r="G2353" s="39">
        <f>IFERROR(F2353/Q2353,"-")</f>
        <v>0.26315789473684209</v>
      </c>
      <c r="H2353" s="40">
        <v>75</v>
      </c>
      <c r="I2353" s="40">
        <v>75</v>
      </c>
      <c r="J2353" s="40">
        <v>81</v>
      </c>
      <c r="K2353" s="40">
        <v>81</v>
      </c>
      <c r="L2353" s="40">
        <v>75</v>
      </c>
      <c r="M2353" s="41">
        <v>75</v>
      </c>
      <c r="N2353" s="42">
        <f>IFERROR(M2353/F2353,"-")</f>
        <v>5</v>
      </c>
      <c r="O2353" s="43">
        <f>M2353-F2353</f>
        <v>60</v>
      </c>
      <c r="P2353" s="41">
        <v>75</v>
      </c>
      <c r="Q2353" s="44">
        <v>57</v>
      </c>
      <c r="R2353" s="45">
        <f>IFERROR(P2353/Q2353,"-")</f>
        <v>1.3157894736842106</v>
      </c>
      <c r="X2353" s="1" t="str">
        <f t="shared" si="469"/>
        <v>20長野県</v>
      </c>
    </row>
    <row r="2354" spans="1:24" x14ac:dyDescent="0.15">
      <c r="A2354" s="6">
        <f t="shared" si="468"/>
        <v>157</v>
      </c>
      <c r="B2354" s="6">
        <f t="shared" si="468"/>
        <v>2010</v>
      </c>
      <c r="D2354" s="36"/>
      <c r="E2354" s="46" t="s">
        <v>33</v>
      </c>
      <c r="F2354" s="47">
        <v>461</v>
      </c>
      <c r="G2354" s="48">
        <f>IFERROR(F2354/Q2354,"-")</f>
        <v>1.889344262295082</v>
      </c>
      <c r="H2354" s="49">
        <v>341</v>
      </c>
      <c r="I2354" s="49">
        <v>341</v>
      </c>
      <c r="J2354" s="49">
        <v>333</v>
      </c>
      <c r="K2354" s="49">
        <v>339</v>
      </c>
      <c r="L2354" s="49">
        <v>343</v>
      </c>
      <c r="M2354" s="50">
        <v>339</v>
      </c>
      <c r="N2354" s="51">
        <f>IFERROR(M2354/F2354,"-")</f>
        <v>0.73535791757049895</v>
      </c>
      <c r="O2354" s="52">
        <f>M2354-F2354</f>
        <v>-122</v>
      </c>
      <c r="P2354" s="50">
        <v>339</v>
      </c>
      <c r="Q2354" s="53">
        <v>244</v>
      </c>
      <c r="R2354" s="54">
        <f>IFERROR(P2354/Q2354,"-")</f>
        <v>1.389344262295082</v>
      </c>
      <c r="X2354" s="1" t="str">
        <f t="shared" si="469"/>
        <v>20長野県</v>
      </c>
    </row>
    <row r="2355" spans="1:24" x14ac:dyDescent="0.15">
      <c r="A2355" s="6">
        <f t="shared" si="468"/>
        <v>157</v>
      </c>
      <c r="B2355" s="6">
        <f t="shared" si="468"/>
        <v>2010</v>
      </c>
      <c r="D2355" s="36"/>
      <c r="E2355" s="46" t="s">
        <v>34</v>
      </c>
      <c r="F2355" s="47">
        <v>140</v>
      </c>
      <c r="G2355" s="48">
        <f>IFERROR(F2355/Q2355,"-")</f>
        <v>0.76923076923076927</v>
      </c>
      <c r="H2355" s="49">
        <v>200</v>
      </c>
      <c r="I2355" s="49">
        <v>200</v>
      </c>
      <c r="J2355" s="49">
        <v>200</v>
      </c>
      <c r="K2355" s="49">
        <v>200</v>
      </c>
      <c r="L2355" s="49">
        <v>200</v>
      </c>
      <c r="M2355" s="50">
        <v>140</v>
      </c>
      <c r="N2355" s="51">
        <f>IFERROR(M2355/F2355,"-")</f>
        <v>1</v>
      </c>
      <c r="O2355" s="52">
        <f>M2355-F2355</f>
        <v>0</v>
      </c>
      <c r="P2355" s="50">
        <v>200</v>
      </c>
      <c r="Q2355" s="53">
        <v>182</v>
      </c>
      <c r="R2355" s="54">
        <f>IFERROR(P2355/Q2355,"-")</f>
        <v>1.098901098901099</v>
      </c>
      <c r="X2355" s="1" t="str">
        <f t="shared" si="469"/>
        <v>20長野県</v>
      </c>
    </row>
    <row r="2356" spans="1:24" ht="14.25" thickBot="1" x14ac:dyDescent="0.2">
      <c r="A2356" s="6">
        <f t="shared" si="468"/>
        <v>157</v>
      </c>
      <c r="B2356" s="6">
        <f t="shared" si="468"/>
        <v>2010</v>
      </c>
      <c r="D2356" s="55"/>
      <c r="E2356" s="56" t="s">
        <v>35</v>
      </c>
      <c r="F2356" s="57">
        <v>99</v>
      </c>
      <c r="G2356" s="58">
        <f>IFERROR(F2356/Q2356,"-")</f>
        <v>1.7068965517241379</v>
      </c>
      <c r="H2356" s="59">
        <v>99</v>
      </c>
      <c r="I2356" s="59">
        <v>99</v>
      </c>
      <c r="J2356" s="59">
        <v>99</v>
      </c>
      <c r="K2356" s="59">
        <v>137</v>
      </c>
      <c r="L2356" s="59">
        <v>99</v>
      </c>
      <c r="M2356" s="60">
        <v>82</v>
      </c>
      <c r="N2356" s="61">
        <f>IFERROR(M2356/F2356,"-")</f>
        <v>0.82828282828282829</v>
      </c>
      <c r="O2356" s="62">
        <f>M2356-F2356</f>
        <v>-17</v>
      </c>
      <c r="P2356" s="60">
        <v>82</v>
      </c>
      <c r="Q2356" s="63">
        <v>58</v>
      </c>
      <c r="R2356" s="64">
        <f>IFERROR(P2356/Q2356,"-")</f>
        <v>1.4137931034482758</v>
      </c>
      <c r="X2356" s="1" t="str">
        <f t="shared" si="469"/>
        <v>20長野県</v>
      </c>
    </row>
    <row r="2357" spans="1:24" s="5" customFormat="1" x14ac:dyDescent="0.15">
      <c r="A2357" s="65">
        <f t="shared" si="468"/>
        <v>157</v>
      </c>
      <c r="B2357" s="65">
        <f t="shared" si="468"/>
        <v>2010</v>
      </c>
      <c r="D2357" s="66"/>
      <c r="E2357" s="67" t="s">
        <v>36</v>
      </c>
      <c r="F2357" s="68">
        <v>1</v>
      </c>
      <c r="G2357" s="69"/>
      <c r="H2357" s="68">
        <v>1</v>
      </c>
      <c r="I2357" s="68">
        <v>1</v>
      </c>
      <c r="J2357" s="68">
        <v>1</v>
      </c>
      <c r="K2357" s="68">
        <v>1</v>
      </c>
      <c r="L2357" s="68">
        <v>1</v>
      </c>
      <c r="M2357" s="68">
        <v>1</v>
      </c>
      <c r="N2357" s="70"/>
      <c r="O2357" s="70"/>
      <c r="P2357" s="71"/>
      <c r="Q2357" s="71"/>
      <c r="R2357" s="70"/>
      <c r="X2357" s="5" t="str">
        <f t="shared" si="469"/>
        <v>20長野県</v>
      </c>
    </row>
    <row r="2358" spans="1:24" x14ac:dyDescent="0.15">
      <c r="A2358" s="6">
        <f>(ROW()+12)/15</f>
        <v>158</v>
      </c>
      <c r="B2358" s="6"/>
      <c r="C2358" s="87">
        <f>(ROW()+12)/15</f>
        <v>158</v>
      </c>
      <c r="D2358" s="87"/>
      <c r="S2358" s="1" t="str">
        <f>"（"&amp;H2360&amp;"　"&amp;H2361&amp;"構想区域）"</f>
        <v>（岐阜県　岐阜構想区域）</v>
      </c>
      <c r="X2358" s="1" t="str">
        <f>TEXT(F2360,"0?")&amp;H2360</f>
        <v>21岐阜県</v>
      </c>
    </row>
    <row r="2359" spans="1:24" ht="14.25" thickBot="1" x14ac:dyDescent="0.2">
      <c r="A2359" s="6">
        <f>A2358</f>
        <v>158</v>
      </c>
      <c r="B2359" s="6"/>
      <c r="C2359" s="1" t="s">
        <v>3</v>
      </c>
      <c r="X2359" s="1" t="str">
        <f>X2358</f>
        <v>21岐阜県</v>
      </c>
    </row>
    <row r="2360" spans="1:24" x14ac:dyDescent="0.15">
      <c r="A2360" s="6">
        <f t="shared" ref="A2360:B2372" si="471">A2359</f>
        <v>158</v>
      </c>
      <c r="B2360" s="6">
        <v>2101</v>
      </c>
      <c r="D2360" s="88" t="s">
        <v>4</v>
      </c>
      <c r="E2360" s="89"/>
      <c r="F2360" s="90">
        <f>QUOTIENT(F2361,100)</f>
        <v>21</v>
      </c>
      <c r="G2360" s="91"/>
      <c r="H2360" s="92" t="s">
        <v>209</v>
      </c>
      <c r="I2360" s="93"/>
      <c r="O2360" s="7"/>
      <c r="X2360" s="1" t="str">
        <f t="shared" ref="X2360:X2372" si="472">X2359</f>
        <v>21岐阜県</v>
      </c>
    </row>
    <row r="2361" spans="1:24" x14ac:dyDescent="0.15">
      <c r="A2361" s="6">
        <f t="shared" si="471"/>
        <v>158</v>
      </c>
      <c r="B2361" s="6">
        <f>B2360</f>
        <v>2101</v>
      </c>
      <c r="D2361" s="94" t="s">
        <v>5</v>
      </c>
      <c r="E2361" s="95"/>
      <c r="F2361" s="96">
        <f>B2361</f>
        <v>2101</v>
      </c>
      <c r="G2361" s="97"/>
      <c r="H2361" s="98" t="s">
        <v>210</v>
      </c>
      <c r="I2361" s="99"/>
      <c r="O2361" s="7"/>
      <c r="X2361" s="1" t="str">
        <f t="shared" si="472"/>
        <v>21岐阜県</v>
      </c>
    </row>
    <row r="2362" spans="1:24" x14ac:dyDescent="0.15">
      <c r="A2362" s="6">
        <f t="shared" si="471"/>
        <v>158</v>
      </c>
      <c r="B2362" s="6">
        <f>B2361</f>
        <v>2101</v>
      </c>
      <c r="D2362" s="72" t="s">
        <v>6</v>
      </c>
      <c r="E2362" s="73"/>
      <c r="F2362" s="74">
        <v>79.355099999999993</v>
      </c>
      <c r="G2362" s="75"/>
      <c r="H2362" s="75"/>
      <c r="I2362" s="76"/>
      <c r="J2362" s="8"/>
      <c r="K2362" s="8"/>
      <c r="L2362" s="8"/>
      <c r="N2362" s="8"/>
      <c r="O2362" s="9"/>
      <c r="P2362" s="10" t="s">
        <v>7</v>
      </c>
      <c r="X2362" s="1" t="str">
        <f t="shared" si="472"/>
        <v>21岐阜県</v>
      </c>
    </row>
    <row r="2363" spans="1:24" ht="14.25" thickBot="1" x14ac:dyDescent="0.2">
      <c r="A2363" s="6">
        <f t="shared" si="471"/>
        <v>158</v>
      </c>
      <c r="B2363" s="6">
        <f>B2362</f>
        <v>2101</v>
      </c>
      <c r="D2363" s="77" t="s">
        <v>8</v>
      </c>
      <c r="E2363" s="78"/>
      <c r="F2363" s="79">
        <v>993.28</v>
      </c>
      <c r="G2363" s="80"/>
      <c r="H2363" s="80"/>
      <c r="I2363" s="81"/>
      <c r="J2363" s="11"/>
      <c r="K2363" s="11"/>
      <c r="L2363" s="11"/>
      <c r="N2363" s="11"/>
      <c r="P2363" s="82">
        <v>0.10500000000000001</v>
      </c>
      <c r="Q2363" s="82"/>
      <c r="X2363" s="1" t="str">
        <f t="shared" si="472"/>
        <v>21岐阜県</v>
      </c>
    </row>
    <row r="2364" spans="1:24" ht="14.25" thickBot="1" x14ac:dyDescent="0.2">
      <c r="A2364" s="6">
        <f t="shared" si="471"/>
        <v>158</v>
      </c>
      <c r="B2364" s="6"/>
      <c r="C2364" s="1" t="s">
        <v>9</v>
      </c>
      <c r="X2364" s="1" t="str">
        <f t="shared" si="472"/>
        <v>21岐阜県</v>
      </c>
    </row>
    <row r="2365" spans="1:24" ht="13.5" customHeight="1" x14ac:dyDescent="0.15">
      <c r="A2365" s="6">
        <f t="shared" si="471"/>
        <v>158</v>
      </c>
      <c r="B2365" s="6"/>
      <c r="D2365" s="12"/>
      <c r="E2365" s="13"/>
      <c r="F2365" s="83" t="s">
        <v>10</v>
      </c>
      <c r="G2365" s="84"/>
      <c r="H2365" s="14" t="s">
        <v>11</v>
      </c>
      <c r="I2365" s="14" t="s">
        <v>12</v>
      </c>
      <c r="J2365" s="14" t="s">
        <v>13</v>
      </c>
      <c r="K2365" s="14" t="s">
        <v>14</v>
      </c>
      <c r="L2365" s="15" t="s">
        <v>15</v>
      </c>
      <c r="M2365" s="85" t="s">
        <v>16</v>
      </c>
      <c r="N2365" s="84"/>
      <c r="O2365" s="84"/>
      <c r="P2365" s="85" t="s">
        <v>17</v>
      </c>
      <c r="Q2365" s="84"/>
      <c r="R2365" s="86"/>
      <c r="X2365" s="1" t="str">
        <f t="shared" si="472"/>
        <v>21岐阜県</v>
      </c>
    </row>
    <row r="2366" spans="1:24" ht="32.25" thickBot="1" x14ac:dyDescent="0.2">
      <c r="A2366" s="6">
        <f t="shared" si="471"/>
        <v>158</v>
      </c>
      <c r="B2366" s="6"/>
      <c r="D2366" s="16"/>
      <c r="E2366" s="17"/>
      <c r="F2366" s="18" t="s">
        <v>18</v>
      </c>
      <c r="G2366" s="19" t="s">
        <v>19</v>
      </c>
      <c r="H2366" s="20" t="s">
        <v>20</v>
      </c>
      <c r="I2366" s="20" t="s">
        <v>21</v>
      </c>
      <c r="J2366" s="20" t="s">
        <v>22</v>
      </c>
      <c r="K2366" s="20" t="s">
        <v>23</v>
      </c>
      <c r="L2366" s="20" t="s">
        <v>24</v>
      </c>
      <c r="M2366" s="21" t="s">
        <v>25</v>
      </c>
      <c r="N2366" s="22" t="s">
        <v>26</v>
      </c>
      <c r="O2366" s="23" t="s">
        <v>27</v>
      </c>
      <c r="P2366" s="24" t="s">
        <v>28</v>
      </c>
      <c r="Q2366" s="22" t="s">
        <v>29</v>
      </c>
      <c r="R2366" s="25" t="s">
        <v>30</v>
      </c>
      <c r="X2366" s="1" t="str">
        <f t="shared" si="472"/>
        <v>21岐阜県</v>
      </c>
    </row>
    <row r="2367" spans="1:24" ht="14.25" thickTop="1" x14ac:dyDescent="0.15">
      <c r="A2367" s="6">
        <f t="shared" si="471"/>
        <v>158</v>
      </c>
      <c r="B2367" s="6">
        <f>B2362</f>
        <v>2101</v>
      </c>
      <c r="D2367" s="26"/>
      <c r="E2367" s="27" t="s">
        <v>31</v>
      </c>
      <c r="F2367" s="28">
        <f>SUM(F2368:F2371)</f>
        <v>7793</v>
      </c>
      <c r="G2367" s="29">
        <f>IFERROR(F2367/Q2367,"-")</f>
        <v>1.101639807746678</v>
      </c>
      <c r="H2367" s="30">
        <f t="shared" ref="H2367:M2367" si="473">SUM(H2368:H2371)</f>
        <v>7747</v>
      </c>
      <c r="I2367" s="30">
        <f t="shared" si="473"/>
        <v>7398</v>
      </c>
      <c r="J2367" s="30">
        <f t="shared" si="473"/>
        <v>7456</v>
      </c>
      <c r="K2367" s="30">
        <f t="shared" si="473"/>
        <v>7505</v>
      </c>
      <c r="L2367" s="30">
        <f t="shared" si="473"/>
        <v>7315</v>
      </c>
      <c r="M2367" s="31">
        <f t="shared" si="473"/>
        <v>7363</v>
      </c>
      <c r="N2367" s="32">
        <f>IFERROR(M2367/F2367,"-")</f>
        <v>0.94482227640189909</v>
      </c>
      <c r="O2367" s="33">
        <f>M2367-F2367</f>
        <v>-430</v>
      </c>
      <c r="P2367" s="31">
        <f>SUM(P2368:P2371)</f>
        <v>7195</v>
      </c>
      <c r="Q2367" s="34">
        <f>SUM(Q2368:Q2371)</f>
        <v>7074</v>
      </c>
      <c r="R2367" s="35">
        <f>IFERROR(P2367/Q2367,"-")</f>
        <v>1.0171048911506926</v>
      </c>
      <c r="X2367" s="1" t="str">
        <f t="shared" si="472"/>
        <v>21岐阜県</v>
      </c>
    </row>
    <row r="2368" spans="1:24" x14ac:dyDescent="0.15">
      <c r="A2368" s="6">
        <f t="shared" si="471"/>
        <v>158</v>
      </c>
      <c r="B2368" s="6">
        <f>B2367</f>
        <v>2101</v>
      </c>
      <c r="D2368" s="36"/>
      <c r="E2368" s="37" t="s">
        <v>32</v>
      </c>
      <c r="F2368" s="38">
        <v>1325</v>
      </c>
      <c r="G2368" s="39">
        <f>IFERROR(F2368/Q2368,"-")</f>
        <v>1.5247410817031071</v>
      </c>
      <c r="H2368" s="40">
        <v>1531</v>
      </c>
      <c r="I2368" s="40">
        <v>1560</v>
      </c>
      <c r="J2368" s="40">
        <v>1509</v>
      </c>
      <c r="K2368" s="40">
        <v>1509</v>
      </c>
      <c r="L2368" s="40">
        <v>1509</v>
      </c>
      <c r="M2368" s="41">
        <v>1509</v>
      </c>
      <c r="N2368" s="42">
        <f>IFERROR(M2368/F2368,"-")</f>
        <v>1.138867924528302</v>
      </c>
      <c r="O2368" s="43">
        <f>M2368-F2368</f>
        <v>184</v>
      </c>
      <c r="P2368" s="41">
        <v>1509</v>
      </c>
      <c r="Q2368" s="44">
        <v>869</v>
      </c>
      <c r="R2368" s="45">
        <f>IFERROR(P2368/Q2368,"-")</f>
        <v>1.7364787111622555</v>
      </c>
      <c r="X2368" s="1" t="str">
        <f t="shared" si="472"/>
        <v>21岐阜県</v>
      </c>
    </row>
    <row r="2369" spans="1:24" x14ac:dyDescent="0.15">
      <c r="A2369" s="6">
        <f t="shared" si="471"/>
        <v>158</v>
      </c>
      <c r="B2369" s="6">
        <f t="shared" si="471"/>
        <v>2101</v>
      </c>
      <c r="D2369" s="36"/>
      <c r="E2369" s="46" t="s">
        <v>33</v>
      </c>
      <c r="F2369" s="47">
        <v>3918</v>
      </c>
      <c r="G2369" s="48">
        <f>IFERROR(F2369/Q2369,"-")</f>
        <v>1.4211099020674647</v>
      </c>
      <c r="H2369" s="49">
        <v>3278</v>
      </c>
      <c r="I2369" s="49">
        <v>3062</v>
      </c>
      <c r="J2369" s="49">
        <v>3083</v>
      </c>
      <c r="K2369" s="49">
        <v>3116</v>
      </c>
      <c r="L2369" s="49">
        <v>2990</v>
      </c>
      <c r="M2369" s="50">
        <v>2942</v>
      </c>
      <c r="N2369" s="51">
        <f>IFERROR(M2369/F2369,"-")</f>
        <v>0.75089331291475248</v>
      </c>
      <c r="O2369" s="52">
        <f>M2369-F2369</f>
        <v>-976</v>
      </c>
      <c r="P2369" s="50">
        <v>2950</v>
      </c>
      <c r="Q2369" s="53">
        <v>2757</v>
      </c>
      <c r="R2369" s="54">
        <f>IFERROR(P2369/Q2369,"-")</f>
        <v>1.0700036271309394</v>
      </c>
      <c r="X2369" s="1" t="str">
        <f t="shared" si="472"/>
        <v>21岐阜県</v>
      </c>
    </row>
    <row r="2370" spans="1:24" x14ac:dyDescent="0.15">
      <c r="A2370" s="6">
        <f t="shared" si="471"/>
        <v>158</v>
      </c>
      <c r="B2370" s="6">
        <f t="shared" si="471"/>
        <v>2101</v>
      </c>
      <c r="D2370" s="36"/>
      <c r="E2370" s="46" t="s">
        <v>34</v>
      </c>
      <c r="F2370" s="47">
        <v>790</v>
      </c>
      <c r="G2370" s="48">
        <f>IFERROR(F2370/Q2370,"-")</f>
        <v>0.35892776010904137</v>
      </c>
      <c r="H2370" s="49">
        <v>1198</v>
      </c>
      <c r="I2370" s="49">
        <v>1087</v>
      </c>
      <c r="J2370" s="49">
        <v>1121</v>
      </c>
      <c r="K2370" s="49">
        <v>1218</v>
      </c>
      <c r="L2370" s="49">
        <v>1095</v>
      </c>
      <c r="M2370" s="50">
        <v>1193</v>
      </c>
      <c r="N2370" s="51">
        <f>IFERROR(M2370/F2370,"-")</f>
        <v>1.5101265822784811</v>
      </c>
      <c r="O2370" s="52">
        <f>M2370-F2370</f>
        <v>403</v>
      </c>
      <c r="P2370" s="50">
        <v>1195</v>
      </c>
      <c r="Q2370" s="53">
        <v>2201</v>
      </c>
      <c r="R2370" s="54">
        <f>IFERROR(P2370/Q2370,"-")</f>
        <v>0.54293502953203088</v>
      </c>
      <c r="X2370" s="1" t="str">
        <f t="shared" si="472"/>
        <v>21岐阜県</v>
      </c>
    </row>
    <row r="2371" spans="1:24" ht="14.25" thickBot="1" x14ac:dyDescent="0.2">
      <c r="A2371" s="6">
        <f t="shared" si="471"/>
        <v>158</v>
      </c>
      <c r="B2371" s="6">
        <f t="shared" si="471"/>
        <v>2101</v>
      </c>
      <c r="D2371" s="55"/>
      <c r="E2371" s="56" t="s">
        <v>35</v>
      </c>
      <c r="F2371" s="57">
        <v>1760</v>
      </c>
      <c r="G2371" s="58">
        <f>IFERROR(F2371/Q2371,"-")</f>
        <v>1.4113873295910184</v>
      </c>
      <c r="H2371" s="59">
        <v>1740</v>
      </c>
      <c r="I2371" s="59">
        <v>1689</v>
      </c>
      <c r="J2371" s="59">
        <v>1743</v>
      </c>
      <c r="K2371" s="59">
        <v>1662</v>
      </c>
      <c r="L2371" s="59">
        <v>1721</v>
      </c>
      <c r="M2371" s="60">
        <v>1719</v>
      </c>
      <c r="N2371" s="61">
        <f>IFERROR(M2371/F2371,"-")</f>
        <v>0.97670454545454544</v>
      </c>
      <c r="O2371" s="62">
        <f>M2371-F2371</f>
        <v>-41</v>
      </c>
      <c r="P2371" s="60">
        <v>1541</v>
      </c>
      <c r="Q2371" s="63">
        <v>1247</v>
      </c>
      <c r="R2371" s="64">
        <f>IFERROR(P2371/Q2371,"-")</f>
        <v>1.2357658380112269</v>
      </c>
      <c r="X2371" s="1" t="str">
        <f t="shared" si="472"/>
        <v>21岐阜県</v>
      </c>
    </row>
    <row r="2372" spans="1:24" s="5" customFormat="1" x14ac:dyDescent="0.15">
      <c r="A2372" s="65">
        <f t="shared" si="471"/>
        <v>158</v>
      </c>
      <c r="B2372" s="65">
        <f t="shared" si="471"/>
        <v>2101</v>
      </c>
      <c r="D2372" s="66"/>
      <c r="E2372" s="67" t="s">
        <v>36</v>
      </c>
      <c r="F2372" s="68">
        <v>0.97169811320754718</v>
      </c>
      <c r="G2372" s="69"/>
      <c r="H2372" s="68">
        <v>0.99</v>
      </c>
      <c r="I2372" s="68">
        <v>0.96938775510204078</v>
      </c>
      <c r="J2372" s="68">
        <v>0.92783505154639179</v>
      </c>
      <c r="K2372" s="68">
        <v>0.95876288659793818</v>
      </c>
      <c r="L2372" s="68">
        <v>0.97826086956521741</v>
      </c>
      <c r="M2372" s="68">
        <v>1</v>
      </c>
      <c r="N2372" s="70"/>
      <c r="O2372" s="70"/>
      <c r="P2372" s="71"/>
      <c r="Q2372" s="71"/>
      <c r="R2372" s="70"/>
      <c r="X2372" s="5" t="str">
        <f t="shared" si="472"/>
        <v>21岐阜県</v>
      </c>
    </row>
    <row r="2373" spans="1:24" x14ac:dyDescent="0.15">
      <c r="A2373" s="6">
        <f>(ROW()+12)/15</f>
        <v>159</v>
      </c>
      <c r="B2373" s="6"/>
      <c r="C2373" s="87">
        <f>(ROW()+12)/15</f>
        <v>159</v>
      </c>
      <c r="D2373" s="87"/>
      <c r="S2373" s="1" t="str">
        <f>"（"&amp;H2375&amp;"　"&amp;H2376&amp;"構想区域）"</f>
        <v>（岐阜県　西濃構想区域）</v>
      </c>
      <c r="X2373" s="1" t="str">
        <f>TEXT(F2375,"0?")&amp;H2375</f>
        <v>21岐阜県</v>
      </c>
    </row>
    <row r="2374" spans="1:24" ht="14.25" thickBot="1" x14ac:dyDescent="0.2">
      <c r="A2374" s="6">
        <f>A2373</f>
        <v>159</v>
      </c>
      <c r="B2374" s="6"/>
      <c r="C2374" s="1" t="s">
        <v>3</v>
      </c>
      <c r="X2374" s="1" t="str">
        <f>X2373</f>
        <v>21岐阜県</v>
      </c>
    </row>
    <row r="2375" spans="1:24" x14ac:dyDescent="0.15">
      <c r="A2375" s="6">
        <f t="shared" ref="A2375:B2387" si="474">A2374</f>
        <v>159</v>
      </c>
      <c r="B2375" s="6">
        <v>2102</v>
      </c>
      <c r="D2375" s="88" t="s">
        <v>4</v>
      </c>
      <c r="E2375" s="89"/>
      <c r="F2375" s="90">
        <f>QUOTIENT(F2376,100)</f>
        <v>21</v>
      </c>
      <c r="G2375" s="91"/>
      <c r="H2375" s="92" t="s">
        <v>209</v>
      </c>
      <c r="I2375" s="93"/>
      <c r="O2375" s="7"/>
      <c r="X2375" s="1" t="str">
        <f t="shared" ref="X2375:X2387" si="475">X2374</f>
        <v>21岐阜県</v>
      </c>
    </row>
    <row r="2376" spans="1:24" x14ac:dyDescent="0.15">
      <c r="A2376" s="6">
        <f t="shared" si="474"/>
        <v>159</v>
      </c>
      <c r="B2376" s="6">
        <f>B2375</f>
        <v>2102</v>
      </c>
      <c r="D2376" s="94" t="s">
        <v>5</v>
      </c>
      <c r="E2376" s="95"/>
      <c r="F2376" s="96">
        <f>B2376</f>
        <v>2102</v>
      </c>
      <c r="G2376" s="97"/>
      <c r="H2376" s="98" t="s">
        <v>211</v>
      </c>
      <c r="I2376" s="99"/>
      <c r="O2376" s="7"/>
      <c r="X2376" s="1" t="str">
        <f t="shared" si="475"/>
        <v>21岐阜県</v>
      </c>
    </row>
    <row r="2377" spans="1:24" x14ac:dyDescent="0.15">
      <c r="A2377" s="6">
        <f t="shared" si="474"/>
        <v>159</v>
      </c>
      <c r="B2377" s="6">
        <f>B2376</f>
        <v>2102</v>
      </c>
      <c r="D2377" s="72" t="s">
        <v>6</v>
      </c>
      <c r="E2377" s="73"/>
      <c r="F2377" s="74">
        <v>35.843899999999998</v>
      </c>
      <c r="G2377" s="75"/>
      <c r="H2377" s="75"/>
      <c r="I2377" s="76"/>
      <c r="J2377" s="8"/>
      <c r="K2377" s="8"/>
      <c r="L2377" s="8"/>
      <c r="N2377" s="8"/>
      <c r="O2377" s="9"/>
      <c r="P2377" s="10" t="s">
        <v>7</v>
      </c>
      <c r="X2377" s="1" t="str">
        <f t="shared" si="475"/>
        <v>21岐阜県</v>
      </c>
    </row>
    <row r="2378" spans="1:24" ht="14.25" thickBot="1" x14ac:dyDescent="0.2">
      <c r="A2378" s="6">
        <f t="shared" si="474"/>
        <v>159</v>
      </c>
      <c r="B2378" s="6">
        <f>B2377</f>
        <v>2102</v>
      </c>
      <c r="D2378" s="77" t="s">
        <v>8</v>
      </c>
      <c r="E2378" s="78"/>
      <c r="F2378" s="79">
        <v>1432.97</v>
      </c>
      <c r="G2378" s="80"/>
      <c r="H2378" s="80"/>
      <c r="I2378" s="81"/>
      <c r="J2378" s="11"/>
      <c r="K2378" s="11"/>
      <c r="L2378" s="11"/>
      <c r="N2378" s="11"/>
      <c r="P2378" s="82">
        <v>-0.14300000000000002</v>
      </c>
      <c r="Q2378" s="82"/>
      <c r="X2378" s="1" t="str">
        <f t="shared" si="475"/>
        <v>21岐阜県</v>
      </c>
    </row>
    <row r="2379" spans="1:24" ht="14.25" thickBot="1" x14ac:dyDescent="0.2">
      <c r="A2379" s="6">
        <f t="shared" si="474"/>
        <v>159</v>
      </c>
      <c r="B2379" s="6"/>
      <c r="C2379" s="1" t="s">
        <v>9</v>
      </c>
      <c r="X2379" s="1" t="str">
        <f t="shared" si="475"/>
        <v>21岐阜県</v>
      </c>
    </row>
    <row r="2380" spans="1:24" ht="13.5" customHeight="1" x14ac:dyDescent="0.15">
      <c r="A2380" s="6">
        <f t="shared" si="474"/>
        <v>159</v>
      </c>
      <c r="B2380" s="6"/>
      <c r="D2380" s="12"/>
      <c r="E2380" s="13"/>
      <c r="F2380" s="83" t="s">
        <v>10</v>
      </c>
      <c r="G2380" s="84"/>
      <c r="H2380" s="14" t="s">
        <v>11</v>
      </c>
      <c r="I2380" s="14" t="s">
        <v>12</v>
      </c>
      <c r="J2380" s="14" t="s">
        <v>13</v>
      </c>
      <c r="K2380" s="14" t="s">
        <v>14</v>
      </c>
      <c r="L2380" s="15" t="s">
        <v>15</v>
      </c>
      <c r="M2380" s="85" t="s">
        <v>16</v>
      </c>
      <c r="N2380" s="84"/>
      <c r="O2380" s="84"/>
      <c r="P2380" s="85" t="s">
        <v>17</v>
      </c>
      <c r="Q2380" s="84"/>
      <c r="R2380" s="86"/>
      <c r="X2380" s="1" t="str">
        <f t="shared" si="475"/>
        <v>21岐阜県</v>
      </c>
    </row>
    <row r="2381" spans="1:24" ht="32.25" thickBot="1" x14ac:dyDescent="0.2">
      <c r="A2381" s="6">
        <f t="shared" si="474"/>
        <v>159</v>
      </c>
      <c r="B2381" s="6"/>
      <c r="D2381" s="16"/>
      <c r="E2381" s="17"/>
      <c r="F2381" s="18" t="s">
        <v>18</v>
      </c>
      <c r="G2381" s="19" t="s">
        <v>19</v>
      </c>
      <c r="H2381" s="20" t="s">
        <v>20</v>
      </c>
      <c r="I2381" s="20" t="s">
        <v>21</v>
      </c>
      <c r="J2381" s="20" t="s">
        <v>22</v>
      </c>
      <c r="K2381" s="20" t="s">
        <v>23</v>
      </c>
      <c r="L2381" s="20" t="s">
        <v>24</v>
      </c>
      <c r="M2381" s="21" t="s">
        <v>25</v>
      </c>
      <c r="N2381" s="22" t="s">
        <v>26</v>
      </c>
      <c r="O2381" s="23" t="s">
        <v>27</v>
      </c>
      <c r="P2381" s="24" t="s">
        <v>28</v>
      </c>
      <c r="Q2381" s="22" t="s">
        <v>29</v>
      </c>
      <c r="R2381" s="25" t="s">
        <v>30</v>
      </c>
      <c r="X2381" s="1" t="str">
        <f t="shared" si="475"/>
        <v>21岐阜県</v>
      </c>
    </row>
    <row r="2382" spans="1:24" ht="14.25" thickTop="1" x14ac:dyDescent="0.15">
      <c r="A2382" s="6">
        <f t="shared" si="474"/>
        <v>159</v>
      </c>
      <c r="B2382" s="6">
        <f>B2377</f>
        <v>2102</v>
      </c>
      <c r="D2382" s="26"/>
      <c r="E2382" s="27" t="s">
        <v>31</v>
      </c>
      <c r="F2382" s="28">
        <f>SUM(F2383:F2386)</f>
        <v>2953</v>
      </c>
      <c r="G2382" s="29">
        <f>IFERROR(F2382/Q2382,"-")</f>
        <v>1.2152263374485597</v>
      </c>
      <c r="H2382" s="30">
        <f t="shared" ref="H2382:M2382" si="476">SUM(H2383:H2386)</f>
        <v>2766</v>
      </c>
      <c r="I2382" s="30">
        <f t="shared" si="476"/>
        <v>2751</v>
      </c>
      <c r="J2382" s="30">
        <f t="shared" si="476"/>
        <v>2630</v>
      </c>
      <c r="K2382" s="30">
        <f t="shared" si="476"/>
        <v>2668</v>
      </c>
      <c r="L2382" s="30">
        <f t="shared" si="476"/>
        <v>2641</v>
      </c>
      <c r="M2382" s="31">
        <f t="shared" si="476"/>
        <v>2621</v>
      </c>
      <c r="N2382" s="32">
        <f>IFERROR(M2382/F2382,"-")</f>
        <v>0.887571960717914</v>
      </c>
      <c r="O2382" s="33">
        <f>M2382-F2382</f>
        <v>-332</v>
      </c>
      <c r="P2382" s="31">
        <f>SUM(P2383:P2386)</f>
        <v>2416</v>
      </c>
      <c r="Q2382" s="34">
        <f>SUM(Q2383:Q2386)</f>
        <v>2430</v>
      </c>
      <c r="R2382" s="35">
        <f>IFERROR(P2382/Q2382,"-")</f>
        <v>0.99423868312757202</v>
      </c>
      <c r="X2382" s="1" t="str">
        <f t="shared" si="475"/>
        <v>21岐阜県</v>
      </c>
    </row>
    <row r="2383" spans="1:24" x14ac:dyDescent="0.15">
      <c r="A2383" s="6">
        <f t="shared" si="474"/>
        <v>159</v>
      </c>
      <c r="B2383" s="6">
        <f>B2382</f>
        <v>2102</v>
      </c>
      <c r="D2383" s="36"/>
      <c r="E2383" s="37" t="s">
        <v>32</v>
      </c>
      <c r="F2383" s="38">
        <v>304</v>
      </c>
      <c r="G2383" s="39">
        <f>IFERROR(F2383/Q2383,"-")</f>
        <v>1.2015810276679841</v>
      </c>
      <c r="H2383" s="40">
        <v>305</v>
      </c>
      <c r="I2383" s="40">
        <v>305</v>
      </c>
      <c r="J2383" s="40">
        <v>313</v>
      </c>
      <c r="K2383" s="40">
        <v>313</v>
      </c>
      <c r="L2383" s="40">
        <v>313</v>
      </c>
      <c r="M2383" s="41">
        <v>313</v>
      </c>
      <c r="N2383" s="42">
        <f>IFERROR(M2383/F2383,"-")</f>
        <v>1.0296052631578947</v>
      </c>
      <c r="O2383" s="43">
        <f>M2383-F2383</f>
        <v>9</v>
      </c>
      <c r="P2383" s="41">
        <v>330</v>
      </c>
      <c r="Q2383" s="44">
        <v>253</v>
      </c>
      <c r="R2383" s="45">
        <f>IFERROR(P2383/Q2383,"-")</f>
        <v>1.3043478260869565</v>
      </c>
      <c r="X2383" s="1" t="str">
        <f t="shared" si="475"/>
        <v>21岐阜県</v>
      </c>
    </row>
    <row r="2384" spans="1:24" x14ac:dyDescent="0.15">
      <c r="A2384" s="6">
        <f t="shared" si="474"/>
        <v>159</v>
      </c>
      <c r="B2384" s="6">
        <f t="shared" si="474"/>
        <v>2102</v>
      </c>
      <c r="D2384" s="36"/>
      <c r="E2384" s="46" t="s">
        <v>33</v>
      </c>
      <c r="F2384" s="47">
        <v>1645</v>
      </c>
      <c r="G2384" s="48">
        <f>IFERROR(F2384/Q2384,"-")</f>
        <v>1.7938931297709924</v>
      </c>
      <c r="H2384" s="49">
        <v>1463</v>
      </c>
      <c r="I2384" s="49">
        <v>1461</v>
      </c>
      <c r="J2384" s="49">
        <v>1343</v>
      </c>
      <c r="K2384" s="49">
        <v>1413</v>
      </c>
      <c r="L2384" s="49">
        <v>1332</v>
      </c>
      <c r="M2384" s="50">
        <v>1254</v>
      </c>
      <c r="N2384" s="51">
        <f>IFERROR(M2384/F2384,"-")</f>
        <v>0.76231003039513678</v>
      </c>
      <c r="O2384" s="52">
        <f>M2384-F2384</f>
        <v>-391</v>
      </c>
      <c r="P2384" s="50">
        <v>1059</v>
      </c>
      <c r="Q2384" s="53">
        <v>917</v>
      </c>
      <c r="R2384" s="54">
        <f>IFERROR(P2384/Q2384,"-")</f>
        <v>1.1548527808069793</v>
      </c>
      <c r="X2384" s="1" t="str">
        <f t="shared" si="475"/>
        <v>21岐阜県</v>
      </c>
    </row>
    <row r="2385" spans="1:24" x14ac:dyDescent="0.15">
      <c r="A2385" s="6">
        <f t="shared" si="474"/>
        <v>159</v>
      </c>
      <c r="B2385" s="6">
        <f t="shared" si="474"/>
        <v>2102</v>
      </c>
      <c r="D2385" s="36"/>
      <c r="E2385" s="46" t="s">
        <v>34</v>
      </c>
      <c r="F2385" s="47">
        <v>337</v>
      </c>
      <c r="G2385" s="48">
        <f>IFERROR(F2385/Q2385,"-")</f>
        <v>0.45295698924731181</v>
      </c>
      <c r="H2385" s="49">
        <v>366</v>
      </c>
      <c r="I2385" s="49">
        <v>384</v>
      </c>
      <c r="J2385" s="49">
        <v>423</v>
      </c>
      <c r="K2385" s="49">
        <v>411</v>
      </c>
      <c r="L2385" s="49">
        <v>465</v>
      </c>
      <c r="M2385" s="50">
        <v>474</v>
      </c>
      <c r="N2385" s="51">
        <f>IFERROR(M2385/F2385,"-")</f>
        <v>1.4065281899109792</v>
      </c>
      <c r="O2385" s="52">
        <f>M2385-F2385</f>
        <v>137</v>
      </c>
      <c r="P2385" s="50">
        <v>503</v>
      </c>
      <c r="Q2385" s="53">
        <v>744</v>
      </c>
      <c r="R2385" s="54">
        <f>IFERROR(P2385/Q2385,"-")</f>
        <v>0.67607526881720426</v>
      </c>
      <c r="X2385" s="1" t="str">
        <f t="shared" si="475"/>
        <v>21岐阜県</v>
      </c>
    </row>
    <row r="2386" spans="1:24" ht="14.25" thickBot="1" x14ac:dyDescent="0.2">
      <c r="A2386" s="6">
        <f t="shared" si="474"/>
        <v>159</v>
      </c>
      <c r="B2386" s="6">
        <f t="shared" si="474"/>
        <v>2102</v>
      </c>
      <c r="D2386" s="55"/>
      <c r="E2386" s="56" t="s">
        <v>35</v>
      </c>
      <c r="F2386" s="57">
        <v>667</v>
      </c>
      <c r="G2386" s="58">
        <f>IFERROR(F2386/Q2386,"-")</f>
        <v>1.2926356589147288</v>
      </c>
      <c r="H2386" s="59">
        <v>632</v>
      </c>
      <c r="I2386" s="59">
        <v>601</v>
      </c>
      <c r="J2386" s="59">
        <v>551</v>
      </c>
      <c r="K2386" s="59">
        <v>531</v>
      </c>
      <c r="L2386" s="59">
        <v>531</v>
      </c>
      <c r="M2386" s="60">
        <v>580</v>
      </c>
      <c r="N2386" s="61">
        <f>IFERROR(M2386/F2386,"-")</f>
        <v>0.86956521739130432</v>
      </c>
      <c r="O2386" s="62">
        <f>M2386-F2386</f>
        <v>-87</v>
      </c>
      <c r="P2386" s="60">
        <v>524</v>
      </c>
      <c r="Q2386" s="63">
        <v>516</v>
      </c>
      <c r="R2386" s="64">
        <f>IFERROR(P2386/Q2386,"-")</f>
        <v>1.0155038759689923</v>
      </c>
      <c r="X2386" s="1" t="str">
        <f t="shared" si="475"/>
        <v>21岐阜県</v>
      </c>
    </row>
    <row r="2387" spans="1:24" s="5" customFormat="1" x14ac:dyDescent="0.15">
      <c r="A2387" s="65">
        <f t="shared" si="474"/>
        <v>159</v>
      </c>
      <c r="B2387" s="65">
        <f t="shared" si="474"/>
        <v>2102</v>
      </c>
      <c r="D2387" s="66"/>
      <c r="E2387" s="67" t="s">
        <v>36</v>
      </c>
      <c r="F2387" s="68">
        <v>1</v>
      </c>
      <c r="G2387" s="69"/>
      <c r="H2387" s="68">
        <v>1</v>
      </c>
      <c r="I2387" s="68">
        <v>0.94736842105263153</v>
      </c>
      <c r="J2387" s="68">
        <v>0.97142857142857142</v>
      </c>
      <c r="K2387" s="68">
        <v>1</v>
      </c>
      <c r="L2387" s="68">
        <v>1</v>
      </c>
      <c r="M2387" s="68">
        <v>1</v>
      </c>
      <c r="N2387" s="70"/>
      <c r="O2387" s="70"/>
      <c r="P2387" s="71"/>
      <c r="Q2387" s="71"/>
      <c r="R2387" s="70"/>
      <c r="X2387" s="5" t="str">
        <f t="shared" si="475"/>
        <v>21岐阜県</v>
      </c>
    </row>
    <row r="2388" spans="1:24" x14ac:dyDescent="0.15">
      <c r="A2388" s="6">
        <f>(ROW()+12)/15</f>
        <v>160</v>
      </c>
      <c r="B2388" s="6"/>
      <c r="C2388" s="87">
        <f>(ROW()+12)/15</f>
        <v>160</v>
      </c>
      <c r="D2388" s="87"/>
      <c r="S2388" s="1" t="str">
        <f>"（"&amp;H2390&amp;"　"&amp;H2391&amp;"構想区域）"</f>
        <v>（岐阜県　中濃構想区域）</v>
      </c>
      <c r="X2388" s="1" t="str">
        <f>TEXT(F2390,"0?")&amp;H2390</f>
        <v>21岐阜県</v>
      </c>
    </row>
    <row r="2389" spans="1:24" ht="14.25" thickBot="1" x14ac:dyDescent="0.2">
      <c r="A2389" s="6">
        <f>A2388</f>
        <v>160</v>
      </c>
      <c r="B2389" s="6"/>
      <c r="C2389" s="1" t="s">
        <v>3</v>
      </c>
      <c r="X2389" s="1" t="str">
        <f>X2388</f>
        <v>21岐阜県</v>
      </c>
    </row>
    <row r="2390" spans="1:24" x14ac:dyDescent="0.15">
      <c r="A2390" s="6">
        <f t="shared" ref="A2390:B2402" si="477">A2389</f>
        <v>160</v>
      </c>
      <c r="B2390" s="6">
        <v>2103</v>
      </c>
      <c r="D2390" s="88" t="s">
        <v>4</v>
      </c>
      <c r="E2390" s="89"/>
      <c r="F2390" s="90">
        <f>QUOTIENT(F2391,100)</f>
        <v>21</v>
      </c>
      <c r="G2390" s="91"/>
      <c r="H2390" s="92" t="s">
        <v>209</v>
      </c>
      <c r="I2390" s="93"/>
      <c r="O2390" s="7"/>
      <c r="X2390" s="1" t="str">
        <f t="shared" ref="X2390:X2402" si="478">X2389</f>
        <v>21岐阜県</v>
      </c>
    </row>
    <row r="2391" spans="1:24" x14ac:dyDescent="0.15">
      <c r="A2391" s="6">
        <f t="shared" si="477"/>
        <v>160</v>
      </c>
      <c r="B2391" s="6">
        <f>B2390</f>
        <v>2103</v>
      </c>
      <c r="D2391" s="94" t="s">
        <v>5</v>
      </c>
      <c r="E2391" s="95"/>
      <c r="F2391" s="96">
        <f>B2391</f>
        <v>2103</v>
      </c>
      <c r="G2391" s="97"/>
      <c r="H2391" s="98" t="s">
        <v>212</v>
      </c>
      <c r="I2391" s="99"/>
      <c r="O2391" s="7"/>
      <c r="X2391" s="1" t="str">
        <f t="shared" si="478"/>
        <v>21岐阜県</v>
      </c>
    </row>
    <row r="2392" spans="1:24" x14ac:dyDescent="0.15">
      <c r="A2392" s="6">
        <f t="shared" si="477"/>
        <v>160</v>
      </c>
      <c r="B2392" s="6">
        <f>B2391</f>
        <v>2103</v>
      </c>
      <c r="D2392" s="72" t="s">
        <v>6</v>
      </c>
      <c r="E2392" s="73"/>
      <c r="F2392" s="74">
        <v>36.428199999999997</v>
      </c>
      <c r="G2392" s="75"/>
      <c r="H2392" s="75"/>
      <c r="I2392" s="76"/>
      <c r="J2392" s="8"/>
      <c r="K2392" s="8"/>
      <c r="L2392" s="8"/>
      <c r="N2392" s="8"/>
      <c r="O2392" s="9"/>
      <c r="P2392" s="10" t="s">
        <v>7</v>
      </c>
      <c r="X2392" s="1" t="str">
        <f t="shared" si="478"/>
        <v>21岐阜県</v>
      </c>
    </row>
    <row r="2393" spans="1:24" ht="14.25" thickBot="1" x14ac:dyDescent="0.2">
      <c r="A2393" s="6">
        <f t="shared" si="477"/>
        <v>160</v>
      </c>
      <c r="B2393" s="6">
        <f>B2392</f>
        <v>2103</v>
      </c>
      <c r="D2393" s="77" t="s">
        <v>8</v>
      </c>
      <c r="E2393" s="78"/>
      <c r="F2393" s="79">
        <v>2454.2600000000002</v>
      </c>
      <c r="G2393" s="80"/>
      <c r="H2393" s="80"/>
      <c r="I2393" s="81"/>
      <c r="J2393" s="11"/>
      <c r="K2393" s="11"/>
      <c r="L2393" s="11"/>
      <c r="N2393" s="11"/>
      <c r="P2393" s="82">
        <v>-0.20499999999999996</v>
      </c>
      <c r="Q2393" s="82"/>
      <c r="X2393" s="1" t="str">
        <f t="shared" si="478"/>
        <v>21岐阜県</v>
      </c>
    </row>
    <row r="2394" spans="1:24" ht="14.25" thickBot="1" x14ac:dyDescent="0.2">
      <c r="A2394" s="6">
        <f t="shared" si="477"/>
        <v>160</v>
      </c>
      <c r="B2394" s="6"/>
      <c r="C2394" s="1" t="s">
        <v>9</v>
      </c>
      <c r="X2394" s="1" t="str">
        <f t="shared" si="478"/>
        <v>21岐阜県</v>
      </c>
    </row>
    <row r="2395" spans="1:24" ht="13.5" customHeight="1" x14ac:dyDescent="0.15">
      <c r="A2395" s="6">
        <f t="shared" si="477"/>
        <v>160</v>
      </c>
      <c r="B2395" s="6"/>
      <c r="D2395" s="12"/>
      <c r="E2395" s="13"/>
      <c r="F2395" s="83" t="s">
        <v>10</v>
      </c>
      <c r="G2395" s="84"/>
      <c r="H2395" s="14" t="s">
        <v>11</v>
      </c>
      <c r="I2395" s="14" t="s">
        <v>12</v>
      </c>
      <c r="J2395" s="14" t="s">
        <v>13</v>
      </c>
      <c r="K2395" s="14" t="s">
        <v>14</v>
      </c>
      <c r="L2395" s="15" t="s">
        <v>15</v>
      </c>
      <c r="M2395" s="85" t="s">
        <v>16</v>
      </c>
      <c r="N2395" s="84"/>
      <c r="O2395" s="84"/>
      <c r="P2395" s="85" t="s">
        <v>17</v>
      </c>
      <c r="Q2395" s="84"/>
      <c r="R2395" s="86"/>
      <c r="X2395" s="1" t="str">
        <f t="shared" si="478"/>
        <v>21岐阜県</v>
      </c>
    </row>
    <row r="2396" spans="1:24" ht="32.25" thickBot="1" x14ac:dyDescent="0.2">
      <c r="A2396" s="6">
        <f t="shared" si="477"/>
        <v>160</v>
      </c>
      <c r="B2396" s="6"/>
      <c r="D2396" s="16"/>
      <c r="E2396" s="17"/>
      <c r="F2396" s="18" t="s">
        <v>18</v>
      </c>
      <c r="G2396" s="19" t="s">
        <v>19</v>
      </c>
      <c r="H2396" s="20" t="s">
        <v>20</v>
      </c>
      <c r="I2396" s="20" t="s">
        <v>21</v>
      </c>
      <c r="J2396" s="20" t="s">
        <v>22</v>
      </c>
      <c r="K2396" s="20" t="s">
        <v>23</v>
      </c>
      <c r="L2396" s="20" t="s">
        <v>24</v>
      </c>
      <c r="M2396" s="21" t="s">
        <v>25</v>
      </c>
      <c r="N2396" s="22" t="s">
        <v>26</v>
      </c>
      <c r="O2396" s="23" t="s">
        <v>27</v>
      </c>
      <c r="P2396" s="24" t="s">
        <v>28</v>
      </c>
      <c r="Q2396" s="22" t="s">
        <v>29</v>
      </c>
      <c r="R2396" s="25" t="s">
        <v>30</v>
      </c>
      <c r="X2396" s="1" t="str">
        <f t="shared" si="478"/>
        <v>21岐阜県</v>
      </c>
    </row>
    <row r="2397" spans="1:24" ht="14.25" thickTop="1" x14ac:dyDescent="0.15">
      <c r="A2397" s="6">
        <f t="shared" si="477"/>
        <v>160</v>
      </c>
      <c r="B2397" s="6">
        <f>B2392</f>
        <v>2103</v>
      </c>
      <c r="D2397" s="26"/>
      <c r="E2397" s="27" t="s">
        <v>31</v>
      </c>
      <c r="F2397" s="28">
        <f>SUM(F2398:F2401)</f>
        <v>2751</v>
      </c>
      <c r="G2397" s="29">
        <f>IFERROR(F2397/Q2397,"-")</f>
        <v>1.1410203235172127</v>
      </c>
      <c r="H2397" s="30">
        <f t="shared" ref="H2397:M2397" si="479">SUM(H2398:H2401)</f>
        <v>2613</v>
      </c>
      <c r="I2397" s="30">
        <f t="shared" si="479"/>
        <v>2598</v>
      </c>
      <c r="J2397" s="30">
        <f t="shared" si="479"/>
        <v>2523</v>
      </c>
      <c r="K2397" s="30">
        <f t="shared" si="479"/>
        <v>2493</v>
      </c>
      <c r="L2397" s="30">
        <f t="shared" si="479"/>
        <v>2576</v>
      </c>
      <c r="M2397" s="31">
        <f t="shared" si="479"/>
        <v>2659</v>
      </c>
      <c r="N2397" s="32">
        <f>IFERROR(M2397/F2397,"-")</f>
        <v>0.96655761541257723</v>
      </c>
      <c r="O2397" s="33">
        <f>M2397-F2397</f>
        <v>-92</v>
      </c>
      <c r="P2397" s="31">
        <f>SUM(P2398:P2401)</f>
        <v>2702</v>
      </c>
      <c r="Q2397" s="34">
        <f>SUM(Q2398:Q2401)</f>
        <v>2411</v>
      </c>
      <c r="R2397" s="35">
        <f>IFERROR(P2397/Q2397,"-")</f>
        <v>1.120696806304438</v>
      </c>
      <c r="X2397" s="1" t="str">
        <f t="shared" si="478"/>
        <v>21岐阜県</v>
      </c>
    </row>
    <row r="2398" spans="1:24" x14ac:dyDescent="0.15">
      <c r="A2398" s="6">
        <f t="shared" si="477"/>
        <v>160</v>
      </c>
      <c r="B2398" s="6">
        <f>B2397</f>
        <v>2103</v>
      </c>
      <c r="D2398" s="36"/>
      <c r="E2398" s="37" t="s">
        <v>32</v>
      </c>
      <c r="F2398" s="38">
        <v>202</v>
      </c>
      <c r="G2398" s="39">
        <f>IFERROR(F2398/Q2398,"-")</f>
        <v>0.89380530973451322</v>
      </c>
      <c r="H2398" s="40">
        <v>307</v>
      </c>
      <c r="I2398" s="40">
        <v>338</v>
      </c>
      <c r="J2398" s="40">
        <v>338</v>
      </c>
      <c r="K2398" s="40">
        <v>338</v>
      </c>
      <c r="L2398" s="40">
        <v>350</v>
      </c>
      <c r="M2398" s="41">
        <v>350</v>
      </c>
      <c r="N2398" s="42">
        <f>IFERROR(M2398/F2398,"-")</f>
        <v>1.7326732673267327</v>
      </c>
      <c r="O2398" s="43">
        <f>M2398-F2398</f>
        <v>148</v>
      </c>
      <c r="P2398" s="41">
        <v>350</v>
      </c>
      <c r="Q2398" s="44">
        <v>226</v>
      </c>
      <c r="R2398" s="45">
        <f>IFERROR(P2398/Q2398,"-")</f>
        <v>1.5486725663716814</v>
      </c>
      <c r="X2398" s="1" t="str">
        <f t="shared" si="478"/>
        <v>21岐阜県</v>
      </c>
    </row>
    <row r="2399" spans="1:24" x14ac:dyDescent="0.15">
      <c r="A2399" s="6">
        <f t="shared" si="477"/>
        <v>160</v>
      </c>
      <c r="B2399" s="6">
        <f t="shared" si="477"/>
        <v>2103</v>
      </c>
      <c r="D2399" s="36"/>
      <c r="E2399" s="46" t="s">
        <v>33</v>
      </c>
      <c r="F2399" s="47">
        <v>1789</v>
      </c>
      <c r="G2399" s="48">
        <f>IFERROR(F2399/Q2399,"-")</f>
        <v>1.9833702882483371</v>
      </c>
      <c r="H2399" s="49">
        <v>1515</v>
      </c>
      <c r="I2399" s="49">
        <v>1422</v>
      </c>
      <c r="J2399" s="49">
        <v>1247</v>
      </c>
      <c r="K2399" s="49">
        <v>1373</v>
      </c>
      <c r="L2399" s="49">
        <v>1332</v>
      </c>
      <c r="M2399" s="50">
        <v>1330</v>
      </c>
      <c r="N2399" s="51">
        <f>IFERROR(M2399/F2399,"-")</f>
        <v>0.74343208496366686</v>
      </c>
      <c r="O2399" s="52">
        <f>M2399-F2399</f>
        <v>-459</v>
      </c>
      <c r="P2399" s="50">
        <v>1381</v>
      </c>
      <c r="Q2399" s="53">
        <v>902</v>
      </c>
      <c r="R2399" s="54">
        <f>IFERROR(P2399/Q2399,"-")</f>
        <v>1.5310421286031042</v>
      </c>
      <c r="X2399" s="1" t="str">
        <f t="shared" si="478"/>
        <v>21岐阜県</v>
      </c>
    </row>
    <row r="2400" spans="1:24" x14ac:dyDescent="0.15">
      <c r="A2400" s="6">
        <f t="shared" si="477"/>
        <v>160</v>
      </c>
      <c r="B2400" s="6">
        <f t="shared" si="477"/>
        <v>2103</v>
      </c>
      <c r="D2400" s="36"/>
      <c r="E2400" s="46" t="s">
        <v>34</v>
      </c>
      <c r="F2400" s="47">
        <v>248</v>
      </c>
      <c r="G2400" s="48">
        <f>IFERROR(F2400/Q2400,"-")</f>
        <v>0.29488703923900117</v>
      </c>
      <c r="H2400" s="49">
        <v>263</v>
      </c>
      <c r="I2400" s="49">
        <v>295</v>
      </c>
      <c r="J2400" s="49">
        <v>391</v>
      </c>
      <c r="K2400" s="49">
        <v>341</v>
      </c>
      <c r="L2400" s="49">
        <v>403</v>
      </c>
      <c r="M2400" s="50">
        <v>445</v>
      </c>
      <c r="N2400" s="51">
        <f>IFERROR(M2400/F2400,"-")</f>
        <v>1.7943548387096775</v>
      </c>
      <c r="O2400" s="52">
        <f>M2400-F2400</f>
        <v>197</v>
      </c>
      <c r="P2400" s="50">
        <v>437</v>
      </c>
      <c r="Q2400" s="53">
        <v>841</v>
      </c>
      <c r="R2400" s="54">
        <f>IFERROR(P2400/Q2400,"-")</f>
        <v>0.51961950059453033</v>
      </c>
      <c r="X2400" s="1" t="str">
        <f t="shared" si="478"/>
        <v>21岐阜県</v>
      </c>
    </row>
    <row r="2401" spans="1:24" ht="14.25" thickBot="1" x14ac:dyDescent="0.2">
      <c r="A2401" s="6">
        <f t="shared" si="477"/>
        <v>160</v>
      </c>
      <c r="B2401" s="6">
        <f t="shared" si="477"/>
        <v>2103</v>
      </c>
      <c r="D2401" s="55"/>
      <c r="E2401" s="56" t="s">
        <v>35</v>
      </c>
      <c r="F2401" s="57">
        <v>512</v>
      </c>
      <c r="G2401" s="58">
        <f>IFERROR(F2401/Q2401,"-")</f>
        <v>1.158371040723982</v>
      </c>
      <c r="H2401" s="59">
        <v>528</v>
      </c>
      <c r="I2401" s="59">
        <v>543</v>
      </c>
      <c r="J2401" s="59">
        <v>547</v>
      </c>
      <c r="K2401" s="59">
        <v>441</v>
      </c>
      <c r="L2401" s="59">
        <v>491</v>
      </c>
      <c r="M2401" s="60">
        <v>534</v>
      </c>
      <c r="N2401" s="61">
        <f>IFERROR(M2401/F2401,"-")</f>
        <v>1.04296875</v>
      </c>
      <c r="O2401" s="62">
        <f>M2401-F2401</f>
        <v>22</v>
      </c>
      <c r="P2401" s="60">
        <v>534</v>
      </c>
      <c r="Q2401" s="63">
        <v>442</v>
      </c>
      <c r="R2401" s="64">
        <f>IFERROR(P2401/Q2401,"-")</f>
        <v>1.2081447963800904</v>
      </c>
      <c r="X2401" s="1" t="str">
        <f t="shared" si="478"/>
        <v>21岐阜県</v>
      </c>
    </row>
    <row r="2402" spans="1:24" s="5" customFormat="1" x14ac:dyDescent="0.15">
      <c r="A2402" s="65">
        <f t="shared" si="477"/>
        <v>160</v>
      </c>
      <c r="B2402" s="65">
        <f t="shared" si="477"/>
        <v>2103</v>
      </c>
      <c r="D2402" s="66"/>
      <c r="E2402" s="67" t="s">
        <v>36</v>
      </c>
      <c r="F2402" s="68">
        <v>0.97142857142857142</v>
      </c>
      <c r="G2402" s="69"/>
      <c r="H2402" s="68">
        <v>0.94285714285714284</v>
      </c>
      <c r="I2402" s="68">
        <v>1</v>
      </c>
      <c r="J2402" s="68">
        <v>0.93939393939393945</v>
      </c>
      <c r="K2402" s="68">
        <v>0.94117647058823528</v>
      </c>
      <c r="L2402" s="68">
        <v>0.91176470588235292</v>
      </c>
      <c r="M2402" s="68">
        <v>1</v>
      </c>
      <c r="N2402" s="70"/>
      <c r="O2402" s="70"/>
      <c r="P2402" s="71"/>
      <c r="Q2402" s="71"/>
      <c r="R2402" s="70"/>
      <c r="X2402" s="5" t="str">
        <f t="shared" si="478"/>
        <v>21岐阜県</v>
      </c>
    </row>
    <row r="2403" spans="1:24" x14ac:dyDescent="0.15">
      <c r="A2403" s="6">
        <f>(ROW()+12)/15</f>
        <v>161</v>
      </c>
      <c r="B2403" s="6"/>
      <c r="C2403" s="87">
        <f>(ROW()+12)/15</f>
        <v>161</v>
      </c>
      <c r="D2403" s="87"/>
      <c r="S2403" s="1" t="str">
        <f>"（"&amp;H2405&amp;"　"&amp;H2406&amp;"構想区域）"</f>
        <v>（岐阜県　東濃構想区域）</v>
      </c>
      <c r="X2403" s="1" t="str">
        <f>TEXT(F2405,"0?")&amp;H2405</f>
        <v>21岐阜県</v>
      </c>
    </row>
    <row r="2404" spans="1:24" ht="14.25" thickBot="1" x14ac:dyDescent="0.2">
      <c r="A2404" s="6">
        <f>A2403</f>
        <v>161</v>
      </c>
      <c r="B2404" s="6"/>
      <c r="C2404" s="1" t="s">
        <v>3</v>
      </c>
      <c r="X2404" s="1" t="str">
        <f>X2403</f>
        <v>21岐阜県</v>
      </c>
    </row>
    <row r="2405" spans="1:24" x14ac:dyDescent="0.15">
      <c r="A2405" s="6">
        <f t="shared" ref="A2405:B2417" si="480">A2404</f>
        <v>161</v>
      </c>
      <c r="B2405" s="6">
        <v>2104</v>
      </c>
      <c r="D2405" s="88" t="s">
        <v>4</v>
      </c>
      <c r="E2405" s="89"/>
      <c r="F2405" s="90">
        <f>QUOTIENT(F2406,100)</f>
        <v>21</v>
      </c>
      <c r="G2405" s="91"/>
      <c r="H2405" s="92" t="s">
        <v>209</v>
      </c>
      <c r="I2405" s="93"/>
      <c r="O2405" s="7"/>
      <c r="X2405" s="1" t="str">
        <f t="shared" ref="X2405:X2417" si="481">X2404</f>
        <v>21岐阜県</v>
      </c>
    </row>
    <row r="2406" spans="1:24" x14ac:dyDescent="0.15">
      <c r="A2406" s="6">
        <f t="shared" si="480"/>
        <v>161</v>
      </c>
      <c r="B2406" s="6">
        <f>B2405</f>
        <v>2104</v>
      </c>
      <c r="D2406" s="94" t="s">
        <v>5</v>
      </c>
      <c r="E2406" s="95"/>
      <c r="F2406" s="96">
        <f>B2406</f>
        <v>2104</v>
      </c>
      <c r="G2406" s="97"/>
      <c r="H2406" s="98" t="s">
        <v>213</v>
      </c>
      <c r="I2406" s="99"/>
      <c r="O2406" s="7"/>
      <c r="X2406" s="1" t="str">
        <f t="shared" si="481"/>
        <v>21岐阜県</v>
      </c>
    </row>
    <row r="2407" spans="1:24" x14ac:dyDescent="0.15">
      <c r="A2407" s="6">
        <f t="shared" si="480"/>
        <v>161</v>
      </c>
      <c r="B2407" s="6">
        <f>B2406</f>
        <v>2104</v>
      </c>
      <c r="D2407" s="72" t="s">
        <v>6</v>
      </c>
      <c r="E2407" s="73"/>
      <c r="F2407" s="74">
        <v>32.357399999999998</v>
      </c>
      <c r="G2407" s="75"/>
      <c r="H2407" s="75"/>
      <c r="I2407" s="76"/>
      <c r="J2407" s="8"/>
      <c r="K2407" s="8"/>
      <c r="L2407" s="8"/>
      <c r="N2407" s="8"/>
      <c r="O2407" s="9"/>
      <c r="P2407" s="10" t="s">
        <v>7</v>
      </c>
      <c r="X2407" s="1" t="str">
        <f t="shared" si="481"/>
        <v>21岐阜県</v>
      </c>
    </row>
    <row r="2408" spans="1:24" ht="14.25" thickBot="1" x14ac:dyDescent="0.2">
      <c r="A2408" s="6">
        <f t="shared" si="480"/>
        <v>161</v>
      </c>
      <c r="B2408" s="6">
        <f>B2407</f>
        <v>2104</v>
      </c>
      <c r="D2408" s="77" t="s">
        <v>8</v>
      </c>
      <c r="E2408" s="78"/>
      <c r="F2408" s="79">
        <v>1562.82</v>
      </c>
      <c r="G2408" s="80"/>
      <c r="H2408" s="80"/>
      <c r="I2408" s="81"/>
      <c r="J2408" s="11"/>
      <c r="K2408" s="11"/>
      <c r="L2408" s="11"/>
      <c r="N2408" s="11"/>
      <c r="P2408" s="82">
        <v>-7.8999999999999987E-2</v>
      </c>
      <c r="Q2408" s="82"/>
      <c r="X2408" s="1" t="str">
        <f t="shared" si="481"/>
        <v>21岐阜県</v>
      </c>
    </row>
    <row r="2409" spans="1:24" ht="14.25" thickBot="1" x14ac:dyDescent="0.2">
      <c r="A2409" s="6">
        <f t="shared" si="480"/>
        <v>161</v>
      </c>
      <c r="B2409" s="6"/>
      <c r="C2409" s="1" t="s">
        <v>9</v>
      </c>
      <c r="X2409" s="1" t="str">
        <f t="shared" si="481"/>
        <v>21岐阜県</v>
      </c>
    </row>
    <row r="2410" spans="1:24" ht="13.5" customHeight="1" x14ac:dyDescent="0.15">
      <c r="A2410" s="6">
        <f t="shared" si="480"/>
        <v>161</v>
      </c>
      <c r="B2410" s="6"/>
      <c r="D2410" s="12"/>
      <c r="E2410" s="13"/>
      <c r="F2410" s="83" t="s">
        <v>10</v>
      </c>
      <c r="G2410" s="84"/>
      <c r="H2410" s="14" t="s">
        <v>11</v>
      </c>
      <c r="I2410" s="14" t="s">
        <v>12</v>
      </c>
      <c r="J2410" s="14" t="s">
        <v>13</v>
      </c>
      <c r="K2410" s="14" t="s">
        <v>14</v>
      </c>
      <c r="L2410" s="15" t="s">
        <v>15</v>
      </c>
      <c r="M2410" s="85" t="s">
        <v>16</v>
      </c>
      <c r="N2410" s="84"/>
      <c r="O2410" s="84"/>
      <c r="P2410" s="85" t="s">
        <v>17</v>
      </c>
      <c r="Q2410" s="84"/>
      <c r="R2410" s="86"/>
      <c r="X2410" s="1" t="str">
        <f t="shared" si="481"/>
        <v>21岐阜県</v>
      </c>
    </row>
    <row r="2411" spans="1:24" ht="32.25" thickBot="1" x14ac:dyDescent="0.2">
      <c r="A2411" s="6">
        <f t="shared" si="480"/>
        <v>161</v>
      </c>
      <c r="B2411" s="6"/>
      <c r="D2411" s="16"/>
      <c r="E2411" s="17"/>
      <c r="F2411" s="18" t="s">
        <v>18</v>
      </c>
      <c r="G2411" s="19" t="s">
        <v>19</v>
      </c>
      <c r="H2411" s="20" t="s">
        <v>20</v>
      </c>
      <c r="I2411" s="20" t="s">
        <v>21</v>
      </c>
      <c r="J2411" s="20" t="s">
        <v>22</v>
      </c>
      <c r="K2411" s="20" t="s">
        <v>23</v>
      </c>
      <c r="L2411" s="20" t="s">
        <v>24</v>
      </c>
      <c r="M2411" s="21" t="s">
        <v>25</v>
      </c>
      <c r="N2411" s="22" t="s">
        <v>26</v>
      </c>
      <c r="O2411" s="23" t="s">
        <v>27</v>
      </c>
      <c r="P2411" s="24" t="s">
        <v>28</v>
      </c>
      <c r="Q2411" s="22" t="s">
        <v>29</v>
      </c>
      <c r="R2411" s="25" t="s">
        <v>30</v>
      </c>
      <c r="X2411" s="1" t="str">
        <f t="shared" si="481"/>
        <v>21岐阜県</v>
      </c>
    </row>
    <row r="2412" spans="1:24" ht="14.25" thickTop="1" x14ac:dyDescent="0.15">
      <c r="A2412" s="6">
        <f t="shared" si="480"/>
        <v>161</v>
      </c>
      <c r="B2412" s="6">
        <f>B2407</f>
        <v>2104</v>
      </c>
      <c r="D2412" s="26"/>
      <c r="E2412" s="27" t="s">
        <v>31</v>
      </c>
      <c r="F2412" s="28">
        <f>SUM(F2413:F2416)</f>
        <v>2498</v>
      </c>
      <c r="G2412" s="29">
        <f>IFERROR(F2412/Q2412,"-")</f>
        <v>1.2143898881866797</v>
      </c>
      <c r="H2412" s="30">
        <f t="shared" ref="H2412:M2412" si="482">SUM(H2413:H2416)</f>
        <v>2336</v>
      </c>
      <c r="I2412" s="30">
        <f t="shared" si="482"/>
        <v>2290</v>
      </c>
      <c r="J2412" s="30">
        <f t="shared" si="482"/>
        <v>2289</v>
      </c>
      <c r="K2412" s="30">
        <f t="shared" si="482"/>
        <v>2293</v>
      </c>
      <c r="L2412" s="30">
        <f t="shared" si="482"/>
        <v>2281</v>
      </c>
      <c r="M2412" s="31">
        <f t="shared" si="482"/>
        <v>2275</v>
      </c>
      <c r="N2412" s="32">
        <f>IFERROR(M2412/F2412,"-")</f>
        <v>0.91072858286629299</v>
      </c>
      <c r="O2412" s="33">
        <f>M2412-F2412</f>
        <v>-223</v>
      </c>
      <c r="P2412" s="31">
        <f>SUM(P2413:P2416)</f>
        <v>2387</v>
      </c>
      <c r="Q2412" s="34">
        <f>SUM(Q2413:Q2416)</f>
        <v>2057</v>
      </c>
      <c r="R2412" s="35">
        <f>IFERROR(P2412/Q2412,"-")</f>
        <v>1.160427807486631</v>
      </c>
      <c r="X2412" s="1" t="str">
        <f t="shared" si="481"/>
        <v>21岐阜県</v>
      </c>
    </row>
    <row r="2413" spans="1:24" x14ac:dyDescent="0.15">
      <c r="A2413" s="6">
        <f t="shared" si="480"/>
        <v>161</v>
      </c>
      <c r="B2413" s="6">
        <f>B2412</f>
        <v>2104</v>
      </c>
      <c r="D2413" s="36"/>
      <c r="E2413" s="37" t="s">
        <v>32</v>
      </c>
      <c r="F2413" s="38">
        <v>273</v>
      </c>
      <c r="G2413" s="39">
        <f>IFERROR(F2413/Q2413,"-")</f>
        <v>1.1567796610169492</v>
      </c>
      <c r="H2413" s="40">
        <v>328</v>
      </c>
      <c r="I2413" s="40">
        <v>328</v>
      </c>
      <c r="J2413" s="40">
        <v>328</v>
      </c>
      <c r="K2413" s="40">
        <v>328</v>
      </c>
      <c r="L2413" s="40">
        <v>328</v>
      </c>
      <c r="M2413" s="41">
        <v>324</v>
      </c>
      <c r="N2413" s="42">
        <f>IFERROR(M2413/F2413,"-")</f>
        <v>1.1868131868131868</v>
      </c>
      <c r="O2413" s="43">
        <f>M2413-F2413</f>
        <v>51</v>
      </c>
      <c r="P2413" s="41">
        <v>324</v>
      </c>
      <c r="Q2413" s="44">
        <v>236</v>
      </c>
      <c r="R2413" s="45">
        <f>IFERROR(P2413/Q2413,"-")</f>
        <v>1.3728813559322033</v>
      </c>
      <c r="X2413" s="1" t="str">
        <f t="shared" si="481"/>
        <v>21岐阜県</v>
      </c>
    </row>
    <row r="2414" spans="1:24" x14ac:dyDescent="0.15">
      <c r="A2414" s="6">
        <f t="shared" si="480"/>
        <v>161</v>
      </c>
      <c r="B2414" s="6">
        <f t="shared" si="480"/>
        <v>2104</v>
      </c>
      <c r="D2414" s="36"/>
      <c r="E2414" s="46" t="s">
        <v>33</v>
      </c>
      <c r="F2414" s="47">
        <v>1548</v>
      </c>
      <c r="G2414" s="48">
        <f>IFERROR(F2414/Q2414,"-")</f>
        <v>1.8516746411483254</v>
      </c>
      <c r="H2414" s="49">
        <v>1305</v>
      </c>
      <c r="I2414" s="49">
        <v>1251</v>
      </c>
      <c r="J2414" s="49">
        <v>1251</v>
      </c>
      <c r="K2414" s="49">
        <v>1273</v>
      </c>
      <c r="L2414" s="49">
        <v>1243</v>
      </c>
      <c r="M2414" s="50">
        <v>1227</v>
      </c>
      <c r="N2414" s="51">
        <f>IFERROR(M2414/F2414,"-")</f>
        <v>0.79263565891472865</v>
      </c>
      <c r="O2414" s="52">
        <f>M2414-F2414</f>
        <v>-321</v>
      </c>
      <c r="P2414" s="50">
        <v>1314</v>
      </c>
      <c r="Q2414" s="53">
        <v>836</v>
      </c>
      <c r="R2414" s="54">
        <f>IFERROR(P2414/Q2414,"-")</f>
        <v>1.5717703349282297</v>
      </c>
      <c r="X2414" s="1" t="str">
        <f t="shared" si="481"/>
        <v>21岐阜県</v>
      </c>
    </row>
    <row r="2415" spans="1:24" x14ac:dyDescent="0.15">
      <c r="A2415" s="6">
        <f t="shared" si="480"/>
        <v>161</v>
      </c>
      <c r="B2415" s="6">
        <f t="shared" si="480"/>
        <v>2104</v>
      </c>
      <c r="D2415" s="36"/>
      <c r="E2415" s="46" t="s">
        <v>34</v>
      </c>
      <c r="F2415" s="47">
        <v>351</v>
      </c>
      <c r="G2415" s="48">
        <f>IFERROR(F2415/Q2415,"-")</f>
        <v>0.53751914241960186</v>
      </c>
      <c r="H2415" s="49">
        <v>367</v>
      </c>
      <c r="I2415" s="49">
        <v>406</v>
      </c>
      <c r="J2415" s="49">
        <v>416</v>
      </c>
      <c r="K2415" s="49">
        <v>429</v>
      </c>
      <c r="L2415" s="49">
        <v>447</v>
      </c>
      <c r="M2415" s="50">
        <v>441</v>
      </c>
      <c r="N2415" s="51">
        <f>IFERROR(M2415/F2415,"-")</f>
        <v>1.2564102564102564</v>
      </c>
      <c r="O2415" s="52">
        <f>M2415-F2415</f>
        <v>90</v>
      </c>
      <c r="P2415" s="50">
        <v>546</v>
      </c>
      <c r="Q2415" s="53">
        <v>653</v>
      </c>
      <c r="R2415" s="54">
        <f>IFERROR(P2415/Q2415,"-")</f>
        <v>0.83614088820826948</v>
      </c>
      <c r="X2415" s="1" t="str">
        <f t="shared" si="481"/>
        <v>21岐阜県</v>
      </c>
    </row>
    <row r="2416" spans="1:24" ht="14.25" thickBot="1" x14ac:dyDescent="0.2">
      <c r="A2416" s="6">
        <f t="shared" si="480"/>
        <v>161</v>
      </c>
      <c r="B2416" s="6">
        <f t="shared" si="480"/>
        <v>2104</v>
      </c>
      <c r="D2416" s="55"/>
      <c r="E2416" s="56" t="s">
        <v>35</v>
      </c>
      <c r="F2416" s="57">
        <v>326</v>
      </c>
      <c r="G2416" s="58">
        <f>IFERROR(F2416/Q2416,"-")</f>
        <v>0.98192771084337349</v>
      </c>
      <c r="H2416" s="59">
        <v>336</v>
      </c>
      <c r="I2416" s="59">
        <v>305</v>
      </c>
      <c r="J2416" s="59">
        <v>294</v>
      </c>
      <c r="K2416" s="59">
        <v>263</v>
      </c>
      <c r="L2416" s="59">
        <v>263</v>
      </c>
      <c r="M2416" s="60">
        <v>283</v>
      </c>
      <c r="N2416" s="61">
        <f>IFERROR(M2416/F2416,"-")</f>
        <v>0.86809815950920244</v>
      </c>
      <c r="O2416" s="62">
        <f>M2416-F2416</f>
        <v>-43</v>
      </c>
      <c r="P2416" s="60">
        <v>203</v>
      </c>
      <c r="Q2416" s="63">
        <v>332</v>
      </c>
      <c r="R2416" s="64">
        <f>IFERROR(P2416/Q2416,"-")</f>
        <v>0.61144578313253017</v>
      </c>
      <c r="X2416" s="1" t="str">
        <f t="shared" si="481"/>
        <v>21岐阜県</v>
      </c>
    </row>
    <row r="2417" spans="1:24" s="5" customFormat="1" x14ac:dyDescent="0.15">
      <c r="A2417" s="65">
        <f t="shared" si="480"/>
        <v>161</v>
      </c>
      <c r="B2417" s="65">
        <f t="shared" si="480"/>
        <v>2104</v>
      </c>
      <c r="D2417" s="66"/>
      <c r="E2417" s="67" t="s">
        <v>36</v>
      </c>
      <c r="F2417" s="68">
        <v>1</v>
      </c>
      <c r="G2417" s="69"/>
      <c r="H2417" s="68">
        <v>1</v>
      </c>
      <c r="I2417" s="68">
        <v>1</v>
      </c>
      <c r="J2417" s="68">
        <v>1</v>
      </c>
      <c r="K2417" s="68">
        <v>1</v>
      </c>
      <c r="L2417" s="68">
        <v>1</v>
      </c>
      <c r="M2417" s="68">
        <v>1</v>
      </c>
      <c r="N2417" s="70"/>
      <c r="O2417" s="70"/>
      <c r="P2417" s="71"/>
      <c r="Q2417" s="71"/>
      <c r="R2417" s="70"/>
      <c r="X2417" s="5" t="str">
        <f t="shared" si="481"/>
        <v>21岐阜県</v>
      </c>
    </row>
    <row r="2418" spans="1:24" x14ac:dyDescent="0.15">
      <c r="A2418" s="6">
        <f>(ROW()+12)/15</f>
        <v>162</v>
      </c>
      <c r="B2418" s="6"/>
      <c r="C2418" s="87">
        <f>(ROW()+12)/15</f>
        <v>162</v>
      </c>
      <c r="D2418" s="87"/>
      <c r="S2418" s="1" t="str">
        <f>"（"&amp;H2420&amp;"　"&amp;H2421&amp;"構想区域）"</f>
        <v>（岐阜県　飛騨構想区域）</v>
      </c>
      <c r="X2418" s="1" t="str">
        <f>TEXT(F2420,"0?")&amp;H2420</f>
        <v>21岐阜県</v>
      </c>
    </row>
    <row r="2419" spans="1:24" ht="14.25" thickBot="1" x14ac:dyDescent="0.2">
      <c r="A2419" s="6">
        <f>A2418</f>
        <v>162</v>
      </c>
      <c r="B2419" s="6"/>
      <c r="C2419" s="1" t="s">
        <v>3</v>
      </c>
      <c r="X2419" s="1" t="str">
        <f>X2418</f>
        <v>21岐阜県</v>
      </c>
    </row>
    <row r="2420" spans="1:24" x14ac:dyDescent="0.15">
      <c r="A2420" s="6">
        <f t="shared" ref="A2420:B2432" si="483">A2419</f>
        <v>162</v>
      </c>
      <c r="B2420" s="6">
        <v>2105</v>
      </c>
      <c r="D2420" s="88" t="s">
        <v>4</v>
      </c>
      <c r="E2420" s="89"/>
      <c r="F2420" s="90">
        <f>QUOTIENT(F2421,100)</f>
        <v>21</v>
      </c>
      <c r="G2420" s="91"/>
      <c r="H2420" s="92" t="s">
        <v>209</v>
      </c>
      <c r="I2420" s="93"/>
      <c r="O2420" s="7"/>
      <c r="X2420" s="1" t="str">
        <f t="shared" ref="X2420:X2432" si="484">X2419</f>
        <v>21岐阜県</v>
      </c>
    </row>
    <row r="2421" spans="1:24" x14ac:dyDescent="0.15">
      <c r="A2421" s="6">
        <f t="shared" si="483"/>
        <v>162</v>
      </c>
      <c r="B2421" s="6">
        <f>B2420</f>
        <v>2105</v>
      </c>
      <c r="D2421" s="94" t="s">
        <v>5</v>
      </c>
      <c r="E2421" s="95"/>
      <c r="F2421" s="96">
        <f>B2421</f>
        <v>2105</v>
      </c>
      <c r="G2421" s="97"/>
      <c r="H2421" s="98" t="s">
        <v>214</v>
      </c>
      <c r="I2421" s="99"/>
      <c r="O2421" s="7"/>
      <c r="X2421" s="1" t="str">
        <f t="shared" si="484"/>
        <v>21岐阜県</v>
      </c>
    </row>
    <row r="2422" spans="1:24" x14ac:dyDescent="0.15">
      <c r="A2422" s="6">
        <f t="shared" si="483"/>
        <v>162</v>
      </c>
      <c r="B2422" s="6">
        <f>B2421</f>
        <v>2105</v>
      </c>
      <c r="D2422" s="72" t="s">
        <v>6</v>
      </c>
      <c r="E2422" s="73"/>
      <c r="F2422" s="74">
        <v>13.8896</v>
      </c>
      <c r="G2422" s="75"/>
      <c r="H2422" s="75"/>
      <c r="I2422" s="76"/>
      <c r="J2422" s="8"/>
      <c r="K2422" s="8"/>
      <c r="L2422" s="8"/>
      <c r="N2422" s="8"/>
      <c r="O2422" s="9"/>
      <c r="P2422" s="10" t="s">
        <v>7</v>
      </c>
      <c r="X2422" s="1" t="str">
        <f t="shared" si="484"/>
        <v>21岐阜県</v>
      </c>
    </row>
    <row r="2423" spans="1:24" ht="14.25" thickBot="1" x14ac:dyDescent="0.2">
      <c r="A2423" s="6">
        <f t="shared" si="483"/>
        <v>162</v>
      </c>
      <c r="B2423" s="6">
        <f>B2422</f>
        <v>2105</v>
      </c>
      <c r="D2423" s="77" t="s">
        <v>8</v>
      </c>
      <c r="E2423" s="78"/>
      <c r="F2423" s="79">
        <v>4177.99</v>
      </c>
      <c r="G2423" s="80"/>
      <c r="H2423" s="80"/>
      <c r="I2423" s="81"/>
      <c r="J2423" s="11"/>
      <c r="K2423" s="11"/>
      <c r="L2423" s="11"/>
      <c r="N2423" s="11"/>
      <c r="P2423" s="82">
        <v>-0.13699999999999998</v>
      </c>
      <c r="Q2423" s="82"/>
      <c r="X2423" s="1" t="str">
        <f t="shared" si="484"/>
        <v>21岐阜県</v>
      </c>
    </row>
    <row r="2424" spans="1:24" ht="14.25" thickBot="1" x14ac:dyDescent="0.2">
      <c r="A2424" s="6">
        <f t="shared" si="483"/>
        <v>162</v>
      </c>
      <c r="B2424" s="6"/>
      <c r="C2424" s="1" t="s">
        <v>9</v>
      </c>
      <c r="X2424" s="1" t="str">
        <f t="shared" si="484"/>
        <v>21岐阜県</v>
      </c>
    </row>
    <row r="2425" spans="1:24" ht="13.5" customHeight="1" x14ac:dyDescent="0.15">
      <c r="A2425" s="6">
        <f t="shared" si="483"/>
        <v>162</v>
      </c>
      <c r="B2425" s="6"/>
      <c r="D2425" s="12"/>
      <c r="E2425" s="13"/>
      <c r="F2425" s="83" t="s">
        <v>10</v>
      </c>
      <c r="G2425" s="84"/>
      <c r="H2425" s="14" t="s">
        <v>11</v>
      </c>
      <c r="I2425" s="14" t="s">
        <v>12</v>
      </c>
      <c r="J2425" s="14" t="s">
        <v>13</v>
      </c>
      <c r="K2425" s="14" t="s">
        <v>14</v>
      </c>
      <c r="L2425" s="15" t="s">
        <v>15</v>
      </c>
      <c r="M2425" s="85" t="s">
        <v>16</v>
      </c>
      <c r="N2425" s="84"/>
      <c r="O2425" s="84"/>
      <c r="P2425" s="85" t="s">
        <v>17</v>
      </c>
      <c r="Q2425" s="84"/>
      <c r="R2425" s="86"/>
      <c r="X2425" s="1" t="str">
        <f t="shared" si="484"/>
        <v>21岐阜県</v>
      </c>
    </row>
    <row r="2426" spans="1:24" ht="32.25" thickBot="1" x14ac:dyDescent="0.2">
      <c r="A2426" s="6">
        <f t="shared" si="483"/>
        <v>162</v>
      </c>
      <c r="B2426" s="6"/>
      <c r="D2426" s="16"/>
      <c r="E2426" s="17"/>
      <c r="F2426" s="18" t="s">
        <v>18</v>
      </c>
      <c r="G2426" s="19" t="s">
        <v>19</v>
      </c>
      <c r="H2426" s="20" t="s">
        <v>20</v>
      </c>
      <c r="I2426" s="20" t="s">
        <v>21</v>
      </c>
      <c r="J2426" s="20" t="s">
        <v>22</v>
      </c>
      <c r="K2426" s="20" t="s">
        <v>23</v>
      </c>
      <c r="L2426" s="20" t="s">
        <v>24</v>
      </c>
      <c r="M2426" s="21" t="s">
        <v>25</v>
      </c>
      <c r="N2426" s="22" t="s">
        <v>26</v>
      </c>
      <c r="O2426" s="23" t="s">
        <v>27</v>
      </c>
      <c r="P2426" s="24" t="s">
        <v>28</v>
      </c>
      <c r="Q2426" s="22" t="s">
        <v>29</v>
      </c>
      <c r="R2426" s="25" t="s">
        <v>30</v>
      </c>
      <c r="X2426" s="1" t="str">
        <f t="shared" si="484"/>
        <v>21岐阜県</v>
      </c>
    </row>
    <row r="2427" spans="1:24" ht="14.25" thickTop="1" x14ac:dyDescent="0.15">
      <c r="A2427" s="6">
        <f t="shared" si="483"/>
        <v>162</v>
      </c>
      <c r="B2427" s="6">
        <f>B2422</f>
        <v>2105</v>
      </c>
      <c r="D2427" s="26"/>
      <c r="E2427" s="27" t="s">
        <v>31</v>
      </c>
      <c r="F2427" s="28">
        <f>SUM(F2428:F2431)</f>
        <v>1418</v>
      </c>
      <c r="G2427" s="29">
        <f>IFERROR(F2427/Q2427,"-")</f>
        <v>1.4095427435387673</v>
      </c>
      <c r="H2427" s="30">
        <f t="shared" ref="H2427:M2427" si="485">SUM(H2428:H2431)</f>
        <v>1384</v>
      </c>
      <c r="I2427" s="30">
        <f t="shared" si="485"/>
        <v>1365</v>
      </c>
      <c r="J2427" s="30">
        <f t="shared" si="485"/>
        <v>1361</v>
      </c>
      <c r="K2427" s="30">
        <f t="shared" si="485"/>
        <v>1324</v>
      </c>
      <c r="L2427" s="30">
        <f t="shared" si="485"/>
        <v>1252</v>
      </c>
      <c r="M2427" s="31">
        <f t="shared" si="485"/>
        <v>1160</v>
      </c>
      <c r="N2427" s="32">
        <f>IFERROR(M2427/F2427,"-")</f>
        <v>0.81805359661495058</v>
      </c>
      <c r="O2427" s="33">
        <f>M2427-F2427</f>
        <v>-258</v>
      </c>
      <c r="P2427" s="31">
        <f>SUM(P2428:P2431)</f>
        <v>1189</v>
      </c>
      <c r="Q2427" s="34">
        <f>SUM(Q2428:Q2431)</f>
        <v>1006</v>
      </c>
      <c r="R2427" s="35">
        <f>IFERROR(P2427/Q2427,"-")</f>
        <v>1.1819085487077534</v>
      </c>
      <c r="X2427" s="1" t="str">
        <f t="shared" si="484"/>
        <v>21岐阜県</v>
      </c>
    </row>
    <row r="2428" spans="1:24" x14ac:dyDescent="0.15">
      <c r="A2428" s="6">
        <f t="shared" si="483"/>
        <v>162</v>
      </c>
      <c r="B2428" s="6">
        <f>B2427</f>
        <v>2105</v>
      </c>
      <c r="D2428" s="36"/>
      <c r="E2428" s="37" t="s">
        <v>32</v>
      </c>
      <c r="F2428" s="38">
        <v>16</v>
      </c>
      <c r="G2428" s="39">
        <f>IFERROR(F2428/Q2428,"-")</f>
        <v>0.14814814814814814</v>
      </c>
      <c r="H2428" s="40">
        <v>16</v>
      </c>
      <c r="I2428" s="40">
        <v>16</v>
      </c>
      <c r="J2428" s="40">
        <v>16</v>
      </c>
      <c r="K2428" s="40">
        <v>16</v>
      </c>
      <c r="L2428" s="40">
        <v>16</v>
      </c>
      <c r="M2428" s="41">
        <v>16</v>
      </c>
      <c r="N2428" s="42">
        <f>IFERROR(M2428/F2428,"-")</f>
        <v>1</v>
      </c>
      <c r="O2428" s="43">
        <f>M2428-F2428</f>
        <v>0</v>
      </c>
      <c r="P2428" s="41">
        <v>16</v>
      </c>
      <c r="Q2428" s="44">
        <v>108</v>
      </c>
      <c r="R2428" s="45">
        <f>IFERROR(P2428/Q2428,"-")</f>
        <v>0.14814814814814814</v>
      </c>
      <c r="X2428" s="1" t="str">
        <f t="shared" si="484"/>
        <v>21岐阜県</v>
      </c>
    </row>
    <row r="2429" spans="1:24" x14ac:dyDescent="0.15">
      <c r="A2429" s="6">
        <f t="shared" si="483"/>
        <v>162</v>
      </c>
      <c r="B2429" s="6">
        <f t="shared" si="483"/>
        <v>2105</v>
      </c>
      <c r="D2429" s="36"/>
      <c r="E2429" s="46" t="s">
        <v>33</v>
      </c>
      <c r="F2429" s="47">
        <v>990</v>
      </c>
      <c r="G2429" s="48">
        <f>IFERROR(F2429/Q2429,"-")</f>
        <v>2.6052631578947367</v>
      </c>
      <c r="H2429" s="49">
        <v>831</v>
      </c>
      <c r="I2429" s="49">
        <v>831</v>
      </c>
      <c r="J2429" s="49">
        <v>827</v>
      </c>
      <c r="K2429" s="49">
        <v>810</v>
      </c>
      <c r="L2429" s="49">
        <v>691</v>
      </c>
      <c r="M2429" s="50">
        <v>699</v>
      </c>
      <c r="N2429" s="51">
        <f>IFERROR(M2429/F2429,"-")</f>
        <v>0.70606060606060606</v>
      </c>
      <c r="O2429" s="52">
        <f>M2429-F2429</f>
        <v>-291</v>
      </c>
      <c r="P2429" s="50">
        <v>654</v>
      </c>
      <c r="Q2429" s="53">
        <v>380</v>
      </c>
      <c r="R2429" s="54">
        <f>IFERROR(P2429/Q2429,"-")</f>
        <v>1.7210526315789474</v>
      </c>
      <c r="X2429" s="1" t="str">
        <f t="shared" si="484"/>
        <v>21岐阜県</v>
      </c>
    </row>
    <row r="2430" spans="1:24" x14ac:dyDescent="0.15">
      <c r="A2430" s="6">
        <f t="shared" si="483"/>
        <v>162</v>
      </c>
      <c r="B2430" s="6">
        <f t="shared" si="483"/>
        <v>2105</v>
      </c>
      <c r="D2430" s="36"/>
      <c r="E2430" s="46" t="s">
        <v>34</v>
      </c>
      <c r="F2430" s="47">
        <v>182</v>
      </c>
      <c r="G2430" s="48">
        <f>IFERROR(F2430/Q2430,"-")</f>
        <v>0.55828220858895705</v>
      </c>
      <c r="H2430" s="49">
        <v>307</v>
      </c>
      <c r="I2430" s="49">
        <v>307</v>
      </c>
      <c r="J2430" s="49">
        <v>307</v>
      </c>
      <c r="K2430" s="49">
        <v>293</v>
      </c>
      <c r="L2430" s="49">
        <v>272</v>
      </c>
      <c r="M2430" s="50">
        <v>321</v>
      </c>
      <c r="N2430" s="51">
        <f>IFERROR(M2430/F2430,"-")</f>
        <v>1.7637362637362637</v>
      </c>
      <c r="O2430" s="52">
        <f>M2430-F2430</f>
        <v>139</v>
      </c>
      <c r="P2430" s="50">
        <v>337</v>
      </c>
      <c r="Q2430" s="53">
        <v>326</v>
      </c>
      <c r="R2430" s="54">
        <f>IFERROR(P2430/Q2430,"-")</f>
        <v>1.0337423312883436</v>
      </c>
      <c r="X2430" s="1" t="str">
        <f t="shared" si="484"/>
        <v>21岐阜県</v>
      </c>
    </row>
    <row r="2431" spans="1:24" ht="14.25" thickBot="1" x14ac:dyDescent="0.2">
      <c r="A2431" s="6">
        <f t="shared" si="483"/>
        <v>162</v>
      </c>
      <c r="B2431" s="6">
        <f t="shared" si="483"/>
        <v>2105</v>
      </c>
      <c r="D2431" s="55"/>
      <c r="E2431" s="56" t="s">
        <v>35</v>
      </c>
      <c r="F2431" s="57">
        <v>230</v>
      </c>
      <c r="G2431" s="58">
        <f>IFERROR(F2431/Q2431,"-")</f>
        <v>1.1979166666666667</v>
      </c>
      <c r="H2431" s="59">
        <v>230</v>
      </c>
      <c r="I2431" s="59">
        <v>211</v>
      </c>
      <c r="J2431" s="59">
        <v>211</v>
      </c>
      <c r="K2431" s="59">
        <v>205</v>
      </c>
      <c r="L2431" s="59">
        <v>273</v>
      </c>
      <c r="M2431" s="60">
        <v>124</v>
      </c>
      <c r="N2431" s="61">
        <f>IFERROR(M2431/F2431,"-")</f>
        <v>0.53913043478260869</v>
      </c>
      <c r="O2431" s="62">
        <f>M2431-F2431</f>
        <v>-106</v>
      </c>
      <c r="P2431" s="60">
        <v>182</v>
      </c>
      <c r="Q2431" s="63">
        <v>192</v>
      </c>
      <c r="R2431" s="64">
        <f>IFERROR(P2431/Q2431,"-")</f>
        <v>0.94791666666666663</v>
      </c>
      <c r="X2431" s="1" t="str">
        <f t="shared" si="484"/>
        <v>21岐阜県</v>
      </c>
    </row>
    <row r="2432" spans="1:24" s="5" customFormat="1" x14ac:dyDescent="0.15">
      <c r="A2432" s="65">
        <f t="shared" si="483"/>
        <v>162</v>
      </c>
      <c r="B2432" s="65">
        <f t="shared" si="483"/>
        <v>2105</v>
      </c>
      <c r="D2432" s="66"/>
      <c r="E2432" s="67" t="s">
        <v>36</v>
      </c>
      <c r="F2432" s="68">
        <v>1</v>
      </c>
      <c r="G2432" s="69"/>
      <c r="H2432" s="68">
        <v>1</v>
      </c>
      <c r="I2432" s="68">
        <v>1</v>
      </c>
      <c r="J2432" s="68">
        <v>0.9285714285714286</v>
      </c>
      <c r="K2432" s="68">
        <v>0.92307692307692313</v>
      </c>
      <c r="L2432" s="68">
        <v>1</v>
      </c>
      <c r="M2432" s="68">
        <v>1</v>
      </c>
      <c r="N2432" s="70"/>
      <c r="O2432" s="70"/>
      <c r="P2432" s="71"/>
      <c r="Q2432" s="71"/>
      <c r="R2432" s="70"/>
      <c r="X2432" s="5" t="str">
        <f t="shared" si="484"/>
        <v>21岐阜県</v>
      </c>
    </row>
    <row r="2433" spans="1:24" x14ac:dyDescent="0.15">
      <c r="A2433" s="6">
        <f>(ROW()+12)/15</f>
        <v>163</v>
      </c>
      <c r="B2433" s="6"/>
      <c r="C2433" s="87">
        <f>(ROW()+12)/15</f>
        <v>163</v>
      </c>
      <c r="D2433" s="87"/>
      <c r="S2433" s="1" t="str">
        <f>"（"&amp;H2435&amp;"　"&amp;H2436&amp;"構想区域）"</f>
        <v>（静岡県　賀茂構想区域）</v>
      </c>
      <c r="X2433" s="1" t="str">
        <f>TEXT(F2435,"0?")&amp;H2435</f>
        <v>22静岡県</v>
      </c>
    </row>
    <row r="2434" spans="1:24" ht="14.25" thickBot="1" x14ac:dyDescent="0.2">
      <c r="A2434" s="6">
        <f>A2433</f>
        <v>163</v>
      </c>
      <c r="B2434" s="6"/>
      <c r="C2434" s="1" t="s">
        <v>3</v>
      </c>
      <c r="X2434" s="1" t="str">
        <f>X2433</f>
        <v>22静岡県</v>
      </c>
    </row>
    <row r="2435" spans="1:24" x14ac:dyDescent="0.15">
      <c r="A2435" s="6">
        <f t="shared" ref="A2435:B2447" si="486">A2434</f>
        <v>163</v>
      </c>
      <c r="B2435" s="6">
        <v>2201</v>
      </c>
      <c r="D2435" s="88" t="s">
        <v>4</v>
      </c>
      <c r="E2435" s="89"/>
      <c r="F2435" s="90">
        <f>QUOTIENT(F2436,100)</f>
        <v>22</v>
      </c>
      <c r="G2435" s="91"/>
      <c r="H2435" s="92" t="s">
        <v>215</v>
      </c>
      <c r="I2435" s="93"/>
      <c r="O2435" s="7"/>
      <c r="X2435" s="1" t="str">
        <f t="shared" ref="X2435:X2447" si="487">X2434</f>
        <v>22静岡県</v>
      </c>
    </row>
    <row r="2436" spans="1:24" x14ac:dyDescent="0.15">
      <c r="A2436" s="6">
        <f t="shared" si="486"/>
        <v>163</v>
      </c>
      <c r="B2436" s="6">
        <f>B2435</f>
        <v>2201</v>
      </c>
      <c r="D2436" s="94" t="s">
        <v>5</v>
      </c>
      <c r="E2436" s="95"/>
      <c r="F2436" s="96">
        <f>B2436</f>
        <v>2201</v>
      </c>
      <c r="G2436" s="97"/>
      <c r="H2436" s="98" t="s">
        <v>216</v>
      </c>
      <c r="I2436" s="99"/>
      <c r="O2436" s="7"/>
      <c r="X2436" s="1" t="str">
        <f t="shared" si="487"/>
        <v>22静岡県</v>
      </c>
    </row>
    <row r="2437" spans="1:24" x14ac:dyDescent="0.15">
      <c r="A2437" s="6">
        <f t="shared" si="486"/>
        <v>163</v>
      </c>
      <c r="B2437" s="6">
        <f>B2436</f>
        <v>2201</v>
      </c>
      <c r="D2437" s="72" t="s">
        <v>6</v>
      </c>
      <c r="E2437" s="73"/>
      <c r="F2437" s="74">
        <v>5.9546000000000001</v>
      </c>
      <c r="G2437" s="75"/>
      <c r="H2437" s="75"/>
      <c r="I2437" s="76"/>
      <c r="J2437" s="8"/>
      <c r="K2437" s="8"/>
      <c r="L2437" s="8"/>
      <c r="N2437" s="8"/>
      <c r="O2437" s="9"/>
      <c r="P2437" s="10" t="s">
        <v>7</v>
      </c>
      <c r="X2437" s="1" t="str">
        <f t="shared" si="487"/>
        <v>22静岡県</v>
      </c>
    </row>
    <row r="2438" spans="1:24" ht="14.25" thickBot="1" x14ac:dyDescent="0.2">
      <c r="A2438" s="6">
        <f t="shared" si="486"/>
        <v>163</v>
      </c>
      <c r="B2438" s="6">
        <f>B2437</f>
        <v>2201</v>
      </c>
      <c r="D2438" s="77" t="s">
        <v>8</v>
      </c>
      <c r="E2438" s="78"/>
      <c r="F2438" s="79">
        <v>583.54999999999995</v>
      </c>
      <c r="G2438" s="80"/>
      <c r="H2438" s="80"/>
      <c r="I2438" s="81"/>
      <c r="J2438" s="11"/>
      <c r="K2438" s="11"/>
      <c r="L2438" s="11"/>
      <c r="N2438" s="11"/>
      <c r="P2438" s="82">
        <v>-0.224</v>
      </c>
      <c r="Q2438" s="82"/>
      <c r="X2438" s="1" t="str">
        <f t="shared" si="487"/>
        <v>22静岡県</v>
      </c>
    </row>
    <row r="2439" spans="1:24" ht="14.25" thickBot="1" x14ac:dyDescent="0.2">
      <c r="A2439" s="6">
        <f t="shared" si="486"/>
        <v>163</v>
      </c>
      <c r="B2439" s="6"/>
      <c r="C2439" s="1" t="s">
        <v>9</v>
      </c>
      <c r="X2439" s="1" t="str">
        <f t="shared" si="487"/>
        <v>22静岡県</v>
      </c>
    </row>
    <row r="2440" spans="1:24" ht="13.5" customHeight="1" x14ac:dyDescent="0.15">
      <c r="A2440" s="6">
        <f t="shared" si="486"/>
        <v>163</v>
      </c>
      <c r="B2440" s="6"/>
      <c r="D2440" s="12"/>
      <c r="E2440" s="13"/>
      <c r="F2440" s="83" t="s">
        <v>10</v>
      </c>
      <c r="G2440" s="84"/>
      <c r="H2440" s="14" t="s">
        <v>11</v>
      </c>
      <c r="I2440" s="14" t="s">
        <v>12</v>
      </c>
      <c r="J2440" s="14" t="s">
        <v>13</v>
      </c>
      <c r="K2440" s="14" t="s">
        <v>14</v>
      </c>
      <c r="L2440" s="15" t="s">
        <v>15</v>
      </c>
      <c r="M2440" s="85" t="s">
        <v>16</v>
      </c>
      <c r="N2440" s="84"/>
      <c r="O2440" s="84"/>
      <c r="P2440" s="85" t="s">
        <v>17</v>
      </c>
      <c r="Q2440" s="84"/>
      <c r="R2440" s="86"/>
      <c r="X2440" s="1" t="str">
        <f t="shared" si="487"/>
        <v>22静岡県</v>
      </c>
    </row>
    <row r="2441" spans="1:24" ht="32.25" thickBot="1" x14ac:dyDescent="0.2">
      <c r="A2441" s="6">
        <f t="shared" si="486"/>
        <v>163</v>
      </c>
      <c r="B2441" s="6"/>
      <c r="D2441" s="16"/>
      <c r="E2441" s="17"/>
      <c r="F2441" s="18" t="s">
        <v>18</v>
      </c>
      <c r="G2441" s="19" t="s">
        <v>19</v>
      </c>
      <c r="H2441" s="20" t="s">
        <v>20</v>
      </c>
      <c r="I2441" s="20" t="s">
        <v>21</v>
      </c>
      <c r="J2441" s="20" t="s">
        <v>22</v>
      </c>
      <c r="K2441" s="20" t="s">
        <v>23</v>
      </c>
      <c r="L2441" s="20" t="s">
        <v>24</v>
      </c>
      <c r="M2441" s="21" t="s">
        <v>25</v>
      </c>
      <c r="N2441" s="22" t="s">
        <v>26</v>
      </c>
      <c r="O2441" s="23" t="s">
        <v>27</v>
      </c>
      <c r="P2441" s="24" t="s">
        <v>28</v>
      </c>
      <c r="Q2441" s="22" t="s">
        <v>29</v>
      </c>
      <c r="R2441" s="25" t="s">
        <v>30</v>
      </c>
      <c r="X2441" s="1" t="str">
        <f t="shared" si="487"/>
        <v>22静岡県</v>
      </c>
    </row>
    <row r="2442" spans="1:24" ht="14.25" thickTop="1" x14ac:dyDescent="0.15">
      <c r="A2442" s="6">
        <f t="shared" si="486"/>
        <v>163</v>
      </c>
      <c r="B2442" s="6">
        <f>B2437</f>
        <v>2201</v>
      </c>
      <c r="D2442" s="26"/>
      <c r="E2442" s="27" t="s">
        <v>31</v>
      </c>
      <c r="F2442" s="28">
        <f>SUM(F2443:F2446)</f>
        <v>750</v>
      </c>
      <c r="G2442" s="29">
        <f>IFERROR(F2442/Q2442,"-")</f>
        <v>1.1380880121396055</v>
      </c>
      <c r="H2442" s="30">
        <f t="shared" ref="H2442:M2442" si="488">SUM(H2443:H2446)</f>
        <v>851</v>
      </c>
      <c r="I2442" s="30">
        <f t="shared" si="488"/>
        <v>811</v>
      </c>
      <c r="J2442" s="30">
        <f t="shared" si="488"/>
        <v>811</v>
      </c>
      <c r="K2442" s="30">
        <f t="shared" si="488"/>
        <v>809</v>
      </c>
      <c r="L2442" s="30">
        <f t="shared" si="488"/>
        <v>807</v>
      </c>
      <c r="M2442" s="31">
        <f t="shared" si="488"/>
        <v>750</v>
      </c>
      <c r="N2442" s="32">
        <f>IFERROR(M2442/F2442,"-")</f>
        <v>1</v>
      </c>
      <c r="O2442" s="33">
        <f>M2442-F2442</f>
        <v>0</v>
      </c>
      <c r="P2442" s="31">
        <f>SUM(P2443:P2446)</f>
        <v>748</v>
      </c>
      <c r="Q2442" s="34">
        <f>SUM(Q2443:Q2446)</f>
        <v>659</v>
      </c>
      <c r="R2442" s="35">
        <f>IFERROR(P2442/Q2442,"-")</f>
        <v>1.1350531107738999</v>
      </c>
      <c r="X2442" s="1" t="str">
        <f t="shared" si="487"/>
        <v>22静岡県</v>
      </c>
    </row>
    <row r="2443" spans="1:24" x14ac:dyDescent="0.15">
      <c r="A2443" s="6">
        <f t="shared" si="486"/>
        <v>163</v>
      </c>
      <c r="B2443" s="6">
        <f>B2442</f>
        <v>2201</v>
      </c>
      <c r="D2443" s="36"/>
      <c r="E2443" s="37" t="s">
        <v>32</v>
      </c>
      <c r="F2443" s="38">
        <v>8</v>
      </c>
      <c r="G2443" s="39">
        <f>IFERROR(F2443/Q2443,"-")</f>
        <v>0.4</v>
      </c>
      <c r="H2443" s="40">
        <v>0</v>
      </c>
      <c r="I2443" s="40">
        <v>0</v>
      </c>
      <c r="J2443" s="40">
        <v>0</v>
      </c>
      <c r="K2443" s="40">
        <v>0</v>
      </c>
      <c r="L2443" s="40">
        <v>0</v>
      </c>
      <c r="M2443" s="41">
        <v>0</v>
      </c>
      <c r="N2443" s="42">
        <f>IFERROR(M2443/F2443,"-")</f>
        <v>0</v>
      </c>
      <c r="O2443" s="43">
        <f>M2443-F2443</f>
        <v>-8</v>
      </c>
      <c r="P2443" s="41">
        <v>0</v>
      </c>
      <c r="Q2443" s="44">
        <v>20</v>
      </c>
      <c r="R2443" s="45">
        <f>IFERROR(P2443/Q2443,"-")</f>
        <v>0</v>
      </c>
      <c r="X2443" s="1" t="str">
        <f t="shared" si="487"/>
        <v>22静岡県</v>
      </c>
    </row>
    <row r="2444" spans="1:24" x14ac:dyDescent="0.15">
      <c r="A2444" s="6">
        <f t="shared" si="486"/>
        <v>163</v>
      </c>
      <c r="B2444" s="6">
        <f t="shared" si="486"/>
        <v>2201</v>
      </c>
      <c r="D2444" s="36"/>
      <c r="E2444" s="46" t="s">
        <v>33</v>
      </c>
      <c r="F2444" s="47">
        <v>304</v>
      </c>
      <c r="G2444" s="48">
        <f>IFERROR(F2444/Q2444,"-")</f>
        <v>1.6344086021505377</v>
      </c>
      <c r="H2444" s="49">
        <v>286</v>
      </c>
      <c r="I2444" s="49">
        <v>296</v>
      </c>
      <c r="J2444" s="49">
        <v>338</v>
      </c>
      <c r="K2444" s="49">
        <v>296</v>
      </c>
      <c r="L2444" s="49">
        <v>298</v>
      </c>
      <c r="M2444" s="50">
        <v>301</v>
      </c>
      <c r="N2444" s="51">
        <f>IFERROR(M2444/F2444,"-")</f>
        <v>0.99013157894736847</v>
      </c>
      <c r="O2444" s="52">
        <f>M2444-F2444</f>
        <v>-3</v>
      </c>
      <c r="P2444" s="50">
        <v>299</v>
      </c>
      <c r="Q2444" s="53">
        <v>186</v>
      </c>
      <c r="R2444" s="54">
        <f>IFERROR(P2444/Q2444,"-")</f>
        <v>1.60752688172043</v>
      </c>
      <c r="X2444" s="1" t="str">
        <f t="shared" si="487"/>
        <v>22静岡県</v>
      </c>
    </row>
    <row r="2445" spans="1:24" x14ac:dyDescent="0.15">
      <c r="A2445" s="6">
        <f t="shared" si="486"/>
        <v>163</v>
      </c>
      <c r="B2445" s="6">
        <f t="shared" si="486"/>
        <v>2201</v>
      </c>
      <c r="D2445" s="36"/>
      <c r="E2445" s="46" t="s">
        <v>34</v>
      </c>
      <c r="F2445" s="47">
        <v>132</v>
      </c>
      <c r="G2445" s="48">
        <f>IFERROR(F2445/Q2445,"-")</f>
        <v>0.4870848708487085</v>
      </c>
      <c r="H2445" s="49">
        <v>212</v>
      </c>
      <c r="I2445" s="49">
        <v>162</v>
      </c>
      <c r="J2445" s="49">
        <v>120</v>
      </c>
      <c r="K2445" s="49">
        <v>160</v>
      </c>
      <c r="L2445" s="49">
        <v>171</v>
      </c>
      <c r="M2445" s="50">
        <v>171</v>
      </c>
      <c r="N2445" s="51">
        <f>IFERROR(M2445/F2445,"-")</f>
        <v>1.2954545454545454</v>
      </c>
      <c r="O2445" s="52">
        <f>M2445-F2445</f>
        <v>39</v>
      </c>
      <c r="P2445" s="50">
        <v>171</v>
      </c>
      <c r="Q2445" s="53">
        <v>271</v>
      </c>
      <c r="R2445" s="54">
        <f>IFERROR(P2445/Q2445,"-")</f>
        <v>0.63099630996309963</v>
      </c>
      <c r="X2445" s="1" t="str">
        <f t="shared" si="487"/>
        <v>22静岡県</v>
      </c>
    </row>
    <row r="2446" spans="1:24" ht="14.25" thickBot="1" x14ac:dyDescent="0.2">
      <c r="A2446" s="6">
        <f t="shared" si="486"/>
        <v>163</v>
      </c>
      <c r="B2446" s="6">
        <f t="shared" si="486"/>
        <v>2201</v>
      </c>
      <c r="D2446" s="55"/>
      <c r="E2446" s="56" t="s">
        <v>35</v>
      </c>
      <c r="F2446" s="57">
        <v>306</v>
      </c>
      <c r="G2446" s="58">
        <f>IFERROR(F2446/Q2446,"-")</f>
        <v>1.6813186813186813</v>
      </c>
      <c r="H2446" s="59">
        <v>353</v>
      </c>
      <c r="I2446" s="59">
        <v>353</v>
      </c>
      <c r="J2446" s="59">
        <v>353</v>
      </c>
      <c r="K2446" s="59">
        <v>353</v>
      </c>
      <c r="L2446" s="59">
        <v>338</v>
      </c>
      <c r="M2446" s="60">
        <v>278</v>
      </c>
      <c r="N2446" s="61">
        <f>IFERROR(M2446/F2446,"-")</f>
        <v>0.90849673202614378</v>
      </c>
      <c r="O2446" s="62">
        <f>M2446-F2446</f>
        <v>-28</v>
      </c>
      <c r="P2446" s="60">
        <v>278</v>
      </c>
      <c r="Q2446" s="63">
        <v>182</v>
      </c>
      <c r="R2446" s="64">
        <f>IFERROR(P2446/Q2446,"-")</f>
        <v>1.5274725274725274</v>
      </c>
      <c r="X2446" s="1" t="str">
        <f t="shared" si="487"/>
        <v>22静岡県</v>
      </c>
    </row>
    <row r="2447" spans="1:24" s="5" customFormat="1" x14ac:dyDescent="0.15">
      <c r="A2447" s="65">
        <f t="shared" si="486"/>
        <v>163</v>
      </c>
      <c r="B2447" s="65">
        <f t="shared" si="486"/>
        <v>2201</v>
      </c>
      <c r="D2447" s="66"/>
      <c r="E2447" s="67" t="s">
        <v>36</v>
      </c>
      <c r="F2447" s="68">
        <v>0.9</v>
      </c>
      <c r="G2447" s="69"/>
      <c r="H2447" s="68">
        <v>0.9</v>
      </c>
      <c r="I2447" s="68">
        <v>1</v>
      </c>
      <c r="J2447" s="68">
        <v>1</v>
      </c>
      <c r="K2447" s="68">
        <v>1</v>
      </c>
      <c r="L2447" s="68">
        <v>1</v>
      </c>
      <c r="M2447" s="68">
        <v>1</v>
      </c>
      <c r="N2447" s="70"/>
      <c r="O2447" s="70"/>
      <c r="P2447" s="71"/>
      <c r="Q2447" s="71"/>
      <c r="R2447" s="70"/>
      <c r="X2447" s="5" t="str">
        <f t="shared" si="487"/>
        <v>22静岡県</v>
      </c>
    </row>
    <row r="2448" spans="1:24" x14ac:dyDescent="0.15">
      <c r="A2448" s="6">
        <f>(ROW()+12)/15</f>
        <v>164</v>
      </c>
      <c r="B2448" s="6"/>
      <c r="C2448" s="87">
        <f>(ROW()+12)/15</f>
        <v>164</v>
      </c>
      <c r="D2448" s="87"/>
      <c r="S2448" s="1" t="str">
        <f>"（"&amp;H2450&amp;"　"&amp;H2451&amp;"構想区域）"</f>
        <v>（静岡県　熱海伊東構想区域）</v>
      </c>
      <c r="X2448" s="1" t="str">
        <f>TEXT(F2450,"0?")&amp;H2450</f>
        <v>22静岡県</v>
      </c>
    </row>
    <row r="2449" spans="1:24" ht="14.25" thickBot="1" x14ac:dyDescent="0.2">
      <c r="A2449" s="6">
        <f>A2448</f>
        <v>164</v>
      </c>
      <c r="B2449" s="6"/>
      <c r="C2449" s="1" t="s">
        <v>3</v>
      </c>
      <c r="X2449" s="1" t="str">
        <f>X2448</f>
        <v>22静岡県</v>
      </c>
    </row>
    <row r="2450" spans="1:24" x14ac:dyDescent="0.15">
      <c r="A2450" s="6">
        <f t="shared" ref="A2450:B2462" si="489">A2449</f>
        <v>164</v>
      </c>
      <c r="B2450" s="6">
        <v>2202</v>
      </c>
      <c r="D2450" s="88" t="s">
        <v>4</v>
      </c>
      <c r="E2450" s="89"/>
      <c r="F2450" s="90">
        <f>QUOTIENT(F2451,100)</f>
        <v>22</v>
      </c>
      <c r="G2450" s="91"/>
      <c r="H2450" s="92" t="s">
        <v>215</v>
      </c>
      <c r="I2450" s="93"/>
      <c r="O2450" s="7"/>
      <c r="X2450" s="1" t="str">
        <f t="shared" ref="X2450:X2462" si="490">X2449</f>
        <v>22静岡県</v>
      </c>
    </row>
    <row r="2451" spans="1:24" x14ac:dyDescent="0.15">
      <c r="A2451" s="6">
        <f t="shared" si="489"/>
        <v>164</v>
      </c>
      <c r="B2451" s="6">
        <f>B2450</f>
        <v>2202</v>
      </c>
      <c r="D2451" s="94" t="s">
        <v>5</v>
      </c>
      <c r="E2451" s="95"/>
      <c r="F2451" s="96">
        <f>B2451</f>
        <v>2202</v>
      </c>
      <c r="G2451" s="97"/>
      <c r="H2451" s="98" t="s">
        <v>217</v>
      </c>
      <c r="I2451" s="99"/>
      <c r="O2451" s="7"/>
      <c r="X2451" s="1" t="str">
        <f t="shared" si="490"/>
        <v>22静岡県</v>
      </c>
    </row>
    <row r="2452" spans="1:24" x14ac:dyDescent="0.15">
      <c r="A2452" s="6">
        <f t="shared" si="489"/>
        <v>164</v>
      </c>
      <c r="B2452" s="6">
        <f>B2451</f>
        <v>2202</v>
      </c>
      <c r="D2452" s="72" t="s">
        <v>6</v>
      </c>
      <c r="E2452" s="73"/>
      <c r="F2452" s="74">
        <v>9.9699000000000009</v>
      </c>
      <c r="G2452" s="75"/>
      <c r="H2452" s="75"/>
      <c r="I2452" s="76"/>
      <c r="J2452" s="8"/>
      <c r="K2452" s="8"/>
      <c r="L2452" s="8"/>
      <c r="N2452" s="8"/>
      <c r="O2452" s="9"/>
      <c r="P2452" s="10" t="s">
        <v>7</v>
      </c>
      <c r="X2452" s="1" t="str">
        <f t="shared" si="490"/>
        <v>22静岡県</v>
      </c>
    </row>
    <row r="2453" spans="1:24" ht="14.25" thickBot="1" x14ac:dyDescent="0.2">
      <c r="A2453" s="6">
        <f t="shared" si="489"/>
        <v>164</v>
      </c>
      <c r="B2453" s="6">
        <f>B2452</f>
        <v>2202</v>
      </c>
      <c r="D2453" s="77" t="s">
        <v>8</v>
      </c>
      <c r="E2453" s="78"/>
      <c r="F2453" s="79">
        <v>185.88</v>
      </c>
      <c r="G2453" s="80"/>
      <c r="H2453" s="80"/>
      <c r="I2453" s="81"/>
      <c r="J2453" s="11"/>
      <c r="K2453" s="11"/>
      <c r="L2453" s="11"/>
      <c r="N2453" s="11"/>
      <c r="P2453" s="82">
        <v>-7.3000000000000009E-2</v>
      </c>
      <c r="Q2453" s="82"/>
      <c r="X2453" s="1" t="str">
        <f t="shared" si="490"/>
        <v>22静岡県</v>
      </c>
    </row>
    <row r="2454" spans="1:24" ht="14.25" thickBot="1" x14ac:dyDescent="0.2">
      <c r="A2454" s="6">
        <f t="shared" si="489"/>
        <v>164</v>
      </c>
      <c r="B2454" s="6"/>
      <c r="C2454" s="1" t="s">
        <v>9</v>
      </c>
      <c r="X2454" s="1" t="str">
        <f t="shared" si="490"/>
        <v>22静岡県</v>
      </c>
    </row>
    <row r="2455" spans="1:24" ht="13.5" customHeight="1" x14ac:dyDescent="0.15">
      <c r="A2455" s="6">
        <f t="shared" si="489"/>
        <v>164</v>
      </c>
      <c r="B2455" s="6"/>
      <c r="D2455" s="12"/>
      <c r="E2455" s="13"/>
      <c r="F2455" s="83" t="s">
        <v>10</v>
      </c>
      <c r="G2455" s="84"/>
      <c r="H2455" s="14" t="s">
        <v>11</v>
      </c>
      <c r="I2455" s="14" t="s">
        <v>12</v>
      </c>
      <c r="J2455" s="14" t="s">
        <v>13</v>
      </c>
      <c r="K2455" s="14" t="s">
        <v>14</v>
      </c>
      <c r="L2455" s="15" t="s">
        <v>15</v>
      </c>
      <c r="M2455" s="85" t="s">
        <v>16</v>
      </c>
      <c r="N2455" s="84"/>
      <c r="O2455" s="84"/>
      <c r="P2455" s="85" t="s">
        <v>17</v>
      </c>
      <c r="Q2455" s="84"/>
      <c r="R2455" s="86"/>
      <c r="X2455" s="1" t="str">
        <f t="shared" si="490"/>
        <v>22静岡県</v>
      </c>
    </row>
    <row r="2456" spans="1:24" ht="32.25" thickBot="1" x14ac:dyDescent="0.2">
      <c r="A2456" s="6">
        <f t="shared" si="489"/>
        <v>164</v>
      </c>
      <c r="B2456" s="6"/>
      <c r="D2456" s="16"/>
      <c r="E2456" s="17"/>
      <c r="F2456" s="18" t="s">
        <v>18</v>
      </c>
      <c r="G2456" s="19" t="s">
        <v>19</v>
      </c>
      <c r="H2456" s="20" t="s">
        <v>20</v>
      </c>
      <c r="I2456" s="20" t="s">
        <v>21</v>
      </c>
      <c r="J2456" s="20" t="s">
        <v>22</v>
      </c>
      <c r="K2456" s="20" t="s">
        <v>23</v>
      </c>
      <c r="L2456" s="20" t="s">
        <v>24</v>
      </c>
      <c r="M2456" s="21" t="s">
        <v>25</v>
      </c>
      <c r="N2456" s="22" t="s">
        <v>26</v>
      </c>
      <c r="O2456" s="23" t="s">
        <v>27</v>
      </c>
      <c r="P2456" s="24" t="s">
        <v>28</v>
      </c>
      <c r="Q2456" s="22" t="s">
        <v>29</v>
      </c>
      <c r="R2456" s="25" t="s">
        <v>30</v>
      </c>
      <c r="X2456" s="1" t="str">
        <f t="shared" si="490"/>
        <v>22静岡県</v>
      </c>
    </row>
    <row r="2457" spans="1:24" ht="14.25" thickTop="1" x14ac:dyDescent="0.15">
      <c r="A2457" s="6">
        <f t="shared" si="489"/>
        <v>164</v>
      </c>
      <c r="B2457" s="6">
        <f>B2452</f>
        <v>2202</v>
      </c>
      <c r="D2457" s="26"/>
      <c r="E2457" s="27" t="s">
        <v>31</v>
      </c>
      <c r="F2457" s="28">
        <f>SUM(F2458:F2461)</f>
        <v>1095</v>
      </c>
      <c r="G2457" s="29">
        <f>IFERROR(F2457/Q2457,"-")</f>
        <v>1.0252808988764044</v>
      </c>
      <c r="H2457" s="30">
        <f t="shared" ref="H2457:M2457" si="491">SUM(H2458:H2461)</f>
        <v>1140</v>
      </c>
      <c r="I2457" s="30">
        <f t="shared" si="491"/>
        <v>1118</v>
      </c>
      <c r="J2457" s="30">
        <f t="shared" si="491"/>
        <v>1082</v>
      </c>
      <c r="K2457" s="30">
        <f t="shared" si="491"/>
        <v>1029</v>
      </c>
      <c r="L2457" s="30">
        <f t="shared" si="491"/>
        <v>1029</v>
      </c>
      <c r="M2457" s="31">
        <f t="shared" si="491"/>
        <v>1027</v>
      </c>
      <c r="N2457" s="32">
        <f>IFERROR(M2457/F2457,"-")</f>
        <v>0.93789954337899539</v>
      </c>
      <c r="O2457" s="33">
        <f>M2457-F2457</f>
        <v>-68</v>
      </c>
      <c r="P2457" s="31">
        <f>SUM(P2458:P2461)</f>
        <v>1027</v>
      </c>
      <c r="Q2457" s="34">
        <f>SUM(Q2458:Q2461)</f>
        <v>1068</v>
      </c>
      <c r="R2457" s="35">
        <f>IFERROR(P2457/Q2457,"-")</f>
        <v>0.96161048689138573</v>
      </c>
      <c r="X2457" s="1" t="str">
        <f t="shared" si="490"/>
        <v>22静岡県</v>
      </c>
    </row>
    <row r="2458" spans="1:24" x14ac:dyDescent="0.15">
      <c r="A2458" s="6">
        <f t="shared" si="489"/>
        <v>164</v>
      </c>
      <c r="B2458" s="6">
        <f>B2457</f>
        <v>2202</v>
      </c>
      <c r="D2458" s="36"/>
      <c r="E2458" s="37" t="s">
        <v>32</v>
      </c>
      <c r="F2458" s="38">
        <v>68</v>
      </c>
      <c r="G2458" s="39">
        <f>IFERROR(F2458/Q2458,"-")</f>
        <v>0.80952380952380953</v>
      </c>
      <c r="H2458" s="40">
        <v>68</v>
      </c>
      <c r="I2458" s="40">
        <v>68</v>
      </c>
      <c r="J2458" s="40">
        <v>68</v>
      </c>
      <c r="K2458" s="40">
        <v>68</v>
      </c>
      <c r="L2458" s="40">
        <v>20</v>
      </c>
      <c r="M2458" s="41">
        <v>20</v>
      </c>
      <c r="N2458" s="42">
        <f>IFERROR(M2458/F2458,"-")</f>
        <v>0.29411764705882354</v>
      </c>
      <c r="O2458" s="43">
        <f>M2458-F2458</f>
        <v>-48</v>
      </c>
      <c r="P2458" s="41">
        <v>20</v>
      </c>
      <c r="Q2458" s="44">
        <v>84</v>
      </c>
      <c r="R2458" s="45">
        <f>IFERROR(P2458/Q2458,"-")</f>
        <v>0.23809523809523808</v>
      </c>
      <c r="X2458" s="1" t="str">
        <f t="shared" si="490"/>
        <v>22静岡県</v>
      </c>
    </row>
    <row r="2459" spans="1:24" x14ac:dyDescent="0.15">
      <c r="A2459" s="6">
        <f t="shared" si="489"/>
        <v>164</v>
      </c>
      <c r="B2459" s="6">
        <f t="shared" si="489"/>
        <v>2202</v>
      </c>
      <c r="D2459" s="36"/>
      <c r="E2459" s="46" t="s">
        <v>33</v>
      </c>
      <c r="F2459" s="47">
        <v>540</v>
      </c>
      <c r="G2459" s="48">
        <f>IFERROR(F2459/Q2459,"-")</f>
        <v>1.4794520547945205</v>
      </c>
      <c r="H2459" s="49">
        <v>556</v>
      </c>
      <c r="I2459" s="49">
        <v>504</v>
      </c>
      <c r="J2459" s="49">
        <v>506</v>
      </c>
      <c r="K2459" s="49">
        <v>502</v>
      </c>
      <c r="L2459" s="49">
        <v>544</v>
      </c>
      <c r="M2459" s="50">
        <v>548</v>
      </c>
      <c r="N2459" s="51">
        <f>IFERROR(M2459/F2459,"-")</f>
        <v>1.0148148148148148</v>
      </c>
      <c r="O2459" s="52">
        <f>M2459-F2459</f>
        <v>8</v>
      </c>
      <c r="P2459" s="50">
        <v>548</v>
      </c>
      <c r="Q2459" s="53">
        <v>365</v>
      </c>
      <c r="R2459" s="54">
        <f>IFERROR(P2459/Q2459,"-")</f>
        <v>1.5013698630136987</v>
      </c>
      <c r="X2459" s="1" t="str">
        <f t="shared" si="490"/>
        <v>22静岡県</v>
      </c>
    </row>
    <row r="2460" spans="1:24" x14ac:dyDescent="0.15">
      <c r="A2460" s="6">
        <f t="shared" si="489"/>
        <v>164</v>
      </c>
      <c r="B2460" s="6">
        <f t="shared" si="489"/>
        <v>2202</v>
      </c>
      <c r="D2460" s="36"/>
      <c r="E2460" s="46" t="s">
        <v>34</v>
      </c>
      <c r="F2460" s="47">
        <v>121</v>
      </c>
      <c r="G2460" s="48">
        <f>IFERROR(F2460/Q2460,"-")</f>
        <v>0.31510416666666669</v>
      </c>
      <c r="H2460" s="49">
        <v>158</v>
      </c>
      <c r="I2460" s="49">
        <v>167</v>
      </c>
      <c r="J2460" s="49">
        <v>161</v>
      </c>
      <c r="K2460" s="49">
        <v>148</v>
      </c>
      <c r="L2460" s="49">
        <v>154</v>
      </c>
      <c r="M2460" s="50">
        <v>168</v>
      </c>
      <c r="N2460" s="51">
        <f>IFERROR(M2460/F2460,"-")</f>
        <v>1.3884297520661157</v>
      </c>
      <c r="O2460" s="52">
        <f>M2460-F2460</f>
        <v>47</v>
      </c>
      <c r="P2460" s="50">
        <v>148</v>
      </c>
      <c r="Q2460" s="53">
        <v>384</v>
      </c>
      <c r="R2460" s="54">
        <f>IFERROR(P2460/Q2460,"-")</f>
        <v>0.38541666666666669</v>
      </c>
      <c r="X2460" s="1" t="str">
        <f t="shared" si="490"/>
        <v>22静岡県</v>
      </c>
    </row>
    <row r="2461" spans="1:24" ht="14.25" thickBot="1" x14ac:dyDescent="0.2">
      <c r="A2461" s="6">
        <f t="shared" si="489"/>
        <v>164</v>
      </c>
      <c r="B2461" s="6">
        <f t="shared" si="489"/>
        <v>2202</v>
      </c>
      <c r="D2461" s="55"/>
      <c r="E2461" s="56" t="s">
        <v>35</v>
      </c>
      <c r="F2461" s="57">
        <v>366</v>
      </c>
      <c r="G2461" s="58">
        <f>IFERROR(F2461/Q2461,"-")</f>
        <v>1.5574468085106383</v>
      </c>
      <c r="H2461" s="59">
        <v>358</v>
      </c>
      <c r="I2461" s="59">
        <v>379</v>
      </c>
      <c r="J2461" s="59">
        <v>347</v>
      </c>
      <c r="K2461" s="59">
        <v>311</v>
      </c>
      <c r="L2461" s="59">
        <v>311</v>
      </c>
      <c r="M2461" s="60">
        <v>291</v>
      </c>
      <c r="N2461" s="61">
        <f>IFERROR(M2461/F2461,"-")</f>
        <v>0.79508196721311475</v>
      </c>
      <c r="O2461" s="62">
        <f>M2461-F2461</f>
        <v>-75</v>
      </c>
      <c r="P2461" s="60">
        <v>311</v>
      </c>
      <c r="Q2461" s="63">
        <v>235</v>
      </c>
      <c r="R2461" s="64">
        <f>IFERROR(P2461/Q2461,"-")</f>
        <v>1.323404255319149</v>
      </c>
      <c r="X2461" s="1" t="str">
        <f t="shared" si="490"/>
        <v>22静岡県</v>
      </c>
    </row>
    <row r="2462" spans="1:24" s="5" customFormat="1" x14ac:dyDescent="0.15">
      <c r="A2462" s="65">
        <f t="shared" si="489"/>
        <v>164</v>
      </c>
      <c r="B2462" s="65">
        <f t="shared" si="489"/>
        <v>2202</v>
      </c>
      <c r="D2462" s="66"/>
      <c r="E2462" s="67" t="s">
        <v>36</v>
      </c>
      <c r="F2462" s="68">
        <v>0.89473684210526316</v>
      </c>
      <c r="G2462" s="69"/>
      <c r="H2462" s="68">
        <v>0.83333333333333337</v>
      </c>
      <c r="I2462" s="68">
        <v>0.94444444444444442</v>
      </c>
      <c r="J2462" s="68">
        <v>1</v>
      </c>
      <c r="K2462" s="68">
        <v>1</v>
      </c>
      <c r="L2462" s="68">
        <v>1</v>
      </c>
      <c r="M2462" s="68">
        <v>1</v>
      </c>
      <c r="N2462" s="70"/>
      <c r="O2462" s="70"/>
      <c r="P2462" s="71"/>
      <c r="Q2462" s="71"/>
      <c r="R2462" s="70"/>
      <c r="X2462" s="5" t="str">
        <f t="shared" si="490"/>
        <v>22静岡県</v>
      </c>
    </row>
    <row r="2463" spans="1:24" x14ac:dyDescent="0.15">
      <c r="A2463" s="6">
        <f>(ROW()+12)/15</f>
        <v>165</v>
      </c>
      <c r="B2463" s="6"/>
      <c r="C2463" s="87">
        <f>(ROW()+12)/15</f>
        <v>165</v>
      </c>
      <c r="D2463" s="87"/>
      <c r="S2463" s="1" t="str">
        <f>"（"&amp;H2465&amp;"　"&amp;H2466&amp;"構想区域）"</f>
        <v>（静岡県　駿東田方構想区域）</v>
      </c>
      <c r="X2463" s="1" t="str">
        <f>TEXT(F2465,"0?")&amp;H2465</f>
        <v>22静岡県</v>
      </c>
    </row>
    <row r="2464" spans="1:24" ht="14.25" thickBot="1" x14ac:dyDescent="0.2">
      <c r="A2464" s="6">
        <f>A2463</f>
        <v>165</v>
      </c>
      <c r="B2464" s="6"/>
      <c r="C2464" s="1" t="s">
        <v>3</v>
      </c>
      <c r="X2464" s="1" t="str">
        <f>X2463</f>
        <v>22静岡県</v>
      </c>
    </row>
    <row r="2465" spans="1:24" x14ac:dyDescent="0.15">
      <c r="A2465" s="6">
        <f t="shared" ref="A2465:B2477" si="492">A2464</f>
        <v>165</v>
      </c>
      <c r="B2465" s="6">
        <v>2203</v>
      </c>
      <c r="D2465" s="88" t="s">
        <v>4</v>
      </c>
      <c r="E2465" s="89"/>
      <c r="F2465" s="90">
        <f>QUOTIENT(F2466,100)</f>
        <v>22</v>
      </c>
      <c r="G2465" s="91"/>
      <c r="H2465" s="92" t="s">
        <v>215</v>
      </c>
      <c r="I2465" s="93"/>
      <c r="O2465" s="7"/>
      <c r="X2465" s="1" t="str">
        <f t="shared" ref="X2465:X2477" si="493">X2464</f>
        <v>22静岡県</v>
      </c>
    </row>
    <row r="2466" spans="1:24" x14ac:dyDescent="0.15">
      <c r="A2466" s="6">
        <f t="shared" si="492"/>
        <v>165</v>
      </c>
      <c r="B2466" s="6">
        <f>B2465</f>
        <v>2203</v>
      </c>
      <c r="D2466" s="94" t="s">
        <v>5</v>
      </c>
      <c r="E2466" s="95"/>
      <c r="F2466" s="96">
        <f>B2466</f>
        <v>2203</v>
      </c>
      <c r="G2466" s="97"/>
      <c r="H2466" s="98" t="s">
        <v>218</v>
      </c>
      <c r="I2466" s="99"/>
      <c r="O2466" s="7"/>
      <c r="X2466" s="1" t="str">
        <f t="shared" si="493"/>
        <v>22静岡県</v>
      </c>
    </row>
    <row r="2467" spans="1:24" x14ac:dyDescent="0.15">
      <c r="A2467" s="6">
        <f t="shared" si="492"/>
        <v>165</v>
      </c>
      <c r="B2467" s="6">
        <f>B2466</f>
        <v>2203</v>
      </c>
      <c r="D2467" s="72" t="s">
        <v>6</v>
      </c>
      <c r="E2467" s="73"/>
      <c r="F2467" s="74">
        <v>64.009600000000006</v>
      </c>
      <c r="G2467" s="75"/>
      <c r="H2467" s="75"/>
      <c r="I2467" s="76"/>
      <c r="J2467" s="8"/>
      <c r="K2467" s="8"/>
      <c r="L2467" s="8"/>
      <c r="N2467" s="8"/>
      <c r="O2467" s="9"/>
      <c r="P2467" s="10" t="s">
        <v>7</v>
      </c>
      <c r="X2467" s="1" t="str">
        <f t="shared" si="493"/>
        <v>22静岡県</v>
      </c>
    </row>
    <row r="2468" spans="1:24" ht="14.25" thickBot="1" x14ac:dyDescent="0.2">
      <c r="A2468" s="6">
        <f t="shared" si="492"/>
        <v>165</v>
      </c>
      <c r="B2468" s="6">
        <f>B2467</f>
        <v>2203</v>
      </c>
      <c r="D2468" s="77" t="s">
        <v>8</v>
      </c>
      <c r="E2468" s="78"/>
      <c r="F2468" s="79">
        <v>1276.93</v>
      </c>
      <c r="G2468" s="80"/>
      <c r="H2468" s="80"/>
      <c r="I2468" s="81"/>
      <c r="J2468" s="11"/>
      <c r="K2468" s="11"/>
      <c r="L2468" s="11"/>
      <c r="N2468" s="11"/>
      <c r="P2468" s="82">
        <v>0.112</v>
      </c>
      <c r="Q2468" s="82"/>
      <c r="X2468" s="1" t="str">
        <f t="shared" si="493"/>
        <v>22静岡県</v>
      </c>
    </row>
    <row r="2469" spans="1:24" ht="14.25" thickBot="1" x14ac:dyDescent="0.2">
      <c r="A2469" s="6">
        <f t="shared" si="492"/>
        <v>165</v>
      </c>
      <c r="B2469" s="6"/>
      <c r="C2469" s="1" t="s">
        <v>9</v>
      </c>
      <c r="X2469" s="1" t="str">
        <f t="shared" si="493"/>
        <v>22静岡県</v>
      </c>
    </row>
    <row r="2470" spans="1:24" ht="13.5" customHeight="1" x14ac:dyDescent="0.15">
      <c r="A2470" s="6">
        <f t="shared" si="492"/>
        <v>165</v>
      </c>
      <c r="B2470" s="6"/>
      <c r="D2470" s="12"/>
      <c r="E2470" s="13"/>
      <c r="F2470" s="83" t="s">
        <v>10</v>
      </c>
      <c r="G2470" s="84"/>
      <c r="H2470" s="14" t="s">
        <v>11</v>
      </c>
      <c r="I2470" s="14" t="s">
        <v>12</v>
      </c>
      <c r="J2470" s="14" t="s">
        <v>13</v>
      </c>
      <c r="K2470" s="14" t="s">
        <v>14</v>
      </c>
      <c r="L2470" s="15" t="s">
        <v>15</v>
      </c>
      <c r="M2470" s="85" t="s">
        <v>16</v>
      </c>
      <c r="N2470" s="84"/>
      <c r="O2470" s="84"/>
      <c r="P2470" s="85" t="s">
        <v>17</v>
      </c>
      <c r="Q2470" s="84"/>
      <c r="R2470" s="86"/>
      <c r="X2470" s="1" t="str">
        <f t="shared" si="493"/>
        <v>22静岡県</v>
      </c>
    </row>
    <row r="2471" spans="1:24" ht="32.25" thickBot="1" x14ac:dyDescent="0.2">
      <c r="A2471" s="6">
        <f t="shared" si="492"/>
        <v>165</v>
      </c>
      <c r="B2471" s="6"/>
      <c r="D2471" s="16"/>
      <c r="E2471" s="17"/>
      <c r="F2471" s="18" t="s">
        <v>18</v>
      </c>
      <c r="G2471" s="19" t="s">
        <v>19</v>
      </c>
      <c r="H2471" s="20" t="s">
        <v>20</v>
      </c>
      <c r="I2471" s="20" t="s">
        <v>21</v>
      </c>
      <c r="J2471" s="20" t="s">
        <v>22</v>
      </c>
      <c r="K2471" s="20" t="s">
        <v>23</v>
      </c>
      <c r="L2471" s="20" t="s">
        <v>24</v>
      </c>
      <c r="M2471" s="21" t="s">
        <v>25</v>
      </c>
      <c r="N2471" s="22" t="s">
        <v>26</v>
      </c>
      <c r="O2471" s="23" t="s">
        <v>27</v>
      </c>
      <c r="P2471" s="24" t="s">
        <v>28</v>
      </c>
      <c r="Q2471" s="22" t="s">
        <v>29</v>
      </c>
      <c r="R2471" s="25" t="s">
        <v>30</v>
      </c>
      <c r="X2471" s="1" t="str">
        <f t="shared" si="493"/>
        <v>22静岡県</v>
      </c>
    </row>
    <row r="2472" spans="1:24" ht="14.25" thickTop="1" x14ac:dyDescent="0.15">
      <c r="A2472" s="6">
        <f t="shared" si="492"/>
        <v>165</v>
      </c>
      <c r="B2472" s="6">
        <f>B2467</f>
        <v>2203</v>
      </c>
      <c r="D2472" s="26"/>
      <c r="E2472" s="27" t="s">
        <v>31</v>
      </c>
      <c r="F2472" s="28">
        <f>SUM(F2473:F2476)</f>
        <v>6820</v>
      </c>
      <c r="G2472" s="29">
        <f>IFERROR(F2472/Q2472,"-")</f>
        <v>1.3836477987421383</v>
      </c>
      <c r="H2472" s="30">
        <f t="shared" ref="H2472:M2472" si="494">SUM(H2473:H2476)</f>
        <v>6896</v>
      </c>
      <c r="I2472" s="30">
        <f t="shared" si="494"/>
        <v>6761</v>
      </c>
      <c r="J2472" s="30">
        <f t="shared" si="494"/>
        <v>6352</v>
      </c>
      <c r="K2472" s="30">
        <f t="shared" si="494"/>
        <v>6471</v>
      </c>
      <c r="L2472" s="30">
        <f t="shared" si="494"/>
        <v>6442</v>
      </c>
      <c r="M2472" s="31">
        <f t="shared" si="494"/>
        <v>6448</v>
      </c>
      <c r="N2472" s="32">
        <f>IFERROR(M2472/F2472,"-")</f>
        <v>0.94545454545454544</v>
      </c>
      <c r="O2472" s="33">
        <f>M2472-F2472</f>
        <v>-372</v>
      </c>
      <c r="P2472" s="31">
        <f>SUM(P2473:P2476)</f>
        <v>6391</v>
      </c>
      <c r="Q2472" s="34">
        <f>SUM(Q2473:Q2476)</f>
        <v>4929</v>
      </c>
      <c r="R2472" s="35">
        <f>IFERROR(P2472/Q2472,"-")</f>
        <v>1.2966118888212619</v>
      </c>
      <c r="X2472" s="1" t="str">
        <f t="shared" si="493"/>
        <v>22静岡県</v>
      </c>
    </row>
    <row r="2473" spans="1:24" x14ac:dyDescent="0.15">
      <c r="A2473" s="6">
        <f t="shared" si="492"/>
        <v>165</v>
      </c>
      <c r="B2473" s="6">
        <f>B2472</f>
        <v>2203</v>
      </c>
      <c r="D2473" s="36"/>
      <c r="E2473" s="37" t="s">
        <v>32</v>
      </c>
      <c r="F2473" s="38">
        <v>734</v>
      </c>
      <c r="G2473" s="39">
        <f>IFERROR(F2473/Q2473,"-")</f>
        <v>1.2052545155993433</v>
      </c>
      <c r="H2473" s="40">
        <v>748</v>
      </c>
      <c r="I2473" s="40">
        <v>869</v>
      </c>
      <c r="J2473" s="40">
        <v>869</v>
      </c>
      <c r="K2473" s="40">
        <v>739</v>
      </c>
      <c r="L2473" s="40">
        <v>740</v>
      </c>
      <c r="M2473" s="41">
        <v>684</v>
      </c>
      <c r="N2473" s="42">
        <f>IFERROR(M2473/F2473,"-")</f>
        <v>0.93188010899182561</v>
      </c>
      <c r="O2473" s="43">
        <f>M2473-F2473</f>
        <v>-50</v>
      </c>
      <c r="P2473" s="41">
        <v>684</v>
      </c>
      <c r="Q2473" s="44">
        <v>609</v>
      </c>
      <c r="R2473" s="45">
        <f>IFERROR(P2473/Q2473,"-")</f>
        <v>1.1231527093596059</v>
      </c>
      <c r="X2473" s="1" t="str">
        <f t="shared" si="493"/>
        <v>22静岡県</v>
      </c>
    </row>
    <row r="2474" spans="1:24" x14ac:dyDescent="0.15">
      <c r="A2474" s="6">
        <f t="shared" si="492"/>
        <v>165</v>
      </c>
      <c r="B2474" s="6">
        <f t="shared" si="492"/>
        <v>2203</v>
      </c>
      <c r="D2474" s="36"/>
      <c r="E2474" s="46" t="s">
        <v>33</v>
      </c>
      <c r="F2474" s="47">
        <v>3302</v>
      </c>
      <c r="G2474" s="48">
        <f>IFERROR(F2474/Q2474,"-")</f>
        <v>2.079345088161209</v>
      </c>
      <c r="H2474" s="49">
        <v>3294</v>
      </c>
      <c r="I2474" s="49">
        <v>2938</v>
      </c>
      <c r="J2474" s="49">
        <v>2822</v>
      </c>
      <c r="K2474" s="49">
        <v>2738</v>
      </c>
      <c r="L2474" s="49">
        <v>2767</v>
      </c>
      <c r="M2474" s="50">
        <v>2823</v>
      </c>
      <c r="N2474" s="51">
        <f>IFERROR(M2474/F2474,"-")</f>
        <v>0.85493640218049671</v>
      </c>
      <c r="O2474" s="52">
        <f>M2474-F2474</f>
        <v>-479</v>
      </c>
      <c r="P2474" s="50">
        <v>2910</v>
      </c>
      <c r="Q2474" s="53">
        <v>1588</v>
      </c>
      <c r="R2474" s="54">
        <f>IFERROR(P2474/Q2474,"-")</f>
        <v>1.8324937027707808</v>
      </c>
      <c r="X2474" s="1" t="str">
        <f t="shared" si="493"/>
        <v>22静岡県</v>
      </c>
    </row>
    <row r="2475" spans="1:24" x14ac:dyDescent="0.15">
      <c r="A2475" s="6">
        <f t="shared" si="492"/>
        <v>165</v>
      </c>
      <c r="B2475" s="6">
        <f t="shared" si="492"/>
        <v>2203</v>
      </c>
      <c r="D2475" s="36"/>
      <c r="E2475" s="46" t="s">
        <v>34</v>
      </c>
      <c r="F2475" s="47">
        <v>580</v>
      </c>
      <c r="G2475" s="48">
        <f>IFERROR(F2475/Q2475,"-")</f>
        <v>0.36895674300254455</v>
      </c>
      <c r="H2475" s="49">
        <v>764</v>
      </c>
      <c r="I2475" s="49">
        <v>1016</v>
      </c>
      <c r="J2475" s="49">
        <v>896</v>
      </c>
      <c r="K2475" s="49">
        <v>968</v>
      </c>
      <c r="L2475" s="49">
        <v>980</v>
      </c>
      <c r="M2475" s="50">
        <v>986</v>
      </c>
      <c r="N2475" s="51">
        <f>IFERROR(M2475/F2475,"-")</f>
        <v>1.7</v>
      </c>
      <c r="O2475" s="52">
        <f>M2475-F2475</f>
        <v>406</v>
      </c>
      <c r="P2475" s="50">
        <v>1035</v>
      </c>
      <c r="Q2475" s="53">
        <v>1572</v>
      </c>
      <c r="R2475" s="54">
        <f>IFERROR(P2475/Q2475,"-")</f>
        <v>0.65839694656488545</v>
      </c>
      <c r="X2475" s="1" t="str">
        <f t="shared" si="493"/>
        <v>22静岡県</v>
      </c>
    </row>
    <row r="2476" spans="1:24" ht="14.25" thickBot="1" x14ac:dyDescent="0.2">
      <c r="A2476" s="6">
        <f t="shared" si="492"/>
        <v>165</v>
      </c>
      <c r="B2476" s="6">
        <f t="shared" si="492"/>
        <v>2203</v>
      </c>
      <c r="D2476" s="55"/>
      <c r="E2476" s="56" t="s">
        <v>35</v>
      </c>
      <c r="F2476" s="57">
        <v>2204</v>
      </c>
      <c r="G2476" s="58">
        <f>IFERROR(F2476/Q2476,"-")</f>
        <v>1.9</v>
      </c>
      <c r="H2476" s="59">
        <v>2090</v>
      </c>
      <c r="I2476" s="59">
        <v>1938</v>
      </c>
      <c r="J2476" s="59">
        <v>1765</v>
      </c>
      <c r="K2476" s="59">
        <v>2026</v>
      </c>
      <c r="L2476" s="59">
        <v>1955</v>
      </c>
      <c r="M2476" s="60">
        <v>1955</v>
      </c>
      <c r="N2476" s="61">
        <f>IFERROR(M2476/F2476,"-")</f>
        <v>0.88702359346642468</v>
      </c>
      <c r="O2476" s="62">
        <f>M2476-F2476</f>
        <v>-249</v>
      </c>
      <c r="P2476" s="60">
        <v>1762</v>
      </c>
      <c r="Q2476" s="63">
        <v>1160</v>
      </c>
      <c r="R2476" s="64">
        <f>IFERROR(P2476/Q2476,"-")</f>
        <v>1.5189655172413794</v>
      </c>
      <c r="X2476" s="1" t="str">
        <f t="shared" si="493"/>
        <v>22静岡県</v>
      </c>
    </row>
    <row r="2477" spans="1:24" s="5" customFormat="1" x14ac:dyDescent="0.15">
      <c r="A2477" s="65">
        <f t="shared" si="492"/>
        <v>165</v>
      </c>
      <c r="B2477" s="65">
        <f t="shared" si="492"/>
        <v>2203</v>
      </c>
      <c r="D2477" s="66"/>
      <c r="E2477" s="67" t="s">
        <v>36</v>
      </c>
      <c r="F2477" s="68">
        <v>0.93478260869565222</v>
      </c>
      <c r="G2477" s="69"/>
      <c r="H2477" s="68">
        <v>0.96590909090909094</v>
      </c>
      <c r="I2477" s="68">
        <v>0.96511627906976749</v>
      </c>
      <c r="J2477" s="68">
        <v>1</v>
      </c>
      <c r="K2477" s="68">
        <v>1</v>
      </c>
      <c r="L2477" s="68">
        <v>1</v>
      </c>
      <c r="M2477" s="68">
        <v>1</v>
      </c>
      <c r="N2477" s="70"/>
      <c r="O2477" s="70"/>
      <c r="P2477" s="71"/>
      <c r="Q2477" s="71"/>
      <c r="R2477" s="70"/>
      <c r="X2477" s="5" t="str">
        <f t="shared" si="493"/>
        <v>22静岡県</v>
      </c>
    </row>
    <row r="2478" spans="1:24" x14ac:dyDescent="0.15">
      <c r="A2478" s="6">
        <f>(ROW()+12)/15</f>
        <v>166</v>
      </c>
      <c r="B2478" s="6"/>
      <c r="C2478" s="87">
        <f>(ROW()+12)/15</f>
        <v>166</v>
      </c>
      <c r="D2478" s="87"/>
      <c r="S2478" s="1" t="str">
        <f>"（"&amp;H2480&amp;"　"&amp;H2481&amp;"構想区域）"</f>
        <v>（静岡県　富士構想区域）</v>
      </c>
      <c r="X2478" s="1" t="str">
        <f>TEXT(F2480,"0?")&amp;H2480</f>
        <v>22静岡県</v>
      </c>
    </row>
    <row r="2479" spans="1:24" ht="14.25" thickBot="1" x14ac:dyDescent="0.2">
      <c r="A2479" s="6">
        <f>A2478</f>
        <v>166</v>
      </c>
      <c r="B2479" s="6"/>
      <c r="C2479" s="1" t="s">
        <v>3</v>
      </c>
      <c r="X2479" s="1" t="str">
        <f>X2478</f>
        <v>22静岡県</v>
      </c>
    </row>
    <row r="2480" spans="1:24" x14ac:dyDescent="0.15">
      <c r="A2480" s="6">
        <f t="shared" ref="A2480:B2492" si="495">A2479</f>
        <v>166</v>
      </c>
      <c r="B2480" s="6">
        <v>2204</v>
      </c>
      <c r="D2480" s="88" t="s">
        <v>4</v>
      </c>
      <c r="E2480" s="89"/>
      <c r="F2480" s="90">
        <f>QUOTIENT(F2481,100)</f>
        <v>22</v>
      </c>
      <c r="G2480" s="91"/>
      <c r="H2480" s="92" t="s">
        <v>215</v>
      </c>
      <c r="I2480" s="93"/>
      <c r="O2480" s="7"/>
      <c r="X2480" s="1" t="str">
        <f t="shared" ref="X2480:X2492" si="496">X2479</f>
        <v>22静岡県</v>
      </c>
    </row>
    <row r="2481" spans="1:24" x14ac:dyDescent="0.15">
      <c r="A2481" s="6">
        <f t="shared" si="495"/>
        <v>166</v>
      </c>
      <c r="B2481" s="6">
        <f>B2480</f>
        <v>2204</v>
      </c>
      <c r="D2481" s="94" t="s">
        <v>5</v>
      </c>
      <c r="E2481" s="95"/>
      <c r="F2481" s="96">
        <f>B2481</f>
        <v>2204</v>
      </c>
      <c r="G2481" s="97"/>
      <c r="H2481" s="98" t="s">
        <v>219</v>
      </c>
      <c r="I2481" s="99"/>
      <c r="O2481" s="7"/>
      <c r="X2481" s="1" t="str">
        <f t="shared" si="496"/>
        <v>22静岡県</v>
      </c>
    </row>
    <row r="2482" spans="1:24" x14ac:dyDescent="0.15">
      <c r="A2482" s="6">
        <f t="shared" si="495"/>
        <v>166</v>
      </c>
      <c r="B2482" s="6">
        <f>B2481</f>
        <v>2204</v>
      </c>
      <c r="D2482" s="72" t="s">
        <v>6</v>
      </c>
      <c r="E2482" s="73"/>
      <c r="F2482" s="74">
        <v>37.349699999999999</v>
      </c>
      <c r="G2482" s="75"/>
      <c r="H2482" s="75"/>
      <c r="I2482" s="76"/>
      <c r="J2482" s="8"/>
      <c r="K2482" s="8"/>
      <c r="L2482" s="8"/>
      <c r="N2482" s="8"/>
      <c r="O2482" s="9"/>
      <c r="P2482" s="10" t="s">
        <v>7</v>
      </c>
      <c r="X2482" s="1" t="str">
        <f t="shared" si="496"/>
        <v>22静岡県</v>
      </c>
    </row>
    <row r="2483" spans="1:24" ht="14.25" thickBot="1" x14ac:dyDescent="0.2">
      <c r="A2483" s="6">
        <f t="shared" si="495"/>
        <v>166</v>
      </c>
      <c r="B2483" s="6">
        <f>B2482</f>
        <v>2204</v>
      </c>
      <c r="D2483" s="77" t="s">
        <v>8</v>
      </c>
      <c r="E2483" s="78"/>
      <c r="F2483" s="79">
        <v>634.03</v>
      </c>
      <c r="G2483" s="80"/>
      <c r="H2483" s="80"/>
      <c r="I2483" s="81"/>
      <c r="J2483" s="11"/>
      <c r="K2483" s="11"/>
      <c r="L2483" s="11"/>
      <c r="N2483" s="11"/>
      <c r="P2483" s="82">
        <v>-0.13500000000000001</v>
      </c>
      <c r="Q2483" s="82"/>
      <c r="X2483" s="1" t="str">
        <f t="shared" si="496"/>
        <v>22静岡県</v>
      </c>
    </row>
    <row r="2484" spans="1:24" ht="14.25" thickBot="1" x14ac:dyDescent="0.2">
      <c r="A2484" s="6">
        <f t="shared" si="495"/>
        <v>166</v>
      </c>
      <c r="B2484" s="6"/>
      <c r="C2484" s="1" t="s">
        <v>9</v>
      </c>
      <c r="X2484" s="1" t="str">
        <f t="shared" si="496"/>
        <v>22静岡県</v>
      </c>
    </row>
    <row r="2485" spans="1:24" ht="13.5" customHeight="1" x14ac:dyDescent="0.15">
      <c r="A2485" s="6">
        <f t="shared" si="495"/>
        <v>166</v>
      </c>
      <c r="B2485" s="6"/>
      <c r="D2485" s="12"/>
      <c r="E2485" s="13"/>
      <c r="F2485" s="83" t="s">
        <v>10</v>
      </c>
      <c r="G2485" s="84"/>
      <c r="H2485" s="14" t="s">
        <v>11</v>
      </c>
      <c r="I2485" s="14" t="s">
        <v>12</v>
      </c>
      <c r="J2485" s="14" t="s">
        <v>13</v>
      </c>
      <c r="K2485" s="14" t="s">
        <v>14</v>
      </c>
      <c r="L2485" s="15" t="s">
        <v>15</v>
      </c>
      <c r="M2485" s="85" t="s">
        <v>16</v>
      </c>
      <c r="N2485" s="84"/>
      <c r="O2485" s="84"/>
      <c r="P2485" s="85" t="s">
        <v>17</v>
      </c>
      <c r="Q2485" s="84"/>
      <c r="R2485" s="86"/>
      <c r="X2485" s="1" t="str">
        <f t="shared" si="496"/>
        <v>22静岡県</v>
      </c>
    </row>
    <row r="2486" spans="1:24" ht="32.25" thickBot="1" x14ac:dyDescent="0.2">
      <c r="A2486" s="6">
        <f t="shared" si="495"/>
        <v>166</v>
      </c>
      <c r="B2486" s="6"/>
      <c r="D2486" s="16"/>
      <c r="E2486" s="17"/>
      <c r="F2486" s="18" t="s">
        <v>18</v>
      </c>
      <c r="G2486" s="19" t="s">
        <v>19</v>
      </c>
      <c r="H2486" s="20" t="s">
        <v>20</v>
      </c>
      <c r="I2486" s="20" t="s">
        <v>21</v>
      </c>
      <c r="J2486" s="20" t="s">
        <v>22</v>
      </c>
      <c r="K2486" s="20" t="s">
        <v>23</v>
      </c>
      <c r="L2486" s="20" t="s">
        <v>24</v>
      </c>
      <c r="M2486" s="21" t="s">
        <v>25</v>
      </c>
      <c r="N2486" s="22" t="s">
        <v>26</v>
      </c>
      <c r="O2486" s="23" t="s">
        <v>27</v>
      </c>
      <c r="P2486" s="24" t="s">
        <v>28</v>
      </c>
      <c r="Q2486" s="22" t="s">
        <v>29</v>
      </c>
      <c r="R2486" s="25" t="s">
        <v>30</v>
      </c>
      <c r="X2486" s="1" t="str">
        <f t="shared" si="496"/>
        <v>22静岡県</v>
      </c>
    </row>
    <row r="2487" spans="1:24" ht="14.25" thickTop="1" x14ac:dyDescent="0.15">
      <c r="A2487" s="6">
        <f t="shared" si="495"/>
        <v>166</v>
      </c>
      <c r="B2487" s="6">
        <f>B2482</f>
        <v>2204</v>
      </c>
      <c r="D2487" s="26"/>
      <c r="E2487" s="27" t="s">
        <v>31</v>
      </c>
      <c r="F2487" s="28">
        <f>SUM(F2488:F2491)</f>
        <v>2871</v>
      </c>
      <c r="G2487" s="29">
        <f>IFERROR(F2487/Q2487,"-")</f>
        <v>1.1000000000000001</v>
      </c>
      <c r="H2487" s="30">
        <f t="shared" ref="H2487:M2487" si="497">SUM(H2488:H2491)</f>
        <v>2602</v>
      </c>
      <c r="I2487" s="30">
        <f t="shared" si="497"/>
        <v>2538</v>
      </c>
      <c r="J2487" s="30">
        <f t="shared" si="497"/>
        <v>2576</v>
      </c>
      <c r="K2487" s="30">
        <f t="shared" si="497"/>
        <v>2556</v>
      </c>
      <c r="L2487" s="30">
        <f t="shared" si="497"/>
        <v>2537</v>
      </c>
      <c r="M2487" s="31">
        <f t="shared" si="497"/>
        <v>2539</v>
      </c>
      <c r="N2487" s="32">
        <f>IFERROR(M2487/F2487,"-")</f>
        <v>0.88436084987809127</v>
      </c>
      <c r="O2487" s="33">
        <f>M2487-F2487</f>
        <v>-332</v>
      </c>
      <c r="P2487" s="31">
        <f>SUM(P2488:P2491)</f>
        <v>2512</v>
      </c>
      <c r="Q2487" s="34">
        <f>SUM(Q2488:Q2491)</f>
        <v>2610</v>
      </c>
      <c r="R2487" s="35">
        <f>IFERROR(P2487/Q2487,"-")</f>
        <v>0.96245210727969344</v>
      </c>
      <c r="X2487" s="1" t="str">
        <f t="shared" si="496"/>
        <v>22静岡県</v>
      </c>
    </row>
    <row r="2488" spans="1:24" x14ac:dyDescent="0.15">
      <c r="A2488" s="6">
        <f t="shared" si="495"/>
        <v>166</v>
      </c>
      <c r="B2488" s="6">
        <f>B2487</f>
        <v>2204</v>
      </c>
      <c r="D2488" s="36"/>
      <c r="E2488" s="37" t="s">
        <v>32</v>
      </c>
      <c r="F2488" s="38">
        <v>68</v>
      </c>
      <c r="G2488" s="39">
        <f>IFERROR(F2488/Q2488,"-")</f>
        <v>0.32692307692307693</v>
      </c>
      <c r="H2488" s="40">
        <v>68</v>
      </c>
      <c r="I2488" s="40">
        <v>405</v>
      </c>
      <c r="J2488" s="40">
        <v>260</v>
      </c>
      <c r="K2488" s="40">
        <v>260</v>
      </c>
      <c r="L2488" s="40">
        <v>260</v>
      </c>
      <c r="M2488" s="41">
        <v>260</v>
      </c>
      <c r="N2488" s="42">
        <f>IFERROR(M2488/F2488,"-")</f>
        <v>3.8235294117647061</v>
      </c>
      <c r="O2488" s="43">
        <f>M2488-F2488</f>
        <v>192</v>
      </c>
      <c r="P2488" s="41">
        <v>260</v>
      </c>
      <c r="Q2488" s="44">
        <v>208</v>
      </c>
      <c r="R2488" s="45">
        <f>IFERROR(P2488/Q2488,"-")</f>
        <v>1.25</v>
      </c>
      <c r="X2488" s="1" t="str">
        <f t="shared" si="496"/>
        <v>22静岡県</v>
      </c>
    </row>
    <row r="2489" spans="1:24" x14ac:dyDescent="0.15">
      <c r="A2489" s="6">
        <f t="shared" si="495"/>
        <v>166</v>
      </c>
      <c r="B2489" s="6">
        <f t="shared" si="495"/>
        <v>2204</v>
      </c>
      <c r="D2489" s="36"/>
      <c r="E2489" s="46" t="s">
        <v>33</v>
      </c>
      <c r="F2489" s="47">
        <v>1610</v>
      </c>
      <c r="G2489" s="48">
        <f>IFERROR(F2489/Q2489,"-")</f>
        <v>1.8569780853517879</v>
      </c>
      <c r="H2489" s="49">
        <v>1470</v>
      </c>
      <c r="I2489" s="49">
        <v>1006</v>
      </c>
      <c r="J2489" s="49">
        <v>1223</v>
      </c>
      <c r="K2489" s="49">
        <v>1196</v>
      </c>
      <c r="L2489" s="49">
        <v>1213</v>
      </c>
      <c r="M2489" s="50">
        <v>1215</v>
      </c>
      <c r="N2489" s="51">
        <f>IFERROR(M2489/F2489,"-")</f>
        <v>0.75465838509316774</v>
      </c>
      <c r="O2489" s="52">
        <f>M2489-F2489</f>
        <v>-395</v>
      </c>
      <c r="P2489" s="50">
        <v>1207</v>
      </c>
      <c r="Q2489" s="53">
        <v>867</v>
      </c>
      <c r="R2489" s="54">
        <f>IFERROR(P2489/Q2489,"-")</f>
        <v>1.392156862745098</v>
      </c>
      <c r="X2489" s="1" t="str">
        <f t="shared" si="496"/>
        <v>22静岡県</v>
      </c>
    </row>
    <row r="2490" spans="1:24" x14ac:dyDescent="0.15">
      <c r="A2490" s="6">
        <f t="shared" si="495"/>
        <v>166</v>
      </c>
      <c r="B2490" s="6">
        <f t="shared" si="495"/>
        <v>2204</v>
      </c>
      <c r="D2490" s="36"/>
      <c r="E2490" s="46" t="s">
        <v>34</v>
      </c>
      <c r="F2490" s="47">
        <v>375</v>
      </c>
      <c r="G2490" s="48">
        <f>IFERROR(F2490/Q2490,"-")</f>
        <v>0.43655413271245636</v>
      </c>
      <c r="H2490" s="49">
        <v>470</v>
      </c>
      <c r="I2490" s="49">
        <v>572</v>
      </c>
      <c r="J2490" s="49">
        <v>538</v>
      </c>
      <c r="K2490" s="49">
        <v>545</v>
      </c>
      <c r="L2490" s="49">
        <v>509</v>
      </c>
      <c r="M2490" s="50">
        <v>509</v>
      </c>
      <c r="N2490" s="51">
        <f>IFERROR(M2490/F2490,"-")</f>
        <v>1.3573333333333333</v>
      </c>
      <c r="O2490" s="52">
        <f>M2490-F2490</f>
        <v>134</v>
      </c>
      <c r="P2490" s="50">
        <v>596</v>
      </c>
      <c r="Q2490" s="53">
        <v>859</v>
      </c>
      <c r="R2490" s="54">
        <f>IFERROR(P2490/Q2490,"-")</f>
        <v>0.6938300349243306</v>
      </c>
      <c r="X2490" s="1" t="str">
        <f t="shared" si="496"/>
        <v>22静岡県</v>
      </c>
    </row>
    <row r="2491" spans="1:24" ht="14.25" thickBot="1" x14ac:dyDescent="0.2">
      <c r="A2491" s="6">
        <f t="shared" si="495"/>
        <v>166</v>
      </c>
      <c r="B2491" s="6">
        <f t="shared" si="495"/>
        <v>2204</v>
      </c>
      <c r="D2491" s="55"/>
      <c r="E2491" s="56" t="s">
        <v>35</v>
      </c>
      <c r="F2491" s="57">
        <v>818</v>
      </c>
      <c r="G2491" s="58">
        <f>IFERROR(F2491/Q2491,"-")</f>
        <v>1.2100591715976332</v>
      </c>
      <c r="H2491" s="59">
        <v>594</v>
      </c>
      <c r="I2491" s="59">
        <v>555</v>
      </c>
      <c r="J2491" s="59">
        <v>555</v>
      </c>
      <c r="K2491" s="59">
        <v>555</v>
      </c>
      <c r="L2491" s="59">
        <v>555</v>
      </c>
      <c r="M2491" s="60">
        <v>555</v>
      </c>
      <c r="N2491" s="61">
        <f>IFERROR(M2491/F2491,"-")</f>
        <v>0.67848410757946209</v>
      </c>
      <c r="O2491" s="62">
        <f>M2491-F2491</f>
        <v>-263</v>
      </c>
      <c r="P2491" s="60">
        <v>449</v>
      </c>
      <c r="Q2491" s="63">
        <v>676</v>
      </c>
      <c r="R2491" s="64">
        <f>IFERROR(P2491/Q2491,"-")</f>
        <v>0.66420118343195267</v>
      </c>
      <c r="X2491" s="1" t="str">
        <f t="shared" si="496"/>
        <v>22静岡県</v>
      </c>
    </row>
    <row r="2492" spans="1:24" s="5" customFormat="1" x14ac:dyDescent="0.15">
      <c r="A2492" s="65">
        <f t="shared" si="495"/>
        <v>166</v>
      </c>
      <c r="B2492" s="65">
        <f t="shared" si="495"/>
        <v>2204</v>
      </c>
      <c r="D2492" s="66"/>
      <c r="E2492" s="67" t="s">
        <v>36</v>
      </c>
      <c r="F2492" s="68">
        <v>0.92682926829268297</v>
      </c>
      <c r="G2492" s="69"/>
      <c r="H2492" s="68">
        <v>1</v>
      </c>
      <c r="I2492" s="68">
        <v>1</v>
      </c>
      <c r="J2492" s="68">
        <v>1</v>
      </c>
      <c r="K2492" s="68">
        <v>1</v>
      </c>
      <c r="L2492" s="68">
        <v>1</v>
      </c>
      <c r="M2492" s="68">
        <v>1</v>
      </c>
      <c r="N2492" s="70"/>
      <c r="O2492" s="70"/>
      <c r="P2492" s="71"/>
      <c r="Q2492" s="71"/>
      <c r="R2492" s="70"/>
      <c r="X2492" s="5" t="str">
        <f t="shared" si="496"/>
        <v>22静岡県</v>
      </c>
    </row>
    <row r="2493" spans="1:24" x14ac:dyDescent="0.15">
      <c r="A2493" s="6">
        <f>(ROW()+12)/15</f>
        <v>167</v>
      </c>
      <c r="B2493" s="6"/>
      <c r="C2493" s="87">
        <f>(ROW()+12)/15</f>
        <v>167</v>
      </c>
      <c r="D2493" s="87"/>
      <c r="S2493" s="1" t="str">
        <f>"（"&amp;H2495&amp;"　"&amp;H2496&amp;"構想区域）"</f>
        <v>（静岡県　静岡構想区域）</v>
      </c>
      <c r="X2493" s="1" t="str">
        <f>TEXT(F2495,"0?")&amp;H2495</f>
        <v>22静岡県</v>
      </c>
    </row>
    <row r="2494" spans="1:24" ht="14.25" thickBot="1" x14ac:dyDescent="0.2">
      <c r="A2494" s="6">
        <f>A2493</f>
        <v>167</v>
      </c>
      <c r="B2494" s="6"/>
      <c r="C2494" s="1" t="s">
        <v>3</v>
      </c>
      <c r="X2494" s="1" t="str">
        <f>X2493</f>
        <v>22静岡県</v>
      </c>
    </row>
    <row r="2495" spans="1:24" x14ac:dyDescent="0.15">
      <c r="A2495" s="6">
        <f t="shared" ref="A2495:B2507" si="498">A2494</f>
        <v>167</v>
      </c>
      <c r="B2495" s="6">
        <v>2205</v>
      </c>
      <c r="D2495" s="88" t="s">
        <v>4</v>
      </c>
      <c r="E2495" s="89"/>
      <c r="F2495" s="90">
        <f>QUOTIENT(F2496,100)</f>
        <v>22</v>
      </c>
      <c r="G2495" s="91"/>
      <c r="H2495" s="92" t="s">
        <v>215</v>
      </c>
      <c r="I2495" s="93"/>
      <c r="O2495" s="7"/>
      <c r="X2495" s="1" t="str">
        <f t="shared" ref="X2495:X2507" si="499">X2494</f>
        <v>22静岡県</v>
      </c>
    </row>
    <row r="2496" spans="1:24" x14ac:dyDescent="0.15">
      <c r="A2496" s="6">
        <f t="shared" si="498"/>
        <v>167</v>
      </c>
      <c r="B2496" s="6">
        <f>B2495</f>
        <v>2205</v>
      </c>
      <c r="D2496" s="94" t="s">
        <v>5</v>
      </c>
      <c r="E2496" s="95"/>
      <c r="F2496" s="96">
        <f>B2496</f>
        <v>2205</v>
      </c>
      <c r="G2496" s="97"/>
      <c r="H2496" s="98" t="s">
        <v>220</v>
      </c>
      <c r="I2496" s="99"/>
      <c r="O2496" s="7"/>
      <c r="X2496" s="1" t="str">
        <f t="shared" si="499"/>
        <v>22静岡県</v>
      </c>
    </row>
    <row r="2497" spans="1:24" x14ac:dyDescent="0.15">
      <c r="A2497" s="6">
        <f t="shared" si="498"/>
        <v>167</v>
      </c>
      <c r="B2497" s="6">
        <f>B2496</f>
        <v>2205</v>
      </c>
      <c r="D2497" s="72" t="s">
        <v>6</v>
      </c>
      <c r="E2497" s="73"/>
      <c r="F2497" s="74">
        <v>69.338899999999995</v>
      </c>
      <c r="G2497" s="75"/>
      <c r="H2497" s="75"/>
      <c r="I2497" s="76"/>
      <c r="J2497" s="8"/>
      <c r="K2497" s="8"/>
      <c r="L2497" s="8"/>
      <c r="N2497" s="8"/>
      <c r="O2497" s="9"/>
      <c r="P2497" s="10" t="s">
        <v>7</v>
      </c>
      <c r="X2497" s="1" t="str">
        <f t="shared" si="499"/>
        <v>22静岡県</v>
      </c>
    </row>
    <row r="2498" spans="1:24" ht="14.25" thickBot="1" x14ac:dyDescent="0.2">
      <c r="A2498" s="6">
        <f t="shared" si="498"/>
        <v>167</v>
      </c>
      <c r="B2498" s="6">
        <f>B2497</f>
        <v>2205</v>
      </c>
      <c r="D2498" s="77" t="s">
        <v>8</v>
      </c>
      <c r="E2498" s="78"/>
      <c r="F2498" s="79">
        <v>1411.9</v>
      </c>
      <c r="G2498" s="80"/>
      <c r="H2498" s="80"/>
      <c r="I2498" s="81"/>
      <c r="J2498" s="11"/>
      <c r="K2498" s="11"/>
      <c r="L2498" s="11"/>
      <c r="N2498" s="11"/>
      <c r="P2498" s="82">
        <v>0.129</v>
      </c>
      <c r="Q2498" s="82"/>
      <c r="X2498" s="1" t="str">
        <f t="shared" si="499"/>
        <v>22静岡県</v>
      </c>
    </row>
    <row r="2499" spans="1:24" ht="14.25" thickBot="1" x14ac:dyDescent="0.2">
      <c r="A2499" s="6">
        <f t="shared" si="498"/>
        <v>167</v>
      </c>
      <c r="B2499" s="6"/>
      <c r="C2499" s="1" t="s">
        <v>9</v>
      </c>
      <c r="X2499" s="1" t="str">
        <f t="shared" si="499"/>
        <v>22静岡県</v>
      </c>
    </row>
    <row r="2500" spans="1:24" ht="13.5" customHeight="1" x14ac:dyDescent="0.15">
      <c r="A2500" s="6">
        <f t="shared" si="498"/>
        <v>167</v>
      </c>
      <c r="B2500" s="6"/>
      <c r="D2500" s="12"/>
      <c r="E2500" s="13"/>
      <c r="F2500" s="83" t="s">
        <v>10</v>
      </c>
      <c r="G2500" s="84"/>
      <c r="H2500" s="14" t="s">
        <v>11</v>
      </c>
      <c r="I2500" s="14" t="s">
        <v>12</v>
      </c>
      <c r="J2500" s="14" t="s">
        <v>13</v>
      </c>
      <c r="K2500" s="14" t="s">
        <v>14</v>
      </c>
      <c r="L2500" s="15" t="s">
        <v>15</v>
      </c>
      <c r="M2500" s="85" t="s">
        <v>16</v>
      </c>
      <c r="N2500" s="84"/>
      <c r="O2500" s="84"/>
      <c r="P2500" s="85" t="s">
        <v>17</v>
      </c>
      <c r="Q2500" s="84"/>
      <c r="R2500" s="86"/>
      <c r="X2500" s="1" t="str">
        <f t="shared" si="499"/>
        <v>22静岡県</v>
      </c>
    </row>
    <row r="2501" spans="1:24" ht="32.25" thickBot="1" x14ac:dyDescent="0.2">
      <c r="A2501" s="6">
        <f t="shared" si="498"/>
        <v>167</v>
      </c>
      <c r="B2501" s="6"/>
      <c r="D2501" s="16"/>
      <c r="E2501" s="17"/>
      <c r="F2501" s="18" t="s">
        <v>18</v>
      </c>
      <c r="G2501" s="19" t="s">
        <v>19</v>
      </c>
      <c r="H2501" s="20" t="s">
        <v>20</v>
      </c>
      <c r="I2501" s="20" t="s">
        <v>21</v>
      </c>
      <c r="J2501" s="20" t="s">
        <v>22</v>
      </c>
      <c r="K2501" s="20" t="s">
        <v>23</v>
      </c>
      <c r="L2501" s="20" t="s">
        <v>24</v>
      </c>
      <c r="M2501" s="21" t="s">
        <v>25</v>
      </c>
      <c r="N2501" s="22" t="s">
        <v>26</v>
      </c>
      <c r="O2501" s="23" t="s">
        <v>27</v>
      </c>
      <c r="P2501" s="24" t="s">
        <v>28</v>
      </c>
      <c r="Q2501" s="22" t="s">
        <v>29</v>
      </c>
      <c r="R2501" s="25" t="s">
        <v>30</v>
      </c>
      <c r="X2501" s="1" t="str">
        <f t="shared" si="499"/>
        <v>22静岡県</v>
      </c>
    </row>
    <row r="2502" spans="1:24" ht="14.25" thickTop="1" x14ac:dyDescent="0.15">
      <c r="A2502" s="6">
        <f t="shared" si="498"/>
        <v>167</v>
      </c>
      <c r="B2502" s="6">
        <f>B2497</f>
        <v>2205</v>
      </c>
      <c r="D2502" s="26"/>
      <c r="E2502" s="27" t="s">
        <v>31</v>
      </c>
      <c r="F2502" s="28">
        <f>SUM(F2503:F2506)</f>
        <v>6278</v>
      </c>
      <c r="G2502" s="29">
        <f>IFERROR(F2502/Q2502,"-")</f>
        <v>1.2068435217224145</v>
      </c>
      <c r="H2502" s="30">
        <f t="shared" ref="H2502:M2502" si="500">SUM(H2503:H2506)</f>
        <v>6582</v>
      </c>
      <c r="I2502" s="30">
        <f t="shared" si="500"/>
        <v>6252</v>
      </c>
      <c r="J2502" s="30">
        <f t="shared" si="500"/>
        <v>6378</v>
      </c>
      <c r="K2502" s="30">
        <f t="shared" si="500"/>
        <v>6300</v>
      </c>
      <c r="L2502" s="30">
        <f t="shared" si="500"/>
        <v>6305</v>
      </c>
      <c r="M2502" s="31">
        <f t="shared" si="500"/>
        <v>6236</v>
      </c>
      <c r="N2502" s="32">
        <f>IFERROR(M2502/F2502,"-")</f>
        <v>0.99330997132844856</v>
      </c>
      <c r="O2502" s="33">
        <f>M2502-F2502</f>
        <v>-42</v>
      </c>
      <c r="P2502" s="31">
        <f>SUM(P2503:P2506)</f>
        <v>6210</v>
      </c>
      <c r="Q2502" s="34">
        <f>SUM(Q2503:Q2506)</f>
        <v>5202</v>
      </c>
      <c r="R2502" s="35">
        <f>IFERROR(P2502/Q2502,"-")</f>
        <v>1.1937716262975779</v>
      </c>
      <c r="X2502" s="1" t="str">
        <f t="shared" si="499"/>
        <v>22静岡県</v>
      </c>
    </row>
    <row r="2503" spans="1:24" x14ac:dyDescent="0.15">
      <c r="A2503" s="6">
        <f t="shared" si="498"/>
        <v>167</v>
      </c>
      <c r="B2503" s="6">
        <f>B2502</f>
        <v>2205</v>
      </c>
      <c r="D2503" s="36"/>
      <c r="E2503" s="37" t="s">
        <v>32</v>
      </c>
      <c r="F2503" s="38">
        <v>1615</v>
      </c>
      <c r="G2503" s="39">
        <f>IFERROR(F2503/Q2503,"-")</f>
        <v>2.0892626131953427</v>
      </c>
      <c r="H2503" s="40">
        <v>1381</v>
      </c>
      <c r="I2503" s="40">
        <v>1252</v>
      </c>
      <c r="J2503" s="40">
        <v>1509</v>
      </c>
      <c r="K2503" s="40">
        <v>1572</v>
      </c>
      <c r="L2503" s="40">
        <v>1649</v>
      </c>
      <c r="M2503" s="41">
        <v>1438</v>
      </c>
      <c r="N2503" s="42">
        <f>IFERROR(M2503/F2503,"-")</f>
        <v>0.8904024767801858</v>
      </c>
      <c r="O2503" s="43">
        <f>M2503-F2503</f>
        <v>-177</v>
      </c>
      <c r="P2503" s="41">
        <v>1485</v>
      </c>
      <c r="Q2503" s="44">
        <v>773</v>
      </c>
      <c r="R2503" s="45">
        <f>IFERROR(P2503/Q2503,"-")</f>
        <v>1.9210866752910738</v>
      </c>
      <c r="X2503" s="1" t="str">
        <f t="shared" si="499"/>
        <v>22静岡県</v>
      </c>
    </row>
    <row r="2504" spans="1:24" x14ac:dyDescent="0.15">
      <c r="A2504" s="6">
        <f t="shared" si="498"/>
        <v>167</v>
      </c>
      <c r="B2504" s="6">
        <f t="shared" si="498"/>
        <v>2205</v>
      </c>
      <c r="D2504" s="36"/>
      <c r="E2504" s="46" t="s">
        <v>33</v>
      </c>
      <c r="F2504" s="47">
        <v>2085</v>
      </c>
      <c r="G2504" s="48">
        <f>IFERROR(F2504/Q2504,"-")</f>
        <v>1.1846590909090908</v>
      </c>
      <c r="H2504" s="49">
        <v>2350</v>
      </c>
      <c r="I2504" s="49">
        <v>2445</v>
      </c>
      <c r="J2504" s="49">
        <v>2202</v>
      </c>
      <c r="K2504" s="49">
        <v>2137</v>
      </c>
      <c r="L2504" s="49">
        <v>1995</v>
      </c>
      <c r="M2504" s="50">
        <v>2198</v>
      </c>
      <c r="N2504" s="51">
        <f>IFERROR(M2504/F2504,"-")</f>
        <v>1.0541966426858513</v>
      </c>
      <c r="O2504" s="52">
        <f>M2504-F2504</f>
        <v>113</v>
      </c>
      <c r="P2504" s="50">
        <v>2156</v>
      </c>
      <c r="Q2504" s="53">
        <v>1760</v>
      </c>
      <c r="R2504" s="54">
        <f>IFERROR(P2504/Q2504,"-")</f>
        <v>1.2250000000000001</v>
      </c>
      <c r="X2504" s="1" t="str">
        <f t="shared" si="499"/>
        <v>22静岡県</v>
      </c>
    </row>
    <row r="2505" spans="1:24" x14ac:dyDescent="0.15">
      <c r="A2505" s="6">
        <f t="shared" si="498"/>
        <v>167</v>
      </c>
      <c r="B2505" s="6">
        <f t="shared" si="498"/>
        <v>2205</v>
      </c>
      <c r="D2505" s="36"/>
      <c r="E2505" s="46" t="s">
        <v>34</v>
      </c>
      <c r="F2505" s="47">
        <v>547</v>
      </c>
      <c r="G2505" s="48">
        <f>IFERROR(F2505/Q2505,"-")</f>
        <v>0.39927007299270073</v>
      </c>
      <c r="H2505" s="49">
        <v>835</v>
      </c>
      <c r="I2505" s="49">
        <v>879</v>
      </c>
      <c r="J2505" s="49">
        <v>883</v>
      </c>
      <c r="K2505" s="49">
        <v>895</v>
      </c>
      <c r="L2505" s="49">
        <v>950</v>
      </c>
      <c r="M2505" s="50">
        <v>932</v>
      </c>
      <c r="N2505" s="51">
        <f>IFERROR(M2505/F2505,"-")</f>
        <v>1.7038391224862888</v>
      </c>
      <c r="O2505" s="52">
        <f>M2505-F2505</f>
        <v>385</v>
      </c>
      <c r="P2505" s="50">
        <v>955</v>
      </c>
      <c r="Q2505" s="53">
        <v>1370</v>
      </c>
      <c r="R2505" s="54">
        <f>IFERROR(P2505/Q2505,"-")</f>
        <v>0.6970802919708029</v>
      </c>
      <c r="X2505" s="1" t="str">
        <f t="shared" si="499"/>
        <v>22静岡県</v>
      </c>
    </row>
    <row r="2506" spans="1:24" ht="14.25" thickBot="1" x14ac:dyDescent="0.2">
      <c r="A2506" s="6">
        <f t="shared" si="498"/>
        <v>167</v>
      </c>
      <c r="B2506" s="6">
        <f t="shared" si="498"/>
        <v>2205</v>
      </c>
      <c r="D2506" s="55"/>
      <c r="E2506" s="56" t="s">
        <v>35</v>
      </c>
      <c r="F2506" s="57">
        <v>2031</v>
      </c>
      <c r="G2506" s="58">
        <f>IFERROR(F2506/Q2506,"-")</f>
        <v>1.5635103926096998</v>
      </c>
      <c r="H2506" s="59">
        <v>2016</v>
      </c>
      <c r="I2506" s="59">
        <v>1676</v>
      </c>
      <c r="J2506" s="59">
        <v>1784</v>
      </c>
      <c r="K2506" s="59">
        <v>1696</v>
      </c>
      <c r="L2506" s="59">
        <v>1711</v>
      </c>
      <c r="M2506" s="60">
        <v>1668</v>
      </c>
      <c r="N2506" s="61">
        <f>IFERROR(M2506/F2506,"-")</f>
        <v>0.82127031019202368</v>
      </c>
      <c r="O2506" s="62">
        <f>M2506-F2506</f>
        <v>-363</v>
      </c>
      <c r="P2506" s="60">
        <v>1614</v>
      </c>
      <c r="Q2506" s="63">
        <v>1299</v>
      </c>
      <c r="R2506" s="64">
        <f>IFERROR(P2506/Q2506,"-")</f>
        <v>1.2424942263279446</v>
      </c>
      <c r="X2506" s="1" t="str">
        <f t="shared" si="499"/>
        <v>22静岡県</v>
      </c>
    </row>
    <row r="2507" spans="1:24" s="5" customFormat="1" x14ac:dyDescent="0.15">
      <c r="A2507" s="65">
        <f t="shared" si="498"/>
        <v>167</v>
      </c>
      <c r="B2507" s="65">
        <f t="shared" si="498"/>
        <v>2205</v>
      </c>
      <c r="D2507" s="66"/>
      <c r="E2507" s="67" t="s">
        <v>36</v>
      </c>
      <c r="F2507" s="68">
        <v>0.9</v>
      </c>
      <c r="G2507" s="69"/>
      <c r="H2507" s="68">
        <v>0.95833333333333337</v>
      </c>
      <c r="I2507" s="68">
        <v>0.95348837209302328</v>
      </c>
      <c r="J2507" s="68">
        <v>1</v>
      </c>
      <c r="K2507" s="68">
        <v>1</v>
      </c>
      <c r="L2507" s="68">
        <v>1</v>
      </c>
      <c r="M2507" s="68">
        <v>1</v>
      </c>
      <c r="N2507" s="70"/>
      <c r="O2507" s="70"/>
      <c r="P2507" s="71"/>
      <c r="Q2507" s="71"/>
      <c r="R2507" s="70"/>
      <c r="X2507" s="5" t="str">
        <f t="shared" si="499"/>
        <v>22静岡県</v>
      </c>
    </row>
    <row r="2508" spans="1:24" x14ac:dyDescent="0.15">
      <c r="A2508" s="6">
        <f>(ROW()+12)/15</f>
        <v>168</v>
      </c>
      <c r="B2508" s="6"/>
      <c r="C2508" s="87">
        <f>(ROW()+12)/15</f>
        <v>168</v>
      </c>
      <c r="D2508" s="87"/>
      <c r="S2508" s="1" t="str">
        <f>"（"&amp;H2510&amp;"　"&amp;H2511&amp;"構想区域）"</f>
        <v>（静岡県　志太榛原構想区域）</v>
      </c>
      <c r="X2508" s="1" t="str">
        <f>TEXT(F2510,"0?")&amp;H2510</f>
        <v>22静岡県</v>
      </c>
    </row>
    <row r="2509" spans="1:24" ht="14.25" thickBot="1" x14ac:dyDescent="0.2">
      <c r="A2509" s="6">
        <f>A2508</f>
        <v>168</v>
      </c>
      <c r="B2509" s="6"/>
      <c r="C2509" s="1" t="s">
        <v>3</v>
      </c>
      <c r="X2509" s="1" t="str">
        <f>X2508</f>
        <v>22静岡県</v>
      </c>
    </row>
    <row r="2510" spans="1:24" x14ac:dyDescent="0.15">
      <c r="A2510" s="6">
        <f t="shared" ref="A2510:B2522" si="501">A2509</f>
        <v>168</v>
      </c>
      <c r="B2510" s="6">
        <v>2206</v>
      </c>
      <c r="D2510" s="88" t="s">
        <v>4</v>
      </c>
      <c r="E2510" s="89"/>
      <c r="F2510" s="90">
        <f>QUOTIENT(F2511,100)</f>
        <v>22</v>
      </c>
      <c r="G2510" s="91"/>
      <c r="H2510" s="92" t="s">
        <v>215</v>
      </c>
      <c r="I2510" s="93"/>
      <c r="O2510" s="7"/>
      <c r="X2510" s="1" t="str">
        <f t="shared" ref="X2510:X2522" si="502">X2509</f>
        <v>22静岡県</v>
      </c>
    </row>
    <row r="2511" spans="1:24" x14ac:dyDescent="0.15">
      <c r="A2511" s="6">
        <f t="shared" si="501"/>
        <v>168</v>
      </c>
      <c r="B2511" s="6">
        <f>B2510</f>
        <v>2206</v>
      </c>
      <c r="D2511" s="94" t="s">
        <v>5</v>
      </c>
      <c r="E2511" s="95"/>
      <c r="F2511" s="96">
        <f>B2511</f>
        <v>2206</v>
      </c>
      <c r="G2511" s="97"/>
      <c r="H2511" s="98" t="s">
        <v>221</v>
      </c>
      <c r="I2511" s="99"/>
      <c r="O2511" s="7"/>
      <c r="X2511" s="1" t="str">
        <f t="shared" si="502"/>
        <v>22静岡県</v>
      </c>
    </row>
    <row r="2512" spans="1:24" x14ac:dyDescent="0.15">
      <c r="A2512" s="6">
        <f t="shared" si="501"/>
        <v>168</v>
      </c>
      <c r="B2512" s="6">
        <f>B2511</f>
        <v>2206</v>
      </c>
      <c r="D2512" s="72" t="s">
        <v>6</v>
      </c>
      <c r="E2512" s="73"/>
      <c r="F2512" s="74">
        <v>45.253300000000003</v>
      </c>
      <c r="G2512" s="75"/>
      <c r="H2512" s="75"/>
      <c r="I2512" s="76"/>
      <c r="J2512" s="8"/>
      <c r="K2512" s="8"/>
      <c r="L2512" s="8"/>
      <c r="N2512" s="8"/>
      <c r="O2512" s="9"/>
      <c r="P2512" s="10" t="s">
        <v>7</v>
      </c>
      <c r="X2512" s="1" t="str">
        <f t="shared" si="502"/>
        <v>22静岡県</v>
      </c>
    </row>
    <row r="2513" spans="1:24" ht="14.25" thickBot="1" x14ac:dyDescent="0.2">
      <c r="A2513" s="6">
        <f t="shared" si="501"/>
        <v>168</v>
      </c>
      <c r="B2513" s="6">
        <f>B2512</f>
        <v>2206</v>
      </c>
      <c r="D2513" s="77" t="s">
        <v>8</v>
      </c>
      <c r="E2513" s="78"/>
      <c r="F2513" s="79">
        <v>1209.3699999999999</v>
      </c>
      <c r="G2513" s="80"/>
      <c r="H2513" s="80"/>
      <c r="I2513" s="81"/>
      <c r="J2513" s="11"/>
      <c r="K2513" s="11"/>
      <c r="L2513" s="11"/>
      <c r="N2513" s="11"/>
      <c r="P2513" s="82">
        <v>-0.17099999999999999</v>
      </c>
      <c r="Q2513" s="82"/>
      <c r="X2513" s="1" t="str">
        <f t="shared" si="502"/>
        <v>22静岡県</v>
      </c>
    </row>
    <row r="2514" spans="1:24" ht="14.25" thickBot="1" x14ac:dyDescent="0.2">
      <c r="A2514" s="6">
        <f t="shared" si="501"/>
        <v>168</v>
      </c>
      <c r="B2514" s="6"/>
      <c r="C2514" s="1" t="s">
        <v>9</v>
      </c>
      <c r="X2514" s="1" t="str">
        <f t="shared" si="502"/>
        <v>22静岡県</v>
      </c>
    </row>
    <row r="2515" spans="1:24" ht="13.5" customHeight="1" x14ac:dyDescent="0.15">
      <c r="A2515" s="6">
        <f t="shared" si="501"/>
        <v>168</v>
      </c>
      <c r="B2515" s="6"/>
      <c r="D2515" s="12"/>
      <c r="E2515" s="13"/>
      <c r="F2515" s="83" t="s">
        <v>10</v>
      </c>
      <c r="G2515" s="84"/>
      <c r="H2515" s="14" t="s">
        <v>11</v>
      </c>
      <c r="I2515" s="14" t="s">
        <v>12</v>
      </c>
      <c r="J2515" s="14" t="s">
        <v>13</v>
      </c>
      <c r="K2515" s="14" t="s">
        <v>14</v>
      </c>
      <c r="L2515" s="15" t="s">
        <v>15</v>
      </c>
      <c r="M2515" s="85" t="s">
        <v>16</v>
      </c>
      <c r="N2515" s="84"/>
      <c r="O2515" s="84"/>
      <c r="P2515" s="85" t="s">
        <v>17</v>
      </c>
      <c r="Q2515" s="84"/>
      <c r="R2515" s="86"/>
      <c r="X2515" s="1" t="str">
        <f t="shared" si="502"/>
        <v>22静岡県</v>
      </c>
    </row>
    <row r="2516" spans="1:24" ht="32.25" thickBot="1" x14ac:dyDescent="0.2">
      <c r="A2516" s="6">
        <f t="shared" si="501"/>
        <v>168</v>
      </c>
      <c r="B2516" s="6"/>
      <c r="D2516" s="16"/>
      <c r="E2516" s="17"/>
      <c r="F2516" s="18" t="s">
        <v>18</v>
      </c>
      <c r="G2516" s="19" t="s">
        <v>19</v>
      </c>
      <c r="H2516" s="20" t="s">
        <v>20</v>
      </c>
      <c r="I2516" s="20" t="s">
        <v>21</v>
      </c>
      <c r="J2516" s="20" t="s">
        <v>22</v>
      </c>
      <c r="K2516" s="20" t="s">
        <v>23</v>
      </c>
      <c r="L2516" s="20" t="s">
        <v>24</v>
      </c>
      <c r="M2516" s="21" t="s">
        <v>25</v>
      </c>
      <c r="N2516" s="22" t="s">
        <v>26</v>
      </c>
      <c r="O2516" s="23" t="s">
        <v>27</v>
      </c>
      <c r="P2516" s="24" t="s">
        <v>28</v>
      </c>
      <c r="Q2516" s="22" t="s">
        <v>29</v>
      </c>
      <c r="R2516" s="25" t="s">
        <v>30</v>
      </c>
      <c r="X2516" s="1" t="str">
        <f t="shared" si="502"/>
        <v>22静岡県</v>
      </c>
    </row>
    <row r="2517" spans="1:24" ht="14.25" thickTop="1" x14ac:dyDescent="0.15">
      <c r="A2517" s="6">
        <f t="shared" si="501"/>
        <v>168</v>
      </c>
      <c r="B2517" s="6">
        <f>B2512</f>
        <v>2206</v>
      </c>
      <c r="D2517" s="26"/>
      <c r="E2517" s="27" t="s">
        <v>31</v>
      </c>
      <c r="F2517" s="28">
        <f>SUM(F2518:F2521)</f>
        <v>3443</v>
      </c>
      <c r="G2517" s="29">
        <f>IFERROR(F2517/Q2517,"-")</f>
        <v>1.0606900800985828</v>
      </c>
      <c r="H2517" s="30">
        <f t="shared" ref="H2517:M2517" si="503">SUM(H2518:H2521)</f>
        <v>3427</v>
      </c>
      <c r="I2517" s="30">
        <f t="shared" si="503"/>
        <v>3458</v>
      </c>
      <c r="J2517" s="30">
        <f t="shared" si="503"/>
        <v>3409</v>
      </c>
      <c r="K2517" s="30">
        <f t="shared" si="503"/>
        <v>3411</v>
      </c>
      <c r="L2517" s="30">
        <f t="shared" si="503"/>
        <v>3370</v>
      </c>
      <c r="M2517" s="31">
        <f t="shared" si="503"/>
        <v>3290</v>
      </c>
      <c r="N2517" s="32">
        <f>IFERROR(M2517/F2517,"-")</f>
        <v>0.95556200987510886</v>
      </c>
      <c r="O2517" s="33">
        <f>M2517-F2517</f>
        <v>-153</v>
      </c>
      <c r="P2517" s="31">
        <f>SUM(P2518:P2521)</f>
        <v>3260</v>
      </c>
      <c r="Q2517" s="34">
        <f>SUM(Q2518:Q2521)</f>
        <v>3246</v>
      </c>
      <c r="R2517" s="35">
        <f>IFERROR(P2517/Q2517,"-")</f>
        <v>1.0043130006161429</v>
      </c>
      <c r="X2517" s="1" t="str">
        <f t="shared" si="502"/>
        <v>22静岡県</v>
      </c>
    </row>
    <row r="2518" spans="1:24" x14ac:dyDescent="0.15">
      <c r="A2518" s="6">
        <f t="shared" si="501"/>
        <v>168</v>
      </c>
      <c r="B2518" s="6">
        <f>B2517</f>
        <v>2206</v>
      </c>
      <c r="D2518" s="36"/>
      <c r="E2518" s="37" t="s">
        <v>32</v>
      </c>
      <c r="F2518" s="38">
        <v>251</v>
      </c>
      <c r="G2518" s="39">
        <f>IFERROR(F2518/Q2518,"-")</f>
        <v>0.7819314641744548</v>
      </c>
      <c r="H2518" s="40">
        <v>251</v>
      </c>
      <c r="I2518" s="40">
        <v>375</v>
      </c>
      <c r="J2518" s="40">
        <v>469</v>
      </c>
      <c r="K2518" s="40">
        <v>540</v>
      </c>
      <c r="L2518" s="40">
        <v>258</v>
      </c>
      <c r="M2518" s="41">
        <v>205</v>
      </c>
      <c r="N2518" s="42">
        <f>IFERROR(M2518/F2518,"-")</f>
        <v>0.81673306772908372</v>
      </c>
      <c r="O2518" s="43">
        <f>M2518-F2518</f>
        <v>-46</v>
      </c>
      <c r="P2518" s="41">
        <v>213</v>
      </c>
      <c r="Q2518" s="44">
        <v>321</v>
      </c>
      <c r="R2518" s="45">
        <f>IFERROR(P2518/Q2518,"-")</f>
        <v>0.66355140186915884</v>
      </c>
      <c r="X2518" s="1" t="str">
        <f t="shared" si="502"/>
        <v>22静岡県</v>
      </c>
    </row>
    <row r="2519" spans="1:24" x14ac:dyDescent="0.15">
      <c r="A2519" s="6">
        <f t="shared" si="501"/>
        <v>168</v>
      </c>
      <c r="B2519" s="6">
        <f t="shared" si="501"/>
        <v>2206</v>
      </c>
      <c r="D2519" s="36"/>
      <c r="E2519" s="46" t="s">
        <v>33</v>
      </c>
      <c r="F2519" s="47">
        <v>1858</v>
      </c>
      <c r="G2519" s="48">
        <f>IFERROR(F2519/Q2519,"-")</f>
        <v>1.6398940864960283</v>
      </c>
      <c r="H2519" s="49">
        <v>1758</v>
      </c>
      <c r="I2519" s="49">
        <v>1727</v>
      </c>
      <c r="J2519" s="49">
        <v>1620</v>
      </c>
      <c r="K2519" s="49">
        <v>1618</v>
      </c>
      <c r="L2519" s="49">
        <v>1913</v>
      </c>
      <c r="M2519" s="50">
        <v>1887</v>
      </c>
      <c r="N2519" s="51">
        <f>IFERROR(M2519/F2519,"-")</f>
        <v>1.0156081808396125</v>
      </c>
      <c r="O2519" s="52">
        <f>M2519-F2519</f>
        <v>29</v>
      </c>
      <c r="P2519" s="50">
        <v>1920</v>
      </c>
      <c r="Q2519" s="53">
        <v>1133</v>
      </c>
      <c r="R2519" s="54">
        <f>IFERROR(P2519/Q2519,"-")</f>
        <v>1.6946160635481025</v>
      </c>
      <c r="X2519" s="1" t="str">
        <f t="shared" si="502"/>
        <v>22静岡県</v>
      </c>
    </row>
    <row r="2520" spans="1:24" x14ac:dyDescent="0.15">
      <c r="A2520" s="6">
        <f t="shared" si="501"/>
        <v>168</v>
      </c>
      <c r="B2520" s="6">
        <f t="shared" si="501"/>
        <v>2206</v>
      </c>
      <c r="D2520" s="36"/>
      <c r="E2520" s="46" t="s">
        <v>34</v>
      </c>
      <c r="F2520" s="47">
        <v>367</v>
      </c>
      <c r="G2520" s="48">
        <f>IFERROR(F2520/Q2520,"-")</f>
        <v>0.34819734345351044</v>
      </c>
      <c r="H2520" s="49">
        <v>561</v>
      </c>
      <c r="I2520" s="49">
        <v>588</v>
      </c>
      <c r="J2520" s="49">
        <v>607</v>
      </c>
      <c r="K2520" s="49">
        <v>563</v>
      </c>
      <c r="L2520" s="49">
        <v>475</v>
      </c>
      <c r="M2520" s="50">
        <v>458</v>
      </c>
      <c r="N2520" s="51">
        <f>IFERROR(M2520/F2520,"-")</f>
        <v>1.2479564032697548</v>
      </c>
      <c r="O2520" s="52">
        <f>M2520-F2520</f>
        <v>91</v>
      </c>
      <c r="P2520" s="50">
        <v>464</v>
      </c>
      <c r="Q2520" s="53">
        <v>1054</v>
      </c>
      <c r="R2520" s="54">
        <f>IFERROR(P2520/Q2520,"-")</f>
        <v>0.44022770398481975</v>
      </c>
      <c r="X2520" s="1" t="str">
        <f t="shared" si="502"/>
        <v>22静岡県</v>
      </c>
    </row>
    <row r="2521" spans="1:24" ht="14.25" thickBot="1" x14ac:dyDescent="0.2">
      <c r="A2521" s="6">
        <f t="shared" si="501"/>
        <v>168</v>
      </c>
      <c r="B2521" s="6">
        <f t="shared" si="501"/>
        <v>2206</v>
      </c>
      <c r="D2521" s="55"/>
      <c r="E2521" s="56" t="s">
        <v>35</v>
      </c>
      <c r="F2521" s="57">
        <v>967</v>
      </c>
      <c r="G2521" s="58">
        <f>IFERROR(F2521/Q2521,"-")</f>
        <v>1.3102981029810299</v>
      </c>
      <c r="H2521" s="59">
        <v>857</v>
      </c>
      <c r="I2521" s="59">
        <v>768</v>
      </c>
      <c r="J2521" s="59">
        <v>713</v>
      </c>
      <c r="K2521" s="59">
        <v>690</v>
      </c>
      <c r="L2521" s="59">
        <v>724</v>
      </c>
      <c r="M2521" s="60">
        <v>740</v>
      </c>
      <c r="N2521" s="61">
        <f>IFERROR(M2521/F2521,"-")</f>
        <v>0.76525336091003104</v>
      </c>
      <c r="O2521" s="62">
        <f>M2521-F2521</f>
        <v>-227</v>
      </c>
      <c r="P2521" s="60">
        <v>663</v>
      </c>
      <c r="Q2521" s="63">
        <v>738</v>
      </c>
      <c r="R2521" s="64">
        <f>IFERROR(P2521/Q2521,"-")</f>
        <v>0.89837398373983735</v>
      </c>
      <c r="X2521" s="1" t="str">
        <f t="shared" si="502"/>
        <v>22静岡県</v>
      </c>
    </row>
    <row r="2522" spans="1:24" s="5" customFormat="1" x14ac:dyDescent="0.15">
      <c r="A2522" s="65">
        <f t="shared" si="501"/>
        <v>168</v>
      </c>
      <c r="B2522" s="65">
        <f t="shared" si="501"/>
        <v>2206</v>
      </c>
      <c r="D2522" s="66"/>
      <c r="E2522" s="67" t="s">
        <v>36</v>
      </c>
      <c r="F2522" s="68">
        <v>0.92592592592592593</v>
      </c>
      <c r="G2522" s="69"/>
      <c r="H2522" s="68">
        <v>0.875</v>
      </c>
      <c r="I2522" s="68">
        <v>0.95833333333333337</v>
      </c>
      <c r="J2522" s="68">
        <v>1</v>
      </c>
      <c r="K2522" s="68">
        <v>1</v>
      </c>
      <c r="L2522" s="68">
        <v>1</v>
      </c>
      <c r="M2522" s="68">
        <v>1</v>
      </c>
      <c r="N2522" s="70"/>
      <c r="O2522" s="70"/>
      <c r="P2522" s="71"/>
      <c r="Q2522" s="71"/>
      <c r="R2522" s="70"/>
      <c r="X2522" s="5" t="str">
        <f t="shared" si="502"/>
        <v>22静岡県</v>
      </c>
    </row>
    <row r="2523" spans="1:24" x14ac:dyDescent="0.15">
      <c r="A2523" s="6">
        <f>(ROW()+12)/15</f>
        <v>169</v>
      </c>
      <c r="B2523" s="6"/>
      <c r="C2523" s="87">
        <f>(ROW()+12)/15</f>
        <v>169</v>
      </c>
      <c r="D2523" s="87"/>
      <c r="S2523" s="1" t="str">
        <f>"（"&amp;H2525&amp;"　"&amp;H2526&amp;"構想区域）"</f>
        <v>（静岡県　中東遠構想区域）</v>
      </c>
      <c r="X2523" s="1" t="str">
        <f>TEXT(F2525,"0?")&amp;H2525</f>
        <v>22静岡県</v>
      </c>
    </row>
    <row r="2524" spans="1:24" ht="14.25" thickBot="1" x14ac:dyDescent="0.2">
      <c r="A2524" s="6">
        <f>A2523</f>
        <v>169</v>
      </c>
      <c r="B2524" s="6"/>
      <c r="C2524" s="1" t="s">
        <v>3</v>
      </c>
      <c r="X2524" s="1" t="str">
        <f>X2523</f>
        <v>22静岡県</v>
      </c>
    </row>
    <row r="2525" spans="1:24" x14ac:dyDescent="0.15">
      <c r="A2525" s="6">
        <f t="shared" ref="A2525:B2537" si="504">A2524</f>
        <v>169</v>
      </c>
      <c r="B2525" s="6">
        <v>2207</v>
      </c>
      <c r="D2525" s="88" t="s">
        <v>4</v>
      </c>
      <c r="E2525" s="89"/>
      <c r="F2525" s="90">
        <f>QUOTIENT(F2526,100)</f>
        <v>22</v>
      </c>
      <c r="G2525" s="91"/>
      <c r="H2525" s="92" t="s">
        <v>215</v>
      </c>
      <c r="I2525" s="93"/>
      <c r="O2525" s="7"/>
      <c r="X2525" s="1" t="str">
        <f t="shared" ref="X2525:X2537" si="505">X2524</f>
        <v>22静岡県</v>
      </c>
    </row>
    <row r="2526" spans="1:24" x14ac:dyDescent="0.15">
      <c r="A2526" s="6">
        <f t="shared" si="504"/>
        <v>169</v>
      </c>
      <c r="B2526" s="6">
        <f>B2525</f>
        <v>2207</v>
      </c>
      <c r="D2526" s="94" t="s">
        <v>5</v>
      </c>
      <c r="E2526" s="95"/>
      <c r="F2526" s="96">
        <f>B2526</f>
        <v>2207</v>
      </c>
      <c r="G2526" s="97"/>
      <c r="H2526" s="98" t="s">
        <v>222</v>
      </c>
      <c r="I2526" s="99"/>
      <c r="O2526" s="7"/>
      <c r="X2526" s="1" t="str">
        <f t="shared" si="505"/>
        <v>22静岡県</v>
      </c>
    </row>
    <row r="2527" spans="1:24" x14ac:dyDescent="0.15">
      <c r="A2527" s="6">
        <f t="shared" si="504"/>
        <v>169</v>
      </c>
      <c r="B2527" s="6">
        <f>B2526</f>
        <v>2207</v>
      </c>
      <c r="D2527" s="72" t="s">
        <v>6</v>
      </c>
      <c r="E2527" s="73"/>
      <c r="F2527" s="74">
        <v>46.5839</v>
      </c>
      <c r="G2527" s="75"/>
      <c r="H2527" s="75"/>
      <c r="I2527" s="76"/>
      <c r="J2527" s="8"/>
      <c r="K2527" s="8"/>
      <c r="L2527" s="8"/>
      <c r="N2527" s="8"/>
      <c r="O2527" s="9"/>
      <c r="P2527" s="10" t="s">
        <v>7</v>
      </c>
      <c r="X2527" s="1" t="str">
        <f t="shared" si="505"/>
        <v>22静岡県</v>
      </c>
    </row>
    <row r="2528" spans="1:24" ht="14.25" thickBot="1" x14ac:dyDescent="0.2">
      <c r="A2528" s="6">
        <f t="shared" si="504"/>
        <v>169</v>
      </c>
      <c r="B2528" s="6">
        <f>B2527</f>
        <v>2207</v>
      </c>
      <c r="D2528" s="77" t="s">
        <v>8</v>
      </c>
      <c r="E2528" s="78"/>
      <c r="F2528" s="79">
        <v>831.13</v>
      </c>
      <c r="G2528" s="80"/>
      <c r="H2528" s="80"/>
      <c r="I2528" s="81"/>
      <c r="J2528" s="11"/>
      <c r="K2528" s="11"/>
      <c r="L2528" s="11"/>
      <c r="N2528" s="11"/>
      <c r="P2528" s="82">
        <v>-0.161</v>
      </c>
      <c r="Q2528" s="82"/>
      <c r="X2528" s="1" t="str">
        <f t="shared" si="505"/>
        <v>22静岡県</v>
      </c>
    </row>
    <row r="2529" spans="1:24" ht="14.25" thickBot="1" x14ac:dyDescent="0.2">
      <c r="A2529" s="6">
        <f t="shared" si="504"/>
        <v>169</v>
      </c>
      <c r="B2529" s="6"/>
      <c r="C2529" s="1" t="s">
        <v>9</v>
      </c>
      <c r="X2529" s="1" t="str">
        <f t="shared" si="505"/>
        <v>22静岡県</v>
      </c>
    </row>
    <row r="2530" spans="1:24" ht="13.5" customHeight="1" x14ac:dyDescent="0.15">
      <c r="A2530" s="6">
        <f t="shared" si="504"/>
        <v>169</v>
      </c>
      <c r="B2530" s="6"/>
      <c r="D2530" s="12"/>
      <c r="E2530" s="13"/>
      <c r="F2530" s="83" t="s">
        <v>10</v>
      </c>
      <c r="G2530" s="84"/>
      <c r="H2530" s="14" t="s">
        <v>11</v>
      </c>
      <c r="I2530" s="14" t="s">
        <v>12</v>
      </c>
      <c r="J2530" s="14" t="s">
        <v>13</v>
      </c>
      <c r="K2530" s="14" t="s">
        <v>14</v>
      </c>
      <c r="L2530" s="15" t="s">
        <v>15</v>
      </c>
      <c r="M2530" s="85" t="s">
        <v>16</v>
      </c>
      <c r="N2530" s="84"/>
      <c r="O2530" s="84"/>
      <c r="P2530" s="85" t="s">
        <v>17</v>
      </c>
      <c r="Q2530" s="84"/>
      <c r="R2530" s="86"/>
      <c r="X2530" s="1" t="str">
        <f t="shared" si="505"/>
        <v>22静岡県</v>
      </c>
    </row>
    <row r="2531" spans="1:24" ht="32.25" thickBot="1" x14ac:dyDescent="0.2">
      <c r="A2531" s="6">
        <f t="shared" si="504"/>
        <v>169</v>
      </c>
      <c r="B2531" s="6"/>
      <c r="D2531" s="16"/>
      <c r="E2531" s="17"/>
      <c r="F2531" s="18" t="s">
        <v>18</v>
      </c>
      <c r="G2531" s="19" t="s">
        <v>19</v>
      </c>
      <c r="H2531" s="20" t="s">
        <v>20</v>
      </c>
      <c r="I2531" s="20" t="s">
        <v>21</v>
      </c>
      <c r="J2531" s="20" t="s">
        <v>22</v>
      </c>
      <c r="K2531" s="20" t="s">
        <v>23</v>
      </c>
      <c r="L2531" s="20" t="s">
        <v>24</v>
      </c>
      <c r="M2531" s="21" t="s">
        <v>25</v>
      </c>
      <c r="N2531" s="22" t="s">
        <v>26</v>
      </c>
      <c r="O2531" s="23" t="s">
        <v>27</v>
      </c>
      <c r="P2531" s="24" t="s">
        <v>28</v>
      </c>
      <c r="Q2531" s="22" t="s">
        <v>29</v>
      </c>
      <c r="R2531" s="25" t="s">
        <v>30</v>
      </c>
      <c r="X2531" s="1" t="str">
        <f t="shared" si="505"/>
        <v>22静岡県</v>
      </c>
    </row>
    <row r="2532" spans="1:24" ht="14.25" thickTop="1" x14ac:dyDescent="0.15">
      <c r="A2532" s="6">
        <f t="shared" si="504"/>
        <v>169</v>
      </c>
      <c r="B2532" s="6">
        <f>B2527</f>
        <v>2207</v>
      </c>
      <c r="D2532" s="26"/>
      <c r="E2532" s="27" t="s">
        <v>31</v>
      </c>
      <c r="F2532" s="28">
        <f>SUM(F2533:F2536)</f>
        <v>2932</v>
      </c>
      <c r="G2532" s="29">
        <f>IFERROR(F2532/Q2532,"-")</f>
        <v>1.026610644257703</v>
      </c>
      <c r="H2532" s="30">
        <f t="shared" ref="H2532:M2532" si="506">SUM(H2533:H2536)</f>
        <v>3028</v>
      </c>
      <c r="I2532" s="30">
        <f t="shared" si="506"/>
        <v>2950</v>
      </c>
      <c r="J2532" s="30">
        <f t="shared" si="506"/>
        <v>2803</v>
      </c>
      <c r="K2532" s="30">
        <f t="shared" si="506"/>
        <v>2811</v>
      </c>
      <c r="L2532" s="30">
        <f t="shared" si="506"/>
        <v>2811</v>
      </c>
      <c r="M2532" s="31">
        <f t="shared" si="506"/>
        <v>2765</v>
      </c>
      <c r="N2532" s="32">
        <f>IFERROR(M2532/F2532,"-")</f>
        <v>0.94304229195088674</v>
      </c>
      <c r="O2532" s="33">
        <f>M2532-F2532</f>
        <v>-167</v>
      </c>
      <c r="P2532" s="31">
        <f>SUM(P2533:P2536)</f>
        <v>2809</v>
      </c>
      <c r="Q2532" s="34">
        <f>SUM(Q2533:Q2536)</f>
        <v>2856</v>
      </c>
      <c r="R2532" s="35">
        <f>IFERROR(P2532/Q2532,"-")</f>
        <v>0.98354341736694673</v>
      </c>
      <c r="X2532" s="1" t="str">
        <f t="shared" si="505"/>
        <v>22静岡県</v>
      </c>
    </row>
    <row r="2533" spans="1:24" x14ac:dyDescent="0.15">
      <c r="A2533" s="6">
        <f t="shared" si="504"/>
        <v>169</v>
      </c>
      <c r="B2533" s="6">
        <f>B2532</f>
        <v>2207</v>
      </c>
      <c r="D2533" s="36"/>
      <c r="E2533" s="37" t="s">
        <v>32</v>
      </c>
      <c r="F2533" s="38">
        <v>290</v>
      </c>
      <c r="G2533" s="39">
        <f>IFERROR(F2533/Q2533,"-")</f>
        <v>1.1328125</v>
      </c>
      <c r="H2533" s="40">
        <v>388</v>
      </c>
      <c r="I2533" s="40">
        <v>388</v>
      </c>
      <c r="J2533" s="40">
        <v>388</v>
      </c>
      <c r="K2533" s="40">
        <v>388</v>
      </c>
      <c r="L2533" s="40">
        <v>388</v>
      </c>
      <c r="M2533" s="41">
        <v>388</v>
      </c>
      <c r="N2533" s="42">
        <f>IFERROR(M2533/F2533,"-")</f>
        <v>1.3379310344827586</v>
      </c>
      <c r="O2533" s="43">
        <f>M2533-F2533</f>
        <v>98</v>
      </c>
      <c r="P2533" s="41">
        <v>438</v>
      </c>
      <c r="Q2533" s="44">
        <v>256</v>
      </c>
      <c r="R2533" s="45">
        <f>IFERROR(P2533/Q2533,"-")</f>
        <v>1.7109375</v>
      </c>
      <c r="X2533" s="1" t="str">
        <f t="shared" si="505"/>
        <v>22静岡県</v>
      </c>
    </row>
    <row r="2534" spans="1:24" x14ac:dyDescent="0.15">
      <c r="A2534" s="6">
        <f t="shared" si="504"/>
        <v>169</v>
      </c>
      <c r="B2534" s="6">
        <f t="shared" si="504"/>
        <v>2207</v>
      </c>
      <c r="D2534" s="36"/>
      <c r="E2534" s="46" t="s">
        <v>33</v>
      </c>
      <c r="F2534" s="47">
        <v>1183</v>
      </c>
      <c r="G2534" s="48">
        <f>IFERROR(F2534/Q2534,"-")</f>
        <v>1.0943570767807587</v>
      </c>
      <c r="H2534" s="49">
        <v>999</v>
      </c>
      <c r="I2534" s="49">
        <v>995</v>
      </c>
      <c r="J2534" s="49">
        <v>1003</v>
      </c>
      <c r="K2534" s="49">
        <v>1013</v>
      </c>
      <c r="L2534" s="49">
        <v>1003</v>
      </c>
      <c r="M2534" s="50">
        <v>967</v>
      </c>
      <c r="N2534" s="51">
        <f>IFERROR(M2534/F2534,"-")</f>
        <v>0.81741335587489439</v>
      </c>
      <c r="O2534" s="52">
        <f>M2534-F2534</f>
        <v>-216</v>
      </c>
      <c r="P2534" s="50">
        <v>961</v>
      </c>
      <c r="Q2534" s="53">
        <v>1081</v>
      </c>
      <c r="R2534" s="54">
        <f>IFERROR(P2534/Q2534,"-")</f>
        <v>0.88899167437557813</v>
      </c>
      <c r="X2534" s="1" t="str">
        <f t="shared" si="505"/>
        <v>22静岡県</v>
      </c>
    </row>
    <row r="2535" spans="1:24" x14ac:dyDescent="0.15">
      <c r="A2535" s="6">
        <f t="shared" si="504"/>
        <v>169</v>
      </c>
      <c r="B2535" s="6">
        <f t="shared" si="504"/>
        <v>2207</v>
      </c>
      <c r="D2535" s="36"/>
      <c r="E2535" s="46" t="s">
        <v>34</v>
      </c>
      <c r="F2535" s="47">
        <v>359</v>
      </c>
      <c r="G2535" s="48">
        <f>IFERROR(F2535/Q2535,"-")</f>
        <v>0.43727161997563946</v>
      </c>
      <c r="H2535" s="49">
        <v>511</v>
      </c>
      <c r="I2535" s="49">
        <v>561</v>
      </c>
      <c r="J2535" s="49">
        <v>565</v>
      </c>
      <c r="K2535" s="49">
        <v>633</v>
      </c>
      <c r="L2535" s="49">
        <v>687</v>
      </c>
      <c r="M2535" s="50">
        <v>673</v>
      </c>
      <c r="N2535" s="51">
        <f>IFERROR(M2535/F2535,"-")</f>
        <v>1.8746518105849581</v>
      </c>
      <c r="O2535" s="52">
        <f>M2535-F2535</f>
        <v>314</v>
      </c>
      <c r="P2535" s="50">
        <v>673</v>
      </c>
      <c r="Q2535" s="53">
        <v>821</v>
      </c>
      <c r="R2535" s="54">
        <f>IFERROR(P2535/Q2535,"-")</f>
        <v>0.81973203410475026</v>
      </c>
      <c r="X2535" s="1" t="str">
        <f t="shared" si="505"/>
        <v>22静岡県</v>
      </c>
    </row>
    <row r="2536" spans="1:24" ht="14.25" thickBot="1" x14ac:dyDescent="0.2">
      <c r="A2536" s="6">
        <f t="shared" si="504"/>
        <v>169</v>
      </c>
      <c r="B2536" s="6">
        <f t="shared" si="504"/>
        <v>2207</v>
      </c>
      <c r="D2536" s="55"/>
      <c r="E2536" s="56" t="s">
        <v>35</v>
      </c>
      <c r="F2536" s="57">
        <v>1100</v>
      </c>
      <c r="G2536" s="58">
        <f>IFERROR(F2536/Q2536,"-")</f>
        <v>1.5759312320916905</v>
      </c>
      <c r="H2536" s="59">
        <v>1130</v>
      </c>
      <c r="I2536" s="59">
        <v>1006</v>
      </c>
      <c r="J2536" s="59">
        <v>847</v>
      </c>
      <c r="K2536" s="59">
        <v>777</v>
      </c>
      <c r="L2536" s="59">
        <v>733</v>
      </c>
      <c r="M2536" s="60">
        <v>737</v>
      </c>
      <c r="N2536" s="61">
        <f>IFERROR(M2536/F2536,"-")</f>
        <v>0.67</v>
      </c>
      <c r="O2536" s="62">
        <f>M2536-F2536</f>
        <v>-363</v>
      </c>
      <c r="P2536" s="60">
        <v>737</v>
      </c>
      <c r="Q2536" s="63">
        <v>698</v>
      </c>
      <c r="R2536" s="64">
        <f>IFERROR(P2536/Q2536,"-")</f>
        <v>1.0558739255014327</v>
      </c>
      <c r="X2536" s="1" t="str">
        <f t="shared" si="505"/>
        <v>22静岡県</v>
      </c>
    </row>
    <row r="2537" spans="1:24" s="5" customFormat="1" x14ac:dyDescent="0.15">
      <c r="A2537" s="65">
        <f t="shared" si="504"/>
        <v>169</v>
      </c>
      <c r="B2537" s="65">
        <f t="shared" si="504"/>
        <v>2207</v>
      </c>
      <c r="D2537" s="66"/>
      <c r="E2537" s="67" t="s">
        <v>36</v>
      </c>
      <c r="F2537" s="68">
        <v>0.96666666666666667</v>
      </c>
      <c r="G2537" s="69"/>
      <c r="H2537" s="68">
        <v>0.93333333333333335</v>
      </c>
      <c r="I2537" s="68">
        <v>0.96551724137931039</v>
      </c>
      <c r="J2537" s="68">
        <v>1</v>
      </c>
      <c r="K2537" s="68">
        <v>1</v>
      </c>
      <c r="L2537" s="68">
        <v>1</v>
      </c>
      <c r="M2537" s="68">
        <v>1</v>
      </c>
      <c r="N2537" s="70"/>
      <c r="O2537" s="70"/>
      <c r="P2537" s="71"/>
      <c r="Q2537" s="71"/>
      <c r="R2537" s="70"/>
      <c r="X2537" s="5" t="str">
        <f t="shared" si="505"/>
        <v>22静岡県</v>
      </c>
    </row>
    <row r="2538" spans="1:24" x14ac:dyDescent="0.15">
      <c r="A2538" s="6">
        <f>(ROW()+12)/15</f>
        <v>170</v>
      </c>
      <c r="B2538" s="6"/>
      <c r="C2538" s="87">
        <f>(ROW()+12)/15</f>
        <v>170</v>
      </c>
      <c r="D2538" s="87"/>
      <c r="S2538" s="1" t="str">
        <f>"（"&amp;H2540&amp;"　"&amp;H2541&amp;"構想区域）"</f>
        <v>（静岡県　西部構想区域）</v>
      </c>
      <c r="X2538" s="1" t="str">
        <f>TEXT(F2540,"0?")&amp;H2540</f>
        <v>22静岡県</v>
      </c>
    </row>
    <row r="2539" spans="1:24" ht="14.25" thickBot="1" x14ac:dyDescent="0.2">
      <c r="A2539" s="6">
        <f>A2538</f>
        <v>170</v>
      </c>
      <c r="B2539" s="6"/>
      <c r="C2539" s="1" t="s">
        <v>3</v>
      </c>
      <c r="X2539" s="1" t="str">
        <f>X2538</f>
        <v>22静岡県</v>
      </c>
    </row>
    <row r="2540" spans="1:24" x14ac:dyDescent="0.15">
      <c r="A2540" s="6">
        <f t="shared" ref="A2540:B2552" si="507">A2539</f>
        <v>170</v>
      </c>
      <c r="B2540" s="6">
        <v>2208</v>
      </c>
      <c r="D2540" s="88" t="s">
        <v>4</v>
      </c>
      <c r="E2540" s="89"/>
      <c r="F2540" s="90">
        <f>QUOTIENT(F2541,100)</f>
        <v>22</v>
      </c>
      <c r="G2540" s="91"/>
      <c r="H2540" s="92" t="s">
        <v>215</v>
      </c>
      <c r="I2540" s="93"/>
      <c r="O2540" s="7"/>
      <c r="X2540" s="1" t="str">
        <f t="shared" ref="X2540:X2552" si="508">X2539</f>
        <v>22静岡県</v>
      </c>
    </row>
    <row r="2541" spans="1:24" x14ac:dyDescent="0.15">
      <c r="A2541" s="6">
        <f t="shared" si="507"/>
        <v>170</v>
      </c>
      <c r="B2541" s="6">
        <f>B2540</f>
        <v>2208</v>
      </c>
      <c r="D2541" s="94" t="s">
        <v>5</v>
      </c>
      <c r="E2541" s="95"/>
      <c r="F2541" s="96">
        <f>B2541</f>
        <v>2208</v>
      </c>
      <c r="G2541" s="97"/>
      <c r="H2541" s="98" t="s">
        <v>135</v>
      </c>
      <c r="I2541" s="99"/>
      <c r="O2541" s="7"/>
      <c r="X2541" s="1" t="str">
        <f t="shared" si="508"/>
        <v>22静岡県</v>
      </c>
    </row>
    <row r="2542" spans="1:24" x14ac:dyDescent="0.15">
      <c r="A2542" s="6">
        <f t="shared" si="507"/>
        <v>170</v>
      </c>
      <c r="B2542" s="6">
        <f>B2541</f>
        <v>2208</v>
      </c>
      <c r="D2542" s="72" t="s">
        <v>6</v>
      </c>
      <c r="E2542" s="73"/>
      <c r="F2542" s="74">
        <v>84.860299999999995</v>
      </c>
      <c r="G2542" s="75"/>
      <c r="H2542" s="75"/>
      <c r="I2542" s="76"/>
      <c r="J2542" s="8"/>
      <c r="K2542" s="8"/>
      <c r="L2542" s="8"/>
      <c r="N2542" s="8"/>
      <c r="O2542" s="9"/>
      <c r="P2542" s="10" t="s">
        <v>7</v>
      </c>
      <c r="X2542" s="1" t="str">
        <f t="shared" si="508"/>
        <v>22静岡県</v>
      </c>
    </row>
    <row r="2543" spans="1:24" ht="14.25" thickBot="1" x14ac:dyDescent="0.2">
      <c r="A2543" s="6">
        <f t="shared" si="507"/>
        <v>170</v>
      </c>
      <c r="B2543" s="6">
        <f>B2542</f>
        <v>2208</v>
      </c>
      <c r="D2543" s="77" t="s">
        <v>8</v>
      </c>
      <c r="E2543" s="78"/>
      <c r="F2543" s="79">
        <v>1644.62</v>
      </c>
      <c r="G2543" s="80"/>
      <c r="H2543" s="80"/>
      <c r="I2543" s="81"/>
      <c r="J2543" s="11"/>
      <c r="K2543" s="11"/>
      <c r="L2543" s="11"/>
      <c r="N2543" s="11"/>
      <c r="P2543" s="82">
        <v>9.5000000000000001E-2</v>
      </c>
      <c r="Q2543" s="82"/>
      <c r="X2543" s="1" t="str">
        <f t="shared" si="508"/>
        <v>22静岡県</v>
      </c>
    </row>
    <row r="2544" spans="1:24" ht="14.25" thickBot="1" x14ac:dyDescent="0.2">
      <c r="A2544" s="6">
        <f t="shared" si="507"/>
        <v>170</v>
      </c>
      <c r="B2544" s="6"/>
      <c r="C2544" s="1" t="s">
        <v>9</v>
      </c>
      <c r="X2544" s="1" t="str">
        <f t="shared" si="508"/>
        <v>22静岡県</v>
      </c>
    </row>
    <row r="2545" spans="1:24" ht="13.5" customHeight="1" x14ac:dyDescent="0.15">
      <c r="A2545" s="6">
        <f t="shared" si="507"/>
        <v>170</v>
      </c>
      <c r="B2545" s="6"/>
      <c r="D2545" s="12"/>
      <c r="E2545" s="13"/>
      <c r="F2545" s="83" t="s">
        <v>10</v>
      </c>
      <c r="G2545" s="84"/>
      <c r="H2545" s="14" t="s">
        <v>11</v>
      </c>
      <c r="I2545" s="14" t="s">
        <v>12</v>
      </c>
      <c r="J2545" s="14" t="s">
        <v>13</v>
      </c>
      <c r="K2545" s="14" t="s">
        <v>14</v>
      </c>
      <c r="L2545" s="15" t="s">
        <v>15</v>
      </c>
      <c r="M2545" s="85" t="s">
        <v>16</v>
      </c>
      <c r="N2545" s="84"/>
      <c r="O2545" s="84"/>
      <c r="P2545" s="85" t="s">
        <v>17</v>
      </c>
      <c r="Q2545" s="84"/>
      <c r="R2545" s="86"/>
      <c r="X2545" s="1" t="str">
        <f t="shared" si="508"/>
        <v>22静岡県</v>
      </c>
    </row>
    <row r="2546" spans="1:24" ht="32.25" thickBot="1" x14ac:dyDescent="0.2">
      <c r="A2546" s="6">
        <f t="shared" si="507"/>
        <v>170</v>
      </c>
      <c r="B2546" s="6"/>
      <c r="D2546" s="16"/>
      <c r="E2546" s="17"/>
      <c r="F2546" s="18" t="s">
        <v>18</v>
      </c>
      <c r="G2546" s="19" t="s">
        <v>19</v>
      </c>
      <c r="H2546" s="20" t="s">
        <v>20</v>
      </c>
      <c r="I2546" s="20" t="s">
        <v>21</v>
      </c>
      <c r="J2546" s="20" t="s">
        <v>22</v>
      </c>
      <c r="K2546" s="20" t="s">
        <v>23</v>
      </c>
      <c r="L2546" s="20" t="s">
        <v>24</v>
      </c>
      <c r="M2546" s="21" t="s">
        <v>25</v>
      </c>
      <c r="N2546" s="22" t="s">
        <v>26</v>
      </c>
      <c r="O2546" s="23" t="s">
        <v>27</v>
      </c>
      <c r="P2546" s="24" t="s">
        <v>28</v>
      </c>
      <c r="Q2546" s="22" t="s">
        <v>29</v>
      </c>
      <c r="R2546" s="25" t="s">
        <v>30</v>
      </c>
      <c r="X2546" s="1" t="str">
        <f t="shared" si="508"/>
        <v>22静岡県</v>
      </c>
    </row>
    <row r="2547" spans="1:24" ht="14.25" thickTop="1" x14ac:dyDescent="0.15">
      <c r="A2547" s="6">
        <f t="shared" si="507"/>
        <v>170</v>
      </c>
      <c r="B2547" s="6">
        <f>B2542</f>
        <v>2208</v>
      </c>
      <c r="D2547" s="26"/>
      <c r="E2547" s="27" t="s">
        <v>31</v>
      </c>
      <c r="F2547" s="28">
        <f>SUM(F2548:F2551)</f>
        <v>7824</v>
      </c>
      <c r="G2547" s="29">
        <f>IFERROR(F2547/Q2547,"-")</f>
        <v>1.3009644163618224</v>
      </c>
      <c r="H2547" s="30">
        <f t="shared" ref="H2547:M2547" si="509">SUM(H2548:H2551)</f>
        <v>7571</v>
      </c>
      <c r="I2547" s="30">
        <f t="shared" si="509"/>
        <v>7429</v>
      </c>
      <c r="J2547" s="30">
        <f t="shared" si="509"/>
        <v>7170</v>
      </c>
      <c r="K2547" s="30">
        <f t="shared" si="509"/>
        <v>7092</v>
      </c>
      <c r="L2547" s="30">
        <f t="shared" si="509"/>
        <v>7098</v>
      </c>
      <c r="M2547" s="31">
        <f t="shared" si="509"/>
        <v>7055</v>
      </c>
      <c r="N2547" s="32">
        <f>IFERROR(M2547/F2547,"-")</f>
        <v>0.90171267893660534</v>
      </c>
      <c r="O2547" s="33">
        <f>M2547-F2547</f>
        <v>-769</v>
      </c>
      <c r="P2547" s="31">
        <f>SUM(P2548:P2551)</f>
        <v>6690</v>
      </c>
      <c r="Q2547" s="34">
        <f>SUM(Q2548:Q2551)</f>
        <v>6014</v>
      </c>
      <c r="R2547" s="35">
        <f>IFERROR(P2547/Q2547,"-")</f>
        <v>1.1124043897572331</v>
      </c>
      <c r="X2547" s="1" t="str">
        <f t="shared" si="508"/>
        <v>22静岡県</v>
      </c>
    </row>
    <row r="2548" spans="1:24" x14ac:dyDescent="0.15">
      <c r="A2548" s="6">
        <f t="shared" si="507"/>
        <v>170</v>
      </c>
      <c r="B2548" s="6">
        <f>B2547</f>
        <v>2208</v>
      </c>
      <c r="D2548" s="36"/>
      <c r="E2548" s="37" t="s">
        <v>32</v>
      </c>
      <c r="F2548" s="38">
        <v>1936</v>
      </c>
      <c r="G2548" s="39">
        <f>IFERROR(F2548/Q2548,"-")</f>
        <v>2.1777277840269966</v>
      </c>
      <c r="H2548" s="40">
        <v>2065</v>
      </c>
      <c r="I2548" s="40">
        <v>1493</v>
      </c>
      <c r="J2548" s="40">
        <v>1730</v>
      </c>
      <c r="K2548" s="40">
        <v>1733</v>
      </c>
      <c r="L2548" s="40">
        <v>1920</v>
      </c>
      <c r="M2548" s="41">
        <v>1977</v>
      </c>
      <c r="N2548" s="42">
        <f>IFERROR(M2548/F2548,"-")</f>
        <v>1.0211776859504131</v>
      </c>
      <c r="O2548" s="43">
        <f>M2548-F2548</f>
        <v>41</v>
      </c>
      <c r="P2548" s="41">
        <v>1545</v>
      </c>
      <c r="Q2548" s="44">
        <v>889</v>
      </c>
      <c r="R2548" s="45">
        <f>IFERROR(P2548/Q2548,"-")</f>
        <v>1.7379077615298089</v>
      </c>
      <c r="X2548" s="1" t="str">
        <f t="shared" si="508"/>
        <v>22静岡県</v>
      </c>
    </row>
    <row r="2549" spans="1:24" x14ac:dyDescent="0.15">
      <c r="A2549" s="6">
        <f t="shared" si="507"/>
        <v>170</v>
      </c>
      <c r="B2549" s="6">
        <f t="shared" si="507"/>
        <v>2208</v>
      </c>
      <c r="D2549" s="36"/>
      <c r="E2549" s="46" t="s">
        <v>33</v>
      </c>
      <c r="F2549" s="47">
        <v>2531</v>
      </c>
      <c r="G2549" s="48">
        <f>IFERROR(F2549/Q2549,"-")</f>
        <v>1.2029467680608366</v>
      </c>
      <c r="H2549" s="49">
        <v>2270</v>
      </c>
      <c r="I2549" s="49">
        <v>2836</v>
      </c>
      <c r="J2549" s="49">
        <v>2674</v>
      </c>
      <c r="K2549" s="49">
        <v>2657</v>
      </c>
      <c r="L2549" s="49">
        <v>2464</v>
      </c>
      <c r="M2549" s="50">
        <v>2406</v>
      </c>
      <c r="N2549" s="51">
        <f>IFERROR(M2549/F2549,"-")</f>
        <v>0.95061240616357168</v>
      </c>
      <c r="O2549" s="52">
        <f>M2549-F2549</f>
        <v>-125</v>
      </c>
      <c r="P2549" s="50">
        <v>2511</v>
      </c>
      <c r="Q2549" s="53">
        <v>2104</v>
      </c>
      <c r="R2549" s="54">
        <f>IFERROR(P2549/Q2549,"-")</f>
        <v>1.1934410646387832</v>
      </c>
      <c r="X2549" s="1" t="str">
        <f t="shared" si="508"/>
        <v>22静岡県</v>
      </c>
    </row>
    <row r="2550" spans="1:24" x14ac:dyDescent="0.15">
      <c r="A2550" s="6">
        <f t="shared" si="507"/>
        <v>170</v>
      </c>
      <c r="B2550" s="6">
        <f t="shared" si="507"/>
        <v>2208</v>
      </c>
      <c r="D2550" s="36"/>
      <c r="E2550" s="46" t="s">
        <v>34</v>
      </c>
      <c r="F2550" s="47">
        <v>693</v>
      </c>
      <c r="G2550" s="48">
        <f>IFERROR(F2550/Q2550,"-")</f>
        <v>0.44083969465648853</v>
      </c>
      <c r="H2550" s="49">
        <v>815</v>
      </c>
      <c r="I2550" s="49">
        <v>928</v>
      </c>
      <c r="J2550" s="49">
        <v>876</v>
      </c>
      <c r="K2550" s="49">
        <v>934</v>
      </c>
      <c r="L2550" s="49">
        <v>997</v>
      </c>
      <c r="M2550" s="50">
        <v>955</v>
      </c>
      <c r="N2550" s="51">
        <f>IFERROR(M2550/F2550,"-")</f>
        <v>1.378066378066378</v>
      </c>
      <c r="O2550" s="52">
        <f>M2550-F2550</f>
        <v>262</v>
      </c>
      <c r="P2550" s="50">
        <v>935</v>
      </c>
      <c r="Q2550" s="53">
        <v>1572</v>
      </c>
      <c r="R2550" s="54">
        <f>IFERROR(P2550/Q2550,"-")</f>
        <v>0.59478371501272265</v>
      </c>
      <c r="X2550" s="1" t="str">
        <f t="shared" si="508"/>
        <v>22静岡県</v>
      </c>
    </row>
    <row r="2551" spans="1:24" ht="14.25" thickBot="1" x14ac:dyDescent="0.2">
      <c r="A2551" s="6">
        <f t="shared" si="507"/>
        <v>170</v>
      </c>
      <c r="B2551" s="6">
        <f t="shared" si="507"/>
        <v>2208</v>
      </c>
      <c r="D2551" s="55"/>
      <c r="E2551" s="56" t="s">
        <v>35</v>
      </c>
      <c r="F2551" s="57">
        <v>2664</v>
      </c>
      <c r="G2551" s="58">
        <f>IFERROR(F2551/Q2551,"-")</f>
        <v>1.8385093167701863</v>
      </c>
      <c r="H2551" s="59">
        <v>2421</v>
      </c>
      <c r="I2551" s="59">
        <v>2172</v>
      </c>
      <c r="J2551" s="59">
        <v>1890</v>
      </c>
      <c r="K2551" s="59">
        <v>1768</v>
      </c>
      <c r="L2551" s="59">
        <v>1717</v>
      </c>
      <c r="M2551" s="60">
        <v>1717</v>
      </c>
      <c r="N2551" s="61">
        <f>IFERROR(M2551/F2551,"-")</f>
        <v>0.64451951951951947</v>
      </c>
      <c r="O2551" s="62">
        <f>M2551-F2551</f>
        <v>-947</v>
      </c>
      <c r="P2551" s="60">
        <v>1699</v>
      </c>
      <c r="Q2551" s="63">
        <v>1449</v>
      </c>
      <c r="R2551" s="64">
        <f>IFERROR(P2551/Q2551,"-")</f>
        <v>1.1725327812284334</v>
      </c>
      <c r="X2551" s="1" t="str">
        <f t="shared" si="508"/>
        <v>22静岡県</v>
      </c>
    </row>
    <row r="2552" spans="1:24" s="5" customFormat="1" x14ac:dyDescent="0.15">
      <c r="A2552" s="65">
        <f t="shared" si="507"/>
        <v>170</v>
      </c>
      <c r="B2552" s="65">
        <f t="shared" si="507"/>
        <v>2208</v>
      </c>
      <c r="D2552" s="66"/>
      <c r="E2552" s="67" t="s">
        <v>36</v>
      </c>
      <c r="F2552" s="68">
        <v>0.9726027397260274</v>
      </c>
      <c r="G2552" s="69"/>
      <c r="H2552" s="68">
        <v>0.9285714285714286</v>
      </c>
      <c r="I2552" s="68">
        <v>0.984375</v>
      </c>
      <c r="J2552" s="68">
        <v>1</v>
      </c>
      <c r="K2552" s="68">
        <v>1</v>
      </c>
      <c r="L2552" s="68">
        <v>1</v>
      </c>
      <c r="M2552" s="68">
        <v>1</v>
      </c>
      <c r="N2552" s="70"/>
      <c r="O2552" s="70"/>
      <c r="P2552" s="71"/>
      <c r="Q2552" s="71"/>
      <c r="R2552" s="70"/>
      <c r="X2552" s="5" t="str">
        <f t="shared" si="508"/>
        <v>22静岡県</v>
      </c>
    </row>
    <row r="2553" spans="1:24" x14ac:dyDescent="0.15">
      <c r="A2553" s="6">
        <f>(ROW()+12)/15</f>
        <v>171</v>
      </c>
      <c r="B2553" s="6"/>
      <c r="C2553" s="87">
        <f>(ROW()+12)/15</f>
        <v>171</v>
      </c>
      <c r="D2553" s="87"/>
      <c r="S2553" s="1" t="str">
        <f>"（"&amp;H2555&amp;"　"&amp;H2556&amp;"構想区域）"</f>
        <v>（愛知県　海部構想区域）</v>
      </c>
      <c r="X2553" s="1" t="str">
        <f>TEXT(F2555,"0?")&amp;H2555</f>
        <v>23愛知県</v>
      </c>
    </row>
    <row r="2554" spans="1:24" ht="14.25" thickBot="1" x14ac:dyDescent="0.2">
      <c r="A2554" s="6">
        <f>A2553</f>
        <v>171</v>
      </c>
      <c r="B2554" s="6"/>
      <c r="C2554" s="1" t="s">
        <v>3</v>
      </c>
      <c r="X2554" s="1" t="str">
        <f>X2553</f>
        <v>23愛知県</v>
      </c>
    </row>
    <row r="2555" spans="1:24" x14ac:dyDescent="0.15">
      <c r="A2555" s="6">
        <f t="shared" ref="A2555:B2567" si="510">A2554</f>
        <v>171</v>
      </c>
      <c r="B2555" s="6">
        <v>2302</v>
      </c>
      <c r="D2555" s="88" t="s">
        <v>4</v>
      </c>
      <c r="E2555" s="89"/>
      <c r="F2555" s="90">
        <f>QUOTIENT(F2556,100)</f>
        <v>23</v>
      </c>
      <c r="G2555" s="91"/>
      <c r="H2555" s="92" t="s">
        <v>223</v>
      </c>
      <c r="I2555" s="93"/>
      <c r="O2555" s="7"/>
      <c r="X2555" s="1" t="str">
        <f t="shared" ref="X2555:X2567" si="511">X2554</f>
        <v>23愛知県</v>
      </c>
    </row>
    <row r="2556" spans="1:24" x14ac:dyDescent="0.15">
      <c r="A2556" s="6">
        <f t="shared" si="510"/>
        <v>171</v>
      </c>
      <c r="B2556" s="6">
        <f>B2555</f>
        <v>2302</v>
      </c>
      <c r="D2556" s="94" t="s">
        <v>5</v>
      </c>
      <c r="E2556" s="95"/>
      <c r="F2556" s="96">
        <f>B2556</f>
        <v>2302</v>
      </c>
      <c r="G2556" s="97"/>
      <c r="H2556" s="98" t="s">
        <v>224</v>
      </c>
      <c r="I2556" s="99"/>
      <c r="O2556" s="7"/>
      <c r="X2556" s="1" t="str">
        <f t="shared" si="511"/>
        <v>23愛知県</v>
      </c>
    </row>
    <row r="2557" spans="1:24" x14ac:dyDescent="0.15">
      <c r="A2557" s="6">
        <f t="shared" si="510"/>
        <v>171</v>
      </c>
      <c r="B2557" s="6">
        <f>B2556</f>
        <v>2302</v>
      </c>
      <c r="D2557" s="72" t="s">
        <v>6</v>
      </c>
      <c r="E2557" s="73"/>
      <c r="F2557" s="74">
        <v>32.523400000000002</v>
      </c>
      <c r="G2557" s="75"/>
      <c r="H2557" s="75"/>
      <c r="I2557" s="76"/>
      <c r="J2557" s="8"/>
      <c r="K2557" s="8"/>
      <c r="L2557" s="8"/>
      <c r="N2557" s="8"/>
      <c r="O2557" s="9"/>
      <c r="P2557" s="10" t="s">
        <v>7</v>
      </c>
      <c r="X2557" s="1" t="str">
        <f t="shared" si="511"/>
        <v>23愛知県</v>
      </c>
    </row>
    <row r="2558" spans="1:24" ht="14.25" thickBot="1" x14ac:dyDescent="0.2">
      <c r="A2558" s="6">
        <f t="shared" si="510"/>
        <v>171</v>
      </c>
      <c r="B2558" s="6">
        <f>B2557</f>
        <v>2302</v>
      </c>
      <c r="D2558" s="77" t="s">
        <v>8</v>
      </c>
      <c r="E2558" s="78"/>
      <c r="F2558" s="79">
        <v>208.38</v>
      </c>
      <c r="G2558" s="80"/>
      <c r="H2558" s="80"/>
      <c r="I2558" s="81"/>
      <c r="J2558" s="11"/>
      <c r="K2558" s="11"/>
      <c r="L2558" s="11"/>
      <c r="N2558" s="11"/>
      <c r="P2558" s="82">
        <v>-0.214</v>
      </c>
      <c r="Q2558" s="82"/>
      <c r="X2558" s="1" t="str">
        <f t="shared" si="511"/>
        <v>23愛知県</v>
      </c>
    </row>
    <row r="2559" spans="1:24" ht="14.25" thickBot="1" x14ac:dyDescent="0.2">
      <c r="A2559" s="6">
        <f t="shared" si="510"/>
        <v>171</v>
      </c>
      <c r="B2559" s="6"/>
      <c r="C2559" s="1" t="s">
        <v>9</v>
      </c>
      <c r="X2559" s="1" t="str">
        <f t="shared" si="511"/>
        <v>23愛知県</v>
      </c>
    </row>
    <row r="2560" spans="1:24" ht="13.5" customHeight="1" x14ac:dyDescent="0.15">
      <c r="A2560" s="6">
        <f t="shared" si="510"/>
        <v>171</v>
      </c>
      <c r="B2560" s="6"/>
      <c r="D2560" s="12"/>
      <c r="E2560" s="13"/>
      <c r="F2560" s="83" t="s">
        <v>10</v>
      </c>
      <c r="G2560" s="84"/>
      <c r="H2560" s="14" t="s">
        <v>11</v>
      </c>
      <c r="I2560" s="14" t="s">
        <v>12</v>
      </c>
      <c r="J2560" s="14" t="s">
        <v>13</v>
      </c>
      <c r="K2560" s="14" t="s">
        <v>14</v>
      </c>
      <c r="L2560" s="15" t="s">
        <v>15</v>
      </c>
      <c r="M2560" s="85" t="s">
        <v>16</v>
      </c>
      <c r="N2560" s="84"/>
      <c r="O2560" s="84"/>
      <c r="P2560" s="85" t="s">
        <v>17</v>
      </c>
      <c r="Q2560" s="84"/>
      <c r="R2560" s="86"/>
      <c r="X2560" s="1" t="str">
        <f t="shared" si="511"/>
        <v>23愛知県</v>
      </c>
    </row>
    <row r="2561" spans="1:24" ht="32.25" thickBot="1" x14ac:dyDescent="0.2">
      <c r="A2561" s="6">
        <f t="shared" si="510"/>
        <v>171</v>
      </c>
      <c r="B2561" s="6"/>
      <c r="D2561" s="16"/>
      <c r="E2561" s="17"/>
      <c r="F2561" s="18" t="s">
        <v>18</v>
      </c>
      <c r="G2561" s="19" t="s">
        <v>19</v>
      </c>
      <c r="H2561" s="20" t="s">
        <v>20</v>
      </c>
      <c r="I2561" s="20" t="s">
        <v>21</v>
      </c>
      <c r="J2561" s="20" t="s">
        <v>22</v>
      </c>
      <c r="K2561" s="20" t="s">
        <v>23</v>
      </c>
      <c r="L2561" s="20" t="s">
        <v>24</v>
      </c>
      <c r="M2561" s="21" t="s">
        <v>25</v>
      </c>
      <c r="N2561" s="22" t="s">
        <v>26</v>
      </c>
      <c r="O2561" s="23" t="s">
        <v>27</v>
      </c>
      <c r="P2561" s="24" t="s">
        <v>28</v>
      </c>
      <c r="Q2561" s="22" t="s">
        <v>29</v>
      </c>
      <c r="R2561" s="25" t="s">
        <v>30</v>
      </c>
      <c r="X2561" s="1" t="str">
        <f t="shared" si="511"/>
        <v>23愛知県</v>
      </c>
    </row>
    <row r="2562" spans="1:24" ht="14.25" thickTop="1" x14ac:dyDescent="0.15">
      <c r="A2562" s="6">
        <f t="shared" si="510"/>
        <v>171</v>
      </c>
      <c r="B2562" s="6">
        <f>B2557</f>
        <v>2302</v>
      </c>
      <c r="D2562" s="26"/>
      <c r="E2562" s="27" t="s">
        <v>31</v>
      </c>
      <c r="F2562" s="28">
        <f>SUM(F2563:F2566)</f>
        <v>1888</v>
      </c>
      <c r="G2562" s="29">
        <f>IFERROR(F2562/Q2562,"-")</f>
        <v>0.95305401312468452</v>
      </c>
      <c r="H2562" s="30">
        <f t="shared" ref="H2562:M2562" si="512">SUM(H2563:H2566)</f>
        <v>1934</v>
      </c>
      <c r="I2562" s="30">
        <f t="shared" si="512"/>
        <v>1821</v>
      </c>
      <c r="J2562" s="30">
        <f t="shared" si="512"/>
        <v>1768</v>
      </c>
      <c r="K2562" s="30">
        <f t="shared" si="512"/>
        <v>1778</v>
      </c>
      <c r="L2562" s="30">
        <f t="shared" si="512"/>
        <v>1776</v>
      </c>
      <c r="M2562" s="31">
        <f t="shared" si="512"/>
        <v>1768</v>
      </c>
      <c r="N2562" s="32">
        <f>IFERROR(M2562/F2562,"-")</f>
        <v>0.93644067796610164</v>
      </c>
      <c r="O2562" s="33">
        <f>M2562-F2562</f>
        <v>-120</v>
      </c>
      <c r="P2562" s="31">
        <f>SUM(P2563:P2566)</f>
        <v>1761</v>
      </c>
      <c r="Q2562" s="34">
        <f>SUM(Q2563:Q2566)</f>
        <v>1981</v>
      </c>
      <c r="R2562" s="35">
        <f>IFERROR(P2562/Q2562,"-")</f>
        <v>0.88894497728419986</v>
      </c>
      <c r="X2562" s="1" t="str">
        <f t="shared" si="511"/>
        <v>23愛知県</v>
      </c>
    </row>
    <row r="2563" spans="1:24" x14ac:dyDescent="0.15">
      <c r="A2563" s="6">
        <f t="shared" si="510"/>
        <v>171</v>
      </c>
      <c r="B2563" s="6">
        <f>B2562</f>
        <v>2302</v>
      </c>
      <c r="D2563" s="36"/>
      <c r="E2563" s="37" t="s">
        <v>32</v>
      </c>
      <c r="F2563" s="38">
        <v>31</v>
      </c>
      <c r="G2563" s="39">
        <f>IFERROR(F2563/Q2563,"-")</f>
        <v>0.16145833333333334</v>
      </c>
      <c r="H2563" s="40">
        <v>194</v>
      </c>
      <c r="I2563" s="40">
        <v>194</v>
      </c>
      <c r="J2563" s="40">
        <v>194</v>
      </c>
      <c r="K2563" s="40">
        <v>194</v>
      </c>
      <c r="L2563" s="40">
        <v>194</v>
      </c>
      <c r="M2563" s="41">
        <v>194</v>
      </c>
      <c r="N2563" s="42">
        <f>IFERROR(M2563/F2563,"-")</f>
        <v>6.258064516129032</v>
      </c>
      <c r="O2563" s="43">
        <f>M2563-F2563</f>
        <v>163</v>
      </c>
      <c r="P2563" s="41">
        <v>194</v>
      </c>
      <c r="Q2563" s="44">
        <v>192</v>
      </c>
      <c r="R2563" s="45">
        <f>IFERROR(P2563/Q2563,"-")</f>
        <v>1.0104166666666667</v>
      </c>
      <c r="X2563" s="1" t="str">
        <f t="shared" si="511"/>
        <v>23愛知県</v>
      </c>
    </row>
    <row r="2564" spans="1:24" x14ac:dyDescent="0.15">
      <c r="A2564" s="6">
        <f t="shared" si="510"/>
        <v>171</v>
      </c>
      <c r="B2564" s="6">
        <f t="shared" si="510"/>
        <v>2302</v>
      </c>
      <c r="D2564" s="36"/>
      <c r="E2564" s="46" t="s">
        <v>33</v>
      </c>
      <c r="F2564" s="47">
        <v>1176</v>
      </c>
      <c r="G2564" s="48">
        <f>IFERROR(F2564/Q2564,"-")</f>
        <v>1.8374999999999999</v>
      </c>
      <c r="H2564" s="49">
        <v>776</v>
      </c>
      <c r="I2564" s="49">
        <v>781</v>
      </c>
      <c r="J2564" s="49">
        <v>781</v>
      </c>
      <c r="K2564" s="49">
        <v>791</v>
      </c>
      <c r="L2564" s="49">
        <v>788</v>
      </c>
      <c r="M2564" s="50">
        <v>788</v>
      </c>
      <c r="N2564" s="51">
        <f>IFERROR(M2564/F2564,"-")</f>
        <v>0.67006802721088432</v>
      </c>
      <c r="O2564" s="52">
        <f>M2564-F2564</f>
        <v>-388</v>
      </c>
      <c r="P2564" s="50">
        <v>788</v>
      </c>
      <c r="Q2564" s="53">
        <v>640</v>
      </c>
      <c r="R2564" s="54">
        <f>IFERROR(P2564/Q2564,"-")</f>
        <v>1.23125</v>
      </c>
      <c r="X2564" s="1" t="str">
        <f t="shared" si="511"/>
        <v>23愛知県</v>
      </c>
    </row>
    <row r="2565" spans="1:24" x14ac:dyDescent="0.15">
      <c r="A2565" s="6">
        <f t="shared" si="510"/>
        <v>171</v>
      </c>
      <c r="B2565" s="6">
        <f t="shared" si="510"/>
        <v>2302</v>
      </c>
      <c r="D2565" s="36"/>
      <c r="E2565" s="46" t="s">
        <v>34</v>
      </c>
      <c r="F2565" s="47">
        <v>295</v>
      </c>
      <c r="G2565" s="48">
        <f>IFERROR(F2565/Q2565,"-")</f>
        <v>0.38212435233160624</v>
      </c>
      <c r="H2565" s="49">
        <v>432</v>
      </c>
      <c r="I2565" s="49">
        <v>432</v>
      </c>
      <c r="J2565" s="49">
        <v>449</v>
      </c>
      <c r="K2565" s="49">
        <v>430</v>
      </c>
      <c r="L2565" s="49">
        <v>431</v>
      </c>
      <c r="M2565" s="50">
        <v>423</v>
      </c>
      <c r="N2565" s="51">
        <f>IFERROR(M2565/F2565,"-")</f>
        <v>1.4338983050847458</v>
      </c>
      <c r="O2565" s="52">
        <f>M2565-F2565</f>
        <v>128</v>
      </c>
      <c r="P2565" s="50">
        <v>448</v>
      </c>
      <c r="Q2565" s="53">
        <v>772</v>
      </c>
      <c r="R2565" s="54">
        <f>IFERROR(P2565/Q2565,"-")</f>
        <v>0.5803108808290155</v>
      </c>
      <c r="X2565" s="1" t="str">
        <f t="shared" si="511"/>
        <v>23愛知県</v>
      </c>
    </row>
    <row r="2566" spans="1:24" ht="14.25" thickBot="1" x14ac:dyDescent="0.2">
      <c r="A2566" s="6">
        <f t="shared" si="510"/>
        <v>171</v>
      </c>
      <c r="B2566" s="6">
        <f t="shared" si="510"/>
        <v>2302</v>
      </c>
      <c r="D2566" s="55"/>
      <c r="E2566" s="56" t="s">
        <v>35</v>
      </c>
      <c r="F2566" s="57">
        <v>386</v>
      </c>
      <c r="G2566" s="58">
        <f>IFERROR(F2566/Q2566,"-")</f>
        <v>1.0238726790450929</v>
      </c>
      <c r="H2566" s="59">
        <v>532</v>
      </c>
      <c r="I2566" s="59">
        <v>414</v>
      </c>
      <c r="J2566" s="59">
        <v>344</v>
      </c>
      <c r="K2566" s="59">
        <v>363</v>
      </c>
      <c r="L2566" s="59">
        <v>363</v>
      </c>
      <c r="M2566" s="60">
        <v>363</v>
      </c>
      <c r="N2566" s="61">
        <f>IFERROR(M2566/F2566,"-")</f>
        <v>0.94041450777202074</v>
      </c>
      <c r="O2566" s="62">
        <f>M2566-F2566</f>
        <v>-23</v>
      </c>
      <c r="P2566" s="60">
        <v>331</v>
      </c>
      <c r="Q2566" s="63">
        <v>377</v>
      </c>
      <c r="R2566" s="64">
        <f>IFERROR(P2566/Q2566,"-")</f>
        <v>0.87798408488063662</v>
      </c>
      <c r="X2566" s="1" t="str">
        <f t="shared" si="511"/>
        <v>23愛知県</v>
      </c>
    </row>
    <row r="2567" spans="1:24" s="5" customFormat="1" x14ac:dyDescent="0.15">
      <c r="A2567" s="65">
        <f t="shared" si="510"/>
        <v>171</v>
      </c>
      <c r="B2567" s="65">
        <f t="shared" si="510"/>
        <v>2302</v>
      </c>
      <c r="D2567" s="66"/>
      <c r="E2567" s="67" t="s">
        <v>36</v>
      </c>
      <c r="F2567" s="68">
        <v>0.88888888888888884</v>
      </c>
      <c r="G2567" s="69"/>
      <c r="H2567" s="68">
        <v>1</v>
      </c>
      <c r="I2567" s="68">
        <v>1</v>
      </c>
      <c r="J2567" s="68">
        <v>1</v>
      </c>
      <c r="K2567" s="68">
        <v>1</v>
      </c>
      <c r="L2567" s="68">
        <v>1</v>
      </c>
      <c r="M2567" s="68">
        <v>1</v>
      </c>
      <c r="N2567" s="70"/>
      <c r="O2567" s="70"/>
      <c r="P2567" s="71"/>
      <c r="Q2567" s="71"/>
      <c r="R2567" s="70"/>
      <c r="X2567" s="5" t="str">
        <f t="shared" si="511"/>
        <v>23愛知県</v>
      </c>
    </row>
    <row r="2568" spans="1:24" x14ac:dyDescent="0.15">
      <c r="A2568" s="6">
        <f>(ROW()+12)/15</f>
        <v>172</v>
      </c>
      <c r="B2568" s="6"/>
      <c r="C2568" s="87">
        <f>(ROW()+12)/15</f>
        <v>172</v>
      </c>
      <c r="D2568" s="87"/>
      <c r="S2568" s="1" t="str">
        <f>"（"&amp;H2570&amp;"　"&amp;H2571&amp;"構想区域）"</f>
        <v>（愛知県　尾張東部構想区域）</v>
      </c>
      <c r="X2568" s="1" t="str">
        <f>TEXT(F2570,"0?")&amp;H2570</f>
        <v>23愛知県</v>
      </c>
    </row>
    <row r="2569" spans="1:24" ht="14.25" thickBot="1" x14ac:dyDescent="0.2">
      <c r="A2569" s="6">
        <f>A2568</f>
        <v>172</v>
      </c>
      <c r="B2569" s="6"/>
      <c r="C2569" s="1" t="s">
        <v>3</v>
      </c>
      <c r="X2569" s="1" t="str">
        <f>X2568</f>
        <v>23愛知県</v>
      </c>
    </row>
    <row r="2570" spans="1:24" x14ac:dyDescent="0.15">
      <c r="A2570" s="6">
        <f t="shared" ref="A2570:B2582" si="513">A2569</f>
        <v>172</v>
      </c>
      <c r="B2570" s="6">
        <v>2304</v>
      </c>
      <c r="D2570" s="88" t="s">
        <v>4</v>
      </c>
      <c r="E2570" s="89"/>
      <c r="F2570" s="90">
        <f>QUOTIENT(F2571,100)</f>
        <v>23</v>
      </c>
      <c r="G2570" s="91"/>
      <c r="H2570" s="92" t="s">
        <v>223</v>
      </c>
      <c r="I2570" s="93"/>
      <c r="O2570" s="7"/>
      <c r="X2570" s="1" t="str">
        <f t="shared" ref="X2570:X2582" si="514">X2569</f>
        <v>23愛知県</v>
      </c>
    </row>
    <row r="2571" spans="1:24" x14ac:dyDescent="0.15">
      <c r="A2571" s="6">
        <f t="shared" si="513"/>
        <v>172</v>
      </c>
      <c r="B2571" s="6">
        <f>B2570</f>
        <v>2304</v>
      </c>
      <c r="D2571" s="94" t="s">
        <v>5</v>
      </c>
      <c r="E2571" s="95"/>
      <c r="F2571" s="96">
        <f>B2571</f>
        <v>2304</v>
      </c>
      <c r="G2571" s="97"/>
      <c r="H2571" s="98" t="s">
        <v>225</v>
      </c>
      <c r="I2571" s="99"/>
      <c r="O2571" s="7"/>
      <c r="X2571" s="1" t="str">
        <f t="shared" si="514"/>
        <v>23愛知県</v>
      </c>
    </row>
    <row r="2572" spans="1:24" x14ac:dyDescent="0.15">
      <c r="A2572" s="6">
        <f t="shared" si="513"/>
        <v>172</v>
      </c>
      <c r="B2572" s="6">
        <f>B2571</f>
        <v>2304</v>
      </c>
      <c r="D2572" s="72" t="s">
        <v>6</v>
      </c>
      <c r="E2572" s="73"/>
      <c r="F2572" s="74">
        <v>47.581600000000002</v>
      </c>
      <c r="G2572" s="75"/>
      <c r="H2572" s="75"/>
      <c r="I2572" s="76"/>
      <c r="J2572" s="8"/>
      <c r="K2572" s="8"/>
      <c r="L2572" s="8"/>
      <c r="N2572" s="8"/>
      <c r="O2572" s="9"/>
      <c r="P2572" s="10" t="s">
        <v>7</v>
      </c>
      <c r="X2572" s="1" t="str">
        <f t="shared" si="514"/>
        <v>23愛知県</v>
      </c>
    </row>
    <row r="2573" spans="1:24" ht="14.25" thickBot="1" x14ac:dyDescent="0.2">
      <c r="A2573" s="6">
        <f t="shared" si="513"/>
        <v>172</v>
      </c>
      <c r="B2573" s="6">
        <f>B2572</f>
        <v>2304</v>
      </c>
      <c r="D2573" s="77" t="s">
        <v>8</v>
      </c>
      <c r="E2573" s="78"/>
      <c r="F2573" s="79">
        <v>230.14</v>
      </c>
      <c r="G2573" s="80"/>
      <c r="H2573" s="80"/>
      <c r="I2573" s="81"/>
      <c r="J2573" s="11"/>
      <c r="K2573" s="11"/>
      <c r="L2573" s="11"/>
      <c r="N2573" s="11"/>
      <c r="P2573" s="82">
        <v>0.26899999999999996</v>
      </c>
      <c r="Q2573" s="82"/>
      <c r="X2573" s="1" t="str">
        <f t="shared" si="514"/>
        <v>23愛知県</v>
      </c>
    </row>
    <row r="2574" spans="1:24" ht="14.25" thickBot="1" x14ac:dyDescent="0.2">
      <c r="A2574" s="6">
        <f t="shared" si="513"/>
        <v>172</v>
      </c>
      <c r="B2574" s="6"/>
      <c r="C2574" s="1" t="s">
        <v>9</v>
      </c>
      <c r="X2574" s="1" t="str">
        <f t="shared" si="514"/>
        <v>23愛知県</v>
      </c>
    </row>
    <row r="2575" spans="1:24" ht="13.5" customHeight="1" x14ac:dyDescent="0.15">
      <c r="A2575" s="6">
        <f t="shared" si="513"/>
        <v>172</v>
      </c>
      <c r="B2575" s="6"/>
      <c r="D2575" s="12"/>
      <c r="E2575" s="13"/>
      <c r="F2575" s="83" t="s">
        <v>10</v>
      </c>
      <c r="G2575" s="84"/>
      <c r="H2575" s="14" t="s">
        <v>11</v>
      </c>
      <c r="I2575" s="14" t="s">
        <v>12</v>
      </c>
      <c r="J2575" s="14" t="s">
        <v>13</v>
      </c>
      <c r="K2575" s="14" t="s">
        <v>14</v>
      </c>
      <c r="L2575" s="15" t="s">
        <v>15</v>
      </c>
      <c r="M2575" s="85" t="s">
        <v>16</v>
      </c>
      <c r="N2575" s="84"/>
      <c r="O2575" s="84"/>
      <c r="P2575" s="85" t="s">
        <v>17</v>
      </c>
      <c r="Q2575" s="84"/>
      <c r="R2575" s="86"/>
      <c r="X2575" s="1" t="str">
        <f t="shared" si="514"/>
        <v>23愛知県</v>
      </c>
    </row>
    <row r="2576" spans="1:24" ht="32.25" thickBot="1" x14ac:dyDescent="0.2">
      <c r="A2576" s="6">
        <f t="shared" si="513"/>
        <v>172</v>
      </c>
      <c r="B2576" s="6"/>
      <c r="D2576" s="16"/>
      <c r="E2576" s="17"/>
      <c r="F2576" s="18" t="s">
        <v>18</v>
      </c>
      <c r="G2576" s="19" t="s">
        <v>19</v>
      </c>
      <c r="H2576" s="20" t="s">
        <v>20</v>
      </c>
      <c r="I2576" s="20" t="s">
        <v>21</v>
      </c>
      <c r="J2576" s="20" t="s">
        <v>22</v>
      </c>
      <c r="K2576" s="20" t="s">
        <v>23</v>
      </c>
      <c r="L2576" s="20" t="s">
        <v>24</v>
      </c>
      <c r="M2576" s="21" t="s">
        <v>25</v>
      </c>
      <c r="N2576" s="22" t="s">
        <v>26</v>
      </c>
      <c r="O2576" s="23" t="s">
        <v>27</v>
      </c>
      <c r="P2576" s="24" t="s">
        <v>28</v>
      </c>
      <c r="Q2576" s="22" t="s">
        <v>29</v>
      </c>
      <c r="R2576" s="25" t="s">
        <v>30</v>
      </c>
      <c r="X2576" s="1" t="str">
        <f t="shared" si="514"/>
        <v>23愛知県</v>
      </c>
    </row>
    <row r="2577" spans="1:24" ht="14.25" thickTop="1" x14ac:dyDescent="0.15">
      <c r="A2577" s="6">
        <f t="shared" si="513"/>
        <v>172</v>
      </c>
      <c r="B2577" s="6">
        <f>B2572</f>
        <v>2304</v>
      </c>
      <c r="D2577" s="26"/>
      <c r="E2577" s="27" t="s">
        <v>31</v>
      </c>
      <c r="F2577" s="28">
        <f>SUM(F2578:F2581)</f>
        <v>4404</v>
      </c>
      <c r="G2577" s="29">
        <f>IFERROR(F2577/Q2577,"-")</f>
        <v>0.83599088838268798</v>
      </c>
      <c r="H2577" s="30">
        <f t="shared" ref="H2577:M2577" si="515">SUM(H2578:H2581)</f>
        <v>4417</v>
      </c>
      <c r="I2577" s="30">
        <f t="shared" si="515"/>
        <v>4444</v>
      </c>
      <c r="J2577" s="30">
        <f t="shared" si="515"/>
        <v>4443</v>
      </c>
      <c r="K2577" s="30">
        <f t="shared" si="515"/>
        <v>4364</v>
      </c>
      <c r="L2577" s="30">
        <f t="shared" si="515"/>
        <v>4375</v>
      </c>
      <c r="M2577" s="31">
        <f t="shared" si="515"/>
        <v>4295</v>
      </c>
      <c r="N2577" s="32">
        <f>IFERROR(M2577/F2577,"-")</f>
        <v>0.97524977293369663</v>
      </c>
      <c r="O2577" s="33">
        <f>M2577-F2577</f>
        <v>-109</v>
      </c>
      <c r="P2577" s="31">
        <f>SUM(P2578:P2581)</f>
        <v>4635</v>
      </c>
      <c r="Q2577" s="34">
        <f>SUM(Q2578:Q2581)</f>
        <v>5268</v>
      </c>
      <c r="R2577" s="35">
        <f>IFERROR(P2577/Q2577,"-")</f>
        <v>0.87984054669703871</v>
      </c>
      <c r="X2577" s="1" t="str">
        <f t="shared" si="514"/>
        <v>23愛知県</v>
      </c>
    </row>
    <row r="2578" spans="1:24" x14ac:dyDescent="0.15">
      <c r="A2578" s="6">
        <f t="shared" si="513"/>
        <v>172</v>
      </c>
      <c r="B2578" s="6">
        <f>B2577</f>
        <v>2304</v>
      </c>
      <c r="D2578" s="36"/>
      <c r="E2578" s="37" t="s">
        <v>32</v>
      </c>
      <c r="F2578" s="38">
        <v>1982</v>
      </c>
      <c r="G2578" s="39">
        <f>IFERROR(F2578/Q2578,"-")</f>
        <v>2.4806007509386734</v>
      </c>
      <c r="H2578" s="40">
        <v>1992</v>
      </c>
      <c r="I2578" s="40">
        <v>2022</v>
      </c>
      <c r="J2578" s="40">
        <v>2022</v>
      </c>
      <c r="K2578" s="40">
        <v>2022</v>
      </c>
      <c r="L2578" s="40">
        <v>2022</v>
      </c>
      <c r="M2578" s="41">
        <v>2022</v>
      </c>
      <c r="N2578" s="42">
        <f>IFERROR(M2578/F2578,"-")</f>
        <v>1.0201816347124117</v>
      </c>
      <c r="O2578" s="43">
        <f>M2578-F2578</f>
        <v>40</v>
      </c>
      <c r="P2578" s="41">
        <v>2026</v>
      </c>
      <c r="Q2578" s="44">
        <v>799</v>
      </c>
      <c r="R2578" s="45">
        <f>IFERROR(P2578/Q2578,"-")</f>
        <v>2.5356695869837296</v>
      </c>
      <c r="X2578" s="1" t="str">
        <f t="shared" si="514"/>
        <v>23愛知県</v>
      </c>
    </row>
    <row r="2579" spans="1:24" x14ac:dyDescent="0.15">
      <c r="A2579" s="6">
        <f t="shared" si="513"/>
        <v>172</v>
      </c>
      <c r="B2579" s="6">
        <f t="shared" si="513"/>
        <v>2304</v>
      </c>
      <c r="D2579" s="36"/>
      <c r="E2579" s="46" t="s">
        <v>33</v>
      </c>
      <c r="F2579" s="47">
        <v>1489</v>
      </c>
      <c r="G2579" s="48">
        <f>IFERROR(F2579/Q2579,"-")</f>
        <v>0.64486790818536166</v>
      </c>
      <c r="H2579" s="49">
        <v>1438</v>
      </c>
      <c r="I2579" s="49">
        <v>1389</v>
      </c>
      <c r="J2579" s="49">
        <v>1343</v>
      </c>
      <c r="K2579" s="49">
        <v>1371</v>
      </c>
      <c r="L2579" s="49">
        <v>1341</v>
      </c>
      <c r="M2579" s="50">
        <v>1334</v>
      </c>
      <c r="N2579" s="51">
        <f>IFERROR(M2579/F2579,"-")</f>
        <v>0.89590329079919406</v>
      </c>
      <c r="O2579" s="52">
        <f>M2579-F2579</f>
        <v>-155</v>
      </c>
      <c r="P2579" s="50">
        <v>1317</v>
      </c>
      <c r="Q2579" s="53">
        <v>2309</v>
      </c>
      <c r="R2579" s="54">
        <f>IFERROR(P2579/Q2579,"-")</f>
        <v>0.57037678648765699</v>
      </c>
      <c r="X2579" s="1" t="str">
        <f t="shared" si="514"/>
        <v>23愛知県</v>
      </c>
    </row>
    <row r="2580" spans="1:24" x14ac:dyDescent="0.15">
      <c r="A2580" s="6">
        <f t="shared" si="513"/>
        <v>172</v>
      </c>
      <c r="B2580" s="6">
        <f t="shared" si="513"/>
        <v>2304</v>
      </c>
      <c r="D2580" s="36"/>
      <c r="E2580" s="46" t="s">
        <v>34</v>
      </c>
      <c r="F2580" s="47">
        <v>142</v>
      </c>
      <c r="G2580" s="48">
        <f>IFERROR(F2580/Q2580,"-")</f>
        <v>0.10334788937409024</v>
      </c>
      <c r="H2580" s="49">
        <v>176</v>
      </c>
      <c r="I2580" s="49">
        <v>158</v>
      </c>
      <c r="J2580" s="49">
        <v>243</v>
      </c>
      <c r="K2580" s="49">
        <v>215</v>
      </c>
      <c r="L2580" s="49">
        <v>216</v>
      </c>
      <c r="M2580" s="50">
        <v>212</v>
      </c>
      <c r="N2580" s="51">
        <f>IFERROR(M2580/F2580,"-")</f>
        <v>1.4929577464788732</v>
      </c>
      <c r="O2580" s="52">
        <f>M2580-F2580</f>
        <v>70</v>
      </c>
      <c r="P2580" s="50">
        <v>212</v>
      </c>
      <c r="Q2580" s="53">
        <v>1374</v>
      </c>
      <c r="R2580" s="54">
        <f>IFERROR(P2580/Q2580,"-")</f>
        <v>0.15429403202328967</v>
      </c>
      <c r="X2580" s="1" t="str">
        <f t="shared" si="514"/>
        <v>23愛知県</v>
      </c>
    </row>
    <row r="2581" spans="1:24" ht="14.25" thickBot="1" x14ac:dyDescent="0.2">
      <c r="A2581" s="6">
        <f t="shared" si="513"/>
        <v>172</v>
      </c>
      <c r="B2581" s="6">
        <f t="shared" si="513"/>
        <v>2304</v>
      </c>
      <c r="D2581" s="55"/>
      <c r="E2581" s="56" t="s">
        <v>35</v>
      </c>
      <c r="F2581" s="57">
        <v>791</v>
      </c>
      <c r="G2581" s="58">
        <f>IFERROR(F2581/Q2581,"-")</f>
        <v>1.0063613231552162</v>
      </c>
      <c r="H2581" s="59">
        <v>811</v>
      </c>
      <c r="I2581" s="59">
        <v>875</v>
      </c>
      <c r="J2581" s="59">
        <v>835</v>
      </c>
      <c r="K2581" s="59">
        <v>756</v>
      </c>
      <c r="L2581" s="59">
        <v>796</v>
      </c>
      <c r="M2581" s="60">
        <v>727</v>
      </c>
      <c r="N2581" s="61">
        <f>IFERROR(M2581/F2581,"-")</f>
        <v>0.91908975979772445</v>
      </c>
      <c r="O2581" s="62">
        <f>M2581-F2581</f>
        <v>-64</v>
      </c>
      <c r="P2581" s="60">
        <v>1080</v>
      </c>
      <c r="Q2581" s="63">
        <v>786</v>
      </c>
      <c r="R2581" s="64">
        <f>IFERROR(P2581/Q2581,"-")</f>
        <v>1.3740458015267176</v>
      </c>
      <c r="X2581" s="1" t="str">
        <f t="shared" si="514"/>
        <v>23愛知県</v>
      </c>
    </row>
    <row r="2582" spans="1:24" s="5" customFormat="1" x14ac:dyDescent="0.15">
      <c r="A2582" s="65">
        <f t="shared" si="513"/>
        <v>172</v>
      </c>
      <c r="B2582" s="65">
        <f t="shared" si="513"/>
        <v>2304</v>
      </c>
      <c r="D2582" s="66"/>
      <c r="E2582" s="67" t="s">
        <v>36</v>
      </c>
      <c r="F2582" s="68">
        <v>0.92307692307692313</v>
      </c>
      <c r="G2582" s="69"/>
      <c r="H2582" s="68">
        <v>1</v>
      </c>
      <c r="I2582" s="68">
        <v>1</v>
      </c>
      <c r="J2582" s="68">
        <v>1</v>
      </c>
      <c r="K2582" s="68">
        <v>1</v>
      </c>
      <c r="L2582" s="68">
        <v>1</v>
      </c>
      <c r="M2582" s="68">
        <v>1</v>
      </c>
      <c r="N2582" s="70"/>
      <c r="O2582" s="70"/>
      <c r="P2582" s="71"/>
      <c r="Q2582" s="71"/>
      <c r="R2582" s="70"/>
      <c r="X2582" s="5" t="str">
        <f t="shared" si="514"/>
        <v>23愛知県</v>
      </c>
    </row>
    <row r="2583" spans="1:24" x14ac:dyDescent="0.15">
      <c r="A2583" s="6">
        <f>(ROW()+12)/15</f>
        <v>173</v>
      </c>
      <c r="B2583" s="6"/>
      <c r="C2583" s="87">
        <f>(ROW()+12)/15</f>
        <v>173</v>
      </c>
      <c r="D2583" s="87"/>
      <c r="S2583" s="1" t="str">
        <f>"（"&amp;H2585&amp;"　"&amp;H2586&amp;"構想区域）"</f>
        <v>（愛知県　尾張西部構想区域）</v>
      </c>
      <c r="X2583" s="1" t="str">
        <f>TEXT(F2585,"0?")&amp;H2585</f>
        <v>23愛知県</v>
      </c>
    </row>
    <row r="2584" spans="1:24" ht="14.25" thickBot="1" x14ac:dyDescent="0.2">
      <c r="A2584" s="6">
        <f>A2583</f>
        <v>173</v>
      </c>
      <c r="B2584" s="6"/>
      <c r="C2584" s="1" t="s">
        <v>3</v>
      </c>
      <c r="X2584" s="1" t="str">
        <f>X2583</f>
        <v>23愛知県</v>
      </c>
    </row>
    <row r="2585" spans="1:24" x14ac:dyDescent="0.15">
      <c r="A2585" s="6">
        <f t="shared" ref="A2585:B2597" si="516">A2584</f>
        <v>173</v>
      </c>
      <c r="B2585" s="6">
        <v>2305</v>
      </c>
      <c r="D2585" s="88" t="s">
        <v>4</v>
      </c>
      <c r="E2585" s="89"/>
      <c r="F2585" s="90">
        <f>QUOTIENT(F2586,100)</f>
        <v>23</v>
      </c>
      <c r="G2585" s="91"/>
      <c r="H2585" s="92" t="s">
        <v>223</v>
      </c>
      <c r="I2585" s="93"/>
      <c r="O2585" s="7"/>
      <c r="X2585" s="1" t="str">
        <f t="shared" ref="X2585:X2597" si="517">X2584</f>
        <v>23愛知県</v>
      </c>
    </row>
    <row r="2586" spans="1:24" x14ac:dyDescent="0.15">
      <c r="A2586" s="6">
        <f t="shared" si="516"/>
        <v>173</v>
      </c>
      <c r="B2586" s="6">
        <f>B2585</f>
        <v>2305</v>
      </c>
      <c r="D2586" s="94" t="s">
        <v>5</v>
      </c>
      <c r="E2586" s="95"/>
      <c r="F2586" s="96">
        <f>B2586</f>
        <v>2305</v>
      </c>
      <c r="G2586" s="97"/>
      <c r="H2586" s="98" t="s">
        <v>226</v>
      </c>
      <c r="I2586" s="99"/>
      <c r="O2586" s="7"/>
      <c r="X2586" s="1" t="str">
        <f t="shared" si="517"/>
        <v>23愛知県</v>
      </c>
    </row>
    <row r="2587" spans="1:24" x14ac:dyDescent="0.15">
      <c r="A2587" s="6">
        <f t="shared" si="516"/>
        <v>173</v>
      </c>
      <c r="B2587" s="6">
        <f>B2586</f>
        <v>2305</v>
      </c>
      <c r="D2587" s="72" t="s">
        <v>6</v>
      </c>
      <c r="E2587" s="73"/>
      <c r="F2587" s="74">
        <v>51.482399999999998</v>
      </c>
      <c r="G2587" s="75"/>
      <c r="H2587" s="75"/>
      <c r="I2587" s="76"/>
      <c r="J2587" s="8"/>
      <c r="K2587" s="8"/>
      <c r="L2587" s="8"/>
      <c r="N2587" s="8"/>
      <c r="O2587" s="9"/>
      <c r="P2587" s="10" t="s">
        <v>7</v>
      </c>
      <c r="X2587" s="1" t="str">
        <f t="shared" si="517"/>
        <v>23愛知県</v>
      </c>
    </row>
    <row r="2588" spans="1:24" ht="14.25" thickBot="1" x14ac:dyDescent="0.2">
      <c r="A2588" s="6">
        <f t="shared" si="516"/>
        <v>173</v>
      </c>
      <c r="B2588" s="6">
        <f>B2587</f>
        <v>2305</v>
      </c>
      <c r="D2588" s="77" t="s">
        <v>8</v>
      </c>
      <c r="E2588" s="78"/>
      <c r="F2588" s="79">
        <v>193.17</v>
      </c>
      <c r="G2588" s="80"/>
      <c r="H2588" s="80"/>
      <c r="I2588" s="81"/>
      <c r="J2588" s="11"/>
      <c r="K2588" s="11"/>
      <c r="L2588" s="11"/>
      <c r="N2588" s="11"/>
      <c r="P2588" s="82">
        <v>-1.4000000000000012E-2</v>
      </c>
      <c r="Q2588" s="82"/>
      <c r="X2588" s="1" t="str">
        <f t="shared" si="517"/>
        <v>23愛知県</v>
      </c>
    </row>
    <row r="2589" spans="1:24" ht="14.25" thickBot="1" x14ac:dyDescent="0.2">
      <c r="A2589" s="6">
        <f t="shared" si="516"/>
        <v>173</v>
      </c>
      <c r="B2589" s="6"/>
      <c r="C2589" s="1" t="s">
        <v>9</v>
      </c>
      <c r="X2589" s="1" t="str">
        <f t="shared" si="517"/>
        <v>23愛知県</v>
      </c>
    </row>
    <row r="2590" spans="1:24" ht="13.5" customHeight="1" x14ac:dyDescent="0.15">
      <c r="A2590" s="6">
        <f t="shared" si="516"/>
        <v>173</v>
      </c>
      <c r="B2590" s="6"/>
      <c r="D2590" s="12"/>
      <c r="E2590" s="13"/>
      <c r="F2590" s="83" t="s">
        <v>10</v>
      </c>
      <c r="G2590" s="84"/>
      <c r="H2590" s="14" t="s">
        <v>11</v>
      </c>
      <c r="I2590" s="14" t="s">
        <v>12</v>
      </c>
      <c r="J2590" s="14" t="s">
        <v>13</v>
      </c>
      <c r="K2590" s="14" t="s">
        <v>14</v>
      </c>
      <c r="L2590" s="15" t="s">
        <v>15</v>
      </c>
      <c r="M2590" s="85" t="s">
        <v>16</v>
      </c>
      <c r="N2590" s="84"/>
      <c r="O2590" s="84"/>
      <c r="P2590" s="85" t="s">
        <v>17</v>
      </c>
      <c r="Q2590" s="84"/>
      <c r="R2590" s="86"/>
      <c r="X2590" s="1" t="str">
        <f t="shared" si="517"/>
        <v>23愛知県</v>
      </c>
    </row>
    <row r="2591" spans="1:24" ht="32.25" thickBot="1" x14ac:dyDescent="0.2">
      <c r="A2591" s="6">
        <f t="shared" si="516"/>
        <v>173</v>
      </c>
      <c r="B2591" s="6"/>
      <c r="D2591" s="16"/>
      <c r="E2591" s="17"/>
      <c r="F2591" s="18" t="s">
        <v>18</v>
      </c>
      <c r="G2591" s="19" t="s">
        <v>19</v>
      </c>
      <c r="H2591" s="20" t="s">
        <v>20</v>
      </c>
      <c r="I2591" s="20" t="s">
        <v>21</v>
      </c>
      <c r="J2591" s="20" t="s">
        <v>22</v>
      </c>
      <c r="K2591" s="20" t="s">
        <v>23</v>
      </c>
      <c r="L2591" s="20" t="s">
        <v>24</v>
      </c>
      <c r="M2591" s="21" t="s">
        <v>25</v>
      </c>
      <c r="N2591" s="22" t="s">
        <v>26</v>
      </c>
      <c r="O2591" s="23" t="s">
        <v>27</v>
      </c>
      <c r="P2591" s="24" t="s">
        <v>28</v>
      </c>
      <c r="Q2591" s="22" t="s">
        <v>29</v>
      </c>
      <c r="R2591" s="25" t="s">
        <v>30</v>
      </c>
      <c r="X2591" s="1" t="str">
        <f t="shared" si="517"/>
        <v>23愛知県</v>
      </c>
    </row>
    <row r="2592" spans="1:24" ht="14.25" thickTop="1" x14ac:dyDescent="0.15">
      <c r="A2592" s="6">
        <f t="shared" si="516"/>
        <v>173</v>
      </c>
      <c r="B2592" s="6">
        <f>B2587</f>
        <v>2305</v>
      </c>
      <c r="D2592" s="26"/>
      <c r="E2592" s="27" t="s">
        <v>31</v>
      </c>
      <c r="F2592" s="28">
        <f>SUM(F2593:F2596)</f>
        <v>3599</v>
      </c>
      <c r="G2592" s="29">
        <f>IFERROR(F2592/Q2592,"-")</f>
        <v>0.91764405915349312</v>
      </c>
      <c r="H2592" s="30">
        <f t="shared" ref="H2592:M2592" si="518">SUM(H2593:H2596)</f>
        <v>3836</v>
      </c>
      <c r="I2592" s="30">
        <f t="shared" si="518"/>
        <v>3813</v>
      </c>
      <c r="J2592" s="30">
        <f t="shared" si="518"/>
        <v>3779</v>
      </c>
      <c r="K2592" s="30">
        <f t="shared" si="518"/>
        <v>3845</v>
      </c>
      <c r="L2592" s="30">
        <f t="shared" si="518"/>
        <v>3810</v>
      </c>
      <c r="M2592" s="31">
        <f t="shared" si="518"/>
        <v>3824</v>
      </c>
      <c r="N2592" s="32">
        <f>IFERROR(M2592/F2592,"-")</f>
        <v>1.062517365934982</v>
      </c>
      <c r="O2592" s="33">
        <f>M2592-F2592</f>
        <v>225</v>
      </c>
      <c r="P2592" s="31">
        <f>SUM(P2593:P2596)</f>
        <v>3819</v>
      </c>
      <c r="Q2592" s="34">
        <f>SUM(Q2593:Q2596)</f>
        <v>3922</v>
      </c>
      <c r="R2592" s="35">
        <f>IFERROR(P2592/Q2592,"-")</f>
        <v>0.97373788883222845</v>
      </c>
      <c r="X2592" s="1" t="str">
        <f t="shared" si="517"/>
        <v>23愛知県</v>
      </c>
    </row>
    <row r="2593" spans="1:24" x14ac:dyDescent="0.15">
      <c r="A2593" s="6">
        <f t="shared" si="516"/>
        <v>173</v>
      </c>
      <c r="B2593" s="6">
        <f>B2592</f>
        <v>2305</v>
      </c>
      <c r="D2593" s="36"/>
      <c r="E2593" s="37" t="s">
        <v>32</v>
      </c>
      <c r="F2593" s="38">
        <v>94</v>
      </c>
      <c r="G2593" s="39">
        <f>IFERROR(F2593/Q2593,"-")</f>
        <v>0.23095823095823095</v>
      </c>
      <c r="H2593" s="40">
        <v>92</v>
      </c>
      <c r="I2593" s="40">
        <v>102</v>
      </c>
      <c r="J2593" s="40">
        <v>98</v>
      </c>
      <c r="K2593" s="40">
        <v>119</v>
      </c>
      <c r="L2593" s="40">
        <v>174</v>
      </c>
      <c r="M2593" s="41">
        <v>169</v>
      </c>
      <c r="N2593" s="42">
        <f>IFERROR(M2593/F2593,"-")</f>
        <v>1.7978723404255319</v>
      </c>
      <c r="O2593" s="43">
        <f>M2593-F2593</f>
        <v>75</v>
      </c>
      <c r="P2593" s="41">
        <v>263</v>
      </c>
      <c r="Q2593" s="44">
        <v>407</v>
      </c>
      <c r="R2593" s="45">
        <f>IFERROR(P2593/Q2593,"-")</f>
        <v>0.64619164619164615</v>
      </c>
      <c r="X2593" s="1" t="str">
        <f t="shared" si="517"/>
        <v>23愛知県</v>
      </c>
    </row>
    <row r="2594" spans="1:24" x14ac:dyDescent="0.15">
      <c r="A2594" s="6">
        <f t="shared" si="516"/>
        <v>173</v>
      </c>
      <c r="B2594" s="6">
        <f t="shared" si="516"/>
        <v>2305</v>
      </c>
      <c r="D2594" s="36"/>
      <c r="E2594" s="46" t="s">
        <v>33</v>
      </c>
      <c r="F2594" s="47">
        <v>2458</v>
      </c>
      <c r="G2594" s="48">
        <f>IFERROR(F2594/Q2594,"-")</f>
        <v>1.7632711621233859</v>
      </c>
      <c r="H2594" s="49">
        <v>2435</v>
      </c>
      <c r="I2594" s="49">
        <v>2410</v>
      </c>
      <c r="J2594" s="49">
        <v>2352</v>
      </c>
      <c r="K2594" s="49">
        <v>2403</v>
      </c>
      <c r="L2594" s="49">
        <v>2270</v>
      </c>
      <c r="M2594" s="50">
        <v>2327</v>
      </c>
      <c r="N2594" s="51">
        <f>IFERROR(M2594/F2594,"-")</f>
        <v>0.94670463791700565</v>
      </c>
      <c r="O2594" s="52">
        <f>M2594-F2594</f>
        <v>-131</v>
      </c>
      <c r="P2594" s="50">
        <v>2166</v>
      </c>
      <c r="Q2594" s="53">
        <v>1394</v>
      </c>
      <c r="R2594" s="54">
        <f>IFERROR(P2594/Q2594,"-")</f>
        <v>1.5538020086083213</v>
      </c>
      <c r="X2594" s="1" t="str">
        <f t="shared" si="517"/>
        <v>23愛知県</v>
      </c>
    </row>
    <row r="2595" spans="1:24" x14ac:dyDescent="0.15">
      <c r="A2595" s="6">
        <f t="shared" si="516"/>
        <v>173</v>
      </c>
      <c r="B2595" s="6">
        <f t="shared" si="516"/>
        <v>2305</v>
      </c>
      <c r="D2595" s="36"/>
      <c r="E2595" s="46" t="s">
        <v>34</v>
      </c>
      <c r="F2595" s="47">
        <v>518</v>
      </c>
      <c r="G2595" s="48">
        <f>IFERROR(F2595/Q2595,"-")</f>
        <v>0.34350132625994695</v>
      </c>
      <c r="H2595" s="49">
        <v>660</v>
      </c>
      <c r="I2595" s="49">
        <v>702</v>
      </c>
      <c r="J2595" s="49">
        <v>730</v>
      </c>
      <c r="K2595" s="49">
        <v>743</v>
      </c>
      <c r="L2595" s="49">
        <v>767</v>
      </c>
      <c r="M2595" s="50">
        <v>773</v>
      </c>
      <c r="N2595" s="51">
        <f>IFERROR(M2595/F2595,"-")</f>
        <v>1.4922779922779923</v>
      </c>
      <c r="O2595" s="52">
        <f>M2595-F2595</f>
        <v>255</v>
      </c>
      <c r="P2595" s="50">
        <v>893</v>
      </c>
      <c r="Q2595" s="53">
        <v>1508</v>
      </c>
      <c r="R2595" s="54">
        <f>IFERROR(P2595/Q2595,"-")</f>
        <v>0.59217506631299732</v>
      </c>
      <c r="X2595" s="1" t="str">
        <f t="shared" si="517"/>
        <v>23愛知県</v>
      </c>
    </row>
    <row r="2596" spans="1:24" ht="14.25" thickBot="1" x14ac:dyDescent="0.2">
      <c r="A2596" s="6">
        <f t="shared" si="516"/>
        <v>173</v>
      </c>
      <c r="B2596" s="6">
        <f t="shared" si="516"/>
        <v>2305</v>
      </c>
      <c r="D2596" s="55"/>
      <c r="E2596" s="56" t="s">
        <v>35</v>
      </c>
      <c r="F2596" s="57">
        <v>529</v>
      </c>
      <c r="G2596" s="58">
        <f>IFERROR(F2596/Q2596,"-")</f>
        <v>0.86296900489396411</v>
      </c>
      <c r="H2596" s="59">
        <v>649</v>
      </c>
      <c r="I2596" s="59">
        <v>599</v>
      </c>
      <c r="J2596" s="59">
        <v>599</v>
      </c>
      <c r="K2596" s="59">
        <v>580</v>
      </c>
      <c r="L2596" s="59">
        <v>599</v>
      </c>
      <c r="M2596" s="60">
        <v>555</v>
      </c>
      <c r="N2596" s="61">
        <f>IFERROR(M2596/F2596,"-")</f>
        <v>1.0491493383742911</v>
      </c>
      <c r="O2596" s="62">
        <f>M2596-F2596</f>
        <v>26</v>
      </c>
      <c r="P2596" s="60">
        <v>497</v>
      </c>
      <c r="Q2596" s="63">
        <v>613</v>
      </c>
      <c r="R2596" s="64">
        <f>IFERROR(P2596/Q2596,"-")</f>
        <v>0.81076672104404568</v>
      </c>
      <c r="X2596" s="1" t="str">
        <f t="shared" si="517"/>
        <v>23愛知県</v>
      </c>
    </row>
    <row r="2597" spans="1:24" s="5" customFormat="1" x14ac:dyDescent="0.15">
      <c r="A2597" s="65">
        <f t="shared" si="516"/>
        <v>173</v>
      </c>
      <c r="B2597" s="65">
        <f t="shared" si="516"/>
        <v>2305</v>
      </c>
      <c r="D2597" s="66"/>
      <c r="E2597" s="67" t="s">
        <v>36</v>
      </c>
      <c r="F2597" s="68">
        <v>0.97872340425531912</v>
      </c>
      <c r="G2597" s="69"/>
      <c r="H2597" s="68">
        <v>1</v>
      </c>
      <c r="I2597" s="68">
        <v>1</v>
      </c>
      <c r="J2597" s="68">
        <v>1</v>
      </c>
      <c r="K2597" s="68">
        <v>1</v>
      </c>
      <c r="L2597" s="68">
        <v>1</v>
      </c>
      <c r="M2597" s="68">
        <v>1</v>
      </c>
      <c r="N2597" s="70"/>
      <c r="O2597" s="70"/>
      <c r="P2597" s="71"/>
      <c r="Q2597" s="71"/>
      <c r="R2597" s="70"/>
      <c r="X2597" s="5" t="str">
        <f t="shared" si="517"/>
        <v>23愛知県</v>
      </c>
    </row>
    <row r="2598" spans="1:24" x14ac:dyDescent="0.15">
      <c r="A2598" s="6">
        <f>(ROW()+12)/15</f>
        <v>174</v>
      </c>
      <c r="B2598" s="6"/>
      <c r="C2598" s="87">
        <f>(ROW()+12)/15</f>
        <v>174</v>
      </c>
      <c r="D2598" s="87"/>
      <c r="S2598" s="1" t="str">
        <f>"（"&amp;H2600&amp;"　"&amp;H2601&amp;"構想区域）"</f>
        <v>（愛知県　尾張北部構想区域）</v>
      </c>
      <c r="X2598" s="1" t="str">
        <f>TEXT(F2600,"0?")&amp;H2600</f>
        <v>23愛知県</v>
      </c>
    </row>
    <row r="2599" spans="1:24" ht="14.25" thickBot="1" x14ac:dyDescent="0.2">
      <c r="A2599" s="6">
        <f>A2598</f>
        <v>174</v>
      </c>
      <c r="B2599" s="6"/>
      <c r="C2599" s="1" t="s">
        <v>3</v>
      </c>
      <c r="X2599" s="1" t="str">
        <f>X2598</f>
        <v>23愛知県</v>
      </c>
    </row>
    <row r="2600" spans="1:24" x14ac:dyDescent="0.15">
      <c r="A2600" s="6">
        <f t="shared" ref="A2600:B2612" si="519">A2599</f>
        <v>174</v>
      </c>
      <c r="B2600" s="6">
        <v>2306</v>
      </c>
      <c r="D2600" s="88" t="s">
        <v>4</v>
      </c>
      <c r="E2600" s="89"/>
      <c r="F2600" s="90">
        <f>QUOTIENT(F2601,100)</f>
        <v>23</v>
      </c>
      <c r="G2600" s="91"/>
      <c r="H2600" s="92" t="s">
        <v>223</v>
      </c>
      <c r="I2600" s="93"/>
      <c r="O2600" s="7"/>
      <c r="X2600" s="1" t="str">
        <f t="shared" ref="X2600:X2612" si="520">X2599</f>
        <v>23愛知県</v>
      </c>
    </row>
    <row r="2601" spans="1:24" x14ac:dyDescent="0.15">
      <c r="A2601" s="6">
        <f t="shared" si="519"/>
        <v>174</v>
      </c>
      <c r="B2601" s="6">
        <f>B2600</f>
        <v>2306</v>
      </c>
      <c r="D2601" s="94" t="s">
        <v>5</v>
      </c>
      <c r="E2601" s="95"/>
      <c r="F2601" s="96">
        <f>B2601</f>
        <v>2306</v>
      </c>
      <c r="G2601" s="97"/>
      <c r="H2601" s="98" t="s">
        <v>227</v>
      </c>
      <c r="I2601" s="99"/>
      <c r="O2601" s="7"/>
      <c r="X2601" s="1" t="str">
        <f t="shared" si="520"/>
        <v>23愛知県</v>
      </c>
    </row>
    <row r="2602" spans="1:24" x14ac:dyDescent="0.15">
      <c r="A2602" s="6">
        <f t="shared" si="519"/>
        <v>174</v>
      </c>
      <c r="B2602" s="6">
        <f>B2601</f>
        <v>2306</v>
      </c>
      <c r="D2602" s="72" t="s">
        <v>6</v>
      </c>
      <c r="E2602" s="73"/>
      <c r="F2602" s="74">
        <v>73.527799999999999</v>
      </c>
      <c r="G2602" s="75"/>
      <c r="H2602" s="75"/>
      <c r="I2602" s="76"/>
      <c r="J2602" s="8"/>
      <c r="K2602" s="8"/>
      <c r="L2602" s="8"/>
      <c r="N2602" s="8"/>
      <c r="O2602" s="9"/>
      <c r="P2602" s="10" t="s">
        <v>7</v>
      </c>
      <c r="X2602" s="1" t="str">
        <f t="shared" si="520"/>
        <v>23愛知県</v>
      </c>
    </row>
    <row r="2603" spans="1:24" ht="14.25" thickBot="1" x14ac:dyDescent="0.2">
      <c r="A2603" s="6">
        <f t="shared" si="519"/>
        <v>174</v>
      </c>
      <c r="B2603" s="6">
        <f>B2602</f>
        <v>2306</v>
      </c>
      <c r="D2603" s="77" t="s">
        <v>8</v>
      </c>
      <c r="E2603" s="78"/>
      <c r="F2603" s="79">
        <v>295.95999999999998</v>
      </c>
      <c r="G2603" s="80"/>
      <c r="H2603" s="80"/>
      <c r="I2603" s="81"/>
      <c r="J2603" s="11"/>
      <c r="K2603" s="11"/>
      <c r="L2603" s="11"/>
      <c r="N2603" s="11"/>
      <c r="P2603" s="82">
        <v>-1.5000000000000013E-2</v>
      </c>
      <c r="Q2603" s="82"/>
      <c r="X2603" s="1" t="str">
        <f t="shared" si="520"/>
        <v>23愛知県</v>
      </c>
    </row>
    <row r="2604" spans="1:24" ht="14.25" thickBot="1" x14ac:dyDescent="0.2">
      <c r="A2604" s="6">
        <f t="shared" si="519"/>
        <v>174</v>
      </c>
      <c r="B2604" s="6"/>
      <c r="C2604" s="1" t="s">
        <v>9</v>
      </c>
      <c r="X2604" s="1" t="str">
        <f t="shared" si="520"/>
        <v>23愛知県</v>
      </c>
    </row>
    <row r="2605" spans="1:24" ht="13.5" customHeight="1" x14ac:dyDescent="0.15">
      <c r="A2605" s="6">
        <f t="shared" si="519"/>
        <v>174</v>
      </c>
      <c r="B2605" s="6"/>
      <c r="D2605" s="12"/>
      <c r="E2605" s="13"/>
      <c r="F2605" s="83" t="s">
        <v>10</v>
      </c>
      <c r="G2605" s="84"/>
      <c r="H2605" s="14" t="s">
        <v>11</v>
      </c>
      <c r="I2605" s="14" t="s">
        <v>12</v>
      </c>
      <c r="J2605" s="14" t="s">
        <v>13</v>
      </c>
      <c r="K2605" s="14" t="s">
        <v>14</v>
      </c>
      <c r="L2605" s="15" t="s">
        <v>15</v>
      </c>
      <c r="M2605" s="85" t="s">
        <v>16</v>
      </c>
      <c r="N2605" s="84"/>
      <c r="O2605" s="84"/>
      <c r="P2605" s="85" t="s">
        <v>17</v>
      </c>
      <c r="Q2605" s="84"/>
      <c r="R2605" s="86"/>
      <c r="X2605" s="1" t="str">
        <f t="shared" si="520"/>
        <v>23愛知県</v>
      </c>
    </row>
    <row r="2606" spans="1:24" ht="32.25" thickBot="1" x14ac:dyDescent="0.2">
      <c r="A2606" s="6">
        <f t="shared" si="519"/>
        <v>174</v>
      </c>
      <c r="B2606" s="6"/>
      <c r="D2606" s="16"/>
      <c r="E2606" s="17"/>
      <c r="F2606" s="18" t="s">
        <v>18</v>
      </c>
      <c r="G2606" s="19" t="s">
        <v>19</v>
      </c>
      <c r="H2606" s="20" t="s">
        <v>20</v>
      </c>
      <c r="I2606" s="20" t="s">
        <v>21</v>
      </c>
      <c r="J2606" s="20" t="s">
        <v>22</v>
      </c>
      <c r="K2606" s="20" t="s">
        <v>23</v>
      </c>
      <c r="L2606" s="20" t="s">
        <v>24</v>
      </c>
      <c r="M2606" s="21" t="s">
        <v>25</v>
      </c>
      <c r="N2606" s="22" t="s">
        <v>26</v>
      </c>
      <c r="O2606" s="23" t="s">
        <v>27</v>
      </c>
      <c r="P2606" s="24" t="s">
        <v>28</v>
      </c>
      <c r="Q2606" s="22" t="s">
        <v>29</v>
      </c>
      <c r="R2606" s="25" t="s">
        <v>30</v>
      </c>
      <c r="X2606" s="1" t="str">
        <f t="shared" si="520"/>
        <v>23愛知県</v>
      </c>
    </row>
    <row r="2607" spans="1:24" ht="14.25" thickTop="1" x14ac:dyDescent="0.15">
      <c r="A2607" s="6">
        <f t="shared" si="519"/>
        <v>174</v>
      </c>
      <c r="B2607" s="6">
        <f>B2602</f>
        <v>2306</v>
      </c>
      <c r="D2607" s="26"/>
      <c r="E2607" s="27" t="s">
        <v>31</v>
      </c>
      <c r="F2607" s="28">
        <f>SUM(F2608:F2611)</f>
        <v>5203</v>
      </c>
      <c r="G2607" s="29">
        <f>IFERROR(F2607/Q2607,"-")</f>
        <v>0.96620241411327767</v>
      </c>
      <c r="H2607" s="30">
        <f t="shared" ref="H2607:M2607" si="521">SUM(H2608:H2611)</f>
        <v>5193</v>
      </c>
      <c r="I2607" s="30">
        <f t="shared" si="521"/>
        <v>5296</v>
      </c>
      <c r="J2607" s="30">
        <f t="shared" si="521"/>
        <v>5336</v>
      </c>
      <c r="K2607" s="30">
        <f t="shared" si="521"/>
        <v>5273</v>
      </c>
      <c r="L2607" s="30">
        <f t="shared" si="521"/>
        <v>5270</v>
      </c>
      <c r="M2607" s="31">
        <f t="shared" si="521"/>
        <v>5260</v>
      </c>
      <c r="N2607" s="32">
        <f>IFERROR(M2607/F2607,"-")</f>
        <v>1.0109552181433787</v>
      </c>
      <c r="O2607" s="33">
        <f>M2607-F2607</f>
        <v>57</v>
      </c>
      <c r="P2607" s="31">
        <f>SUM(P2608:P2611)</f>
        <v>5209</v>
      </c>
      <c r="Q2607" s="34">
        <f>SUM(Q2608:Q2611)</f>
        <v>5385</v>
      </c>
      <c r="R2607" s="35">
        <f>IFERROR(P2607/Q2607,"-")</f>
        <v>0.9673166202414113</v>
      </c>
      <c r="X2607" s="1" t="str">
        <f t="shared" si="520"/>
        <v>23愛知県</v>
      </c>
    </row>
    <row r="2608" spans="1:24" x14ac:dyDescent="0.15">
      <c r="A2608" s="6">
        <f t="shared" si="519"/>
        <v>174</v>
      </c>
      <c r="B2608" s="6">
        <f>B2607</f>
        <v>2306</v>
      </c>
      <c r="D2608" s="36"/>
      <c r="E2608" s="37" t="s">
        <v>32</v>
      </c>
      <c r="F2608" s="38">
        <v>679</v>
      </c>
      <c r="G2608" s="39">
        <f>IFERROR(F2608/Q2608,"-")</f>
        <v>1.2017699115044247</v>
      </c>
      <c r="H2608" s="40">
        <v>722</v>
      </c>
      <c r="I2608" s="40">
        <v>664</v>
      </c>
      <c r="J2608" s="40">
        <v>664</v>
      </c>
      <c r="K2608" s="40">
        <v>664</v>
      </c>
      <c r="L2608" s="40">
        <v>683</v>
      </c>
      <c r="M2608" s="41">
        <v>664</v>
      </c>
      <c r="N2608" s="42">
        <f>IFERROR(M2608/F2608,"-")</f>
        <v>0.9779086892488954</v>
      </c>
      <c r="O2608" s="43">
        <f>M2608-F2608</f>
        <v>-15</v>
      </c>
      <c r="P2608" s="41">
        <v>664</v>
      </c>
      <c r="Q2608" s="44">
        <v>565</v>
      </c>
      <c r="R2608" s="45">
        <f>IFERROR(P2608/Q2608,"-")</f>
        <v>1.1752212389380532</v>
      </c>
      <c r="X2608" s="1" t="str">
        <f t="shared" si="520"/>
        <v>23愛知県</v>
      </c>
    </row>
    <row r="2609" spans="1:24" x14ac:dyDescent="0.15">
      <c r="A2609" s="6">
        <f t="shared" si="519"/>
        <v>174</v>
      </c>
      <c r="B2609" s="6">
        <f t="shared" si="519"/>
        <v>2306</v>
      </c>
      <c r="D2609" s="36"/>
      <c r="E2609" s="46" t="s">
        <v>33</v>
      </c>
      <c r="F2609" s="47">
        <v>2663</v>
      </c>
      <c r="G2609" s="48">
        <f>IFERROR(F2609/Q2609,"-")</f>
        <v>1.4615806805708014</v>
      </c>
      <c r="H2609" s="49">
        <v>2495</v>
      </c>
      <c r="I2609" s="49">
        <v>2506</v>
      </c>
      <c r="J2609" s="49">
        <v>2525</v>
      </c>
      <c r="K2609" s="49">
        <v>2479</v>
      </c>
      <c r="L2609" s="49">
        <v>2440</v>
      </c>
      <c r="M2609" s="50">
        <v>2454</v>
      </c>
      <c r="N2609" s="51">
        <f>IFERROR(M2609/F2609,"-")</f>
        <v>0.92151708599324067</v>
      </c>
      <c r="O2609" s="52">
        <f>M2609-F2609</f>
        <v>-209</v>
      </c>
      <c r="P2609" s="50">
        <v>2492</v>
      </c>
      <c r="Q2609" s="53">
        <v>1822</v>
      </c>
      <c r="R2609" s="54">
        <f>IFERROR(P2609/Q2609,"-")</f>
        <v>1.3677277716794731</v>
      </c>
      <c r="X2609" s="1" t="str">
        <f t="shared" si="520"/>
        <v>23愛知県</v>
      </c>
    </row>
    <row r="2610" spans="1:24" x14ac:dyDescent="0.15">
      <c r="A2610" s="6">
        <f t="shared" si="519"/>
        <v>174</v>
      </c>
      <c r="B2610" s="6">
        <f t="shared" si="519"/>
        <v>2306</v>
      </c>
      <c r="D2610" s="36"/>
      <c r="E2610" s="46" t="s">
        <v>34</v>
      </c>
      <c r="F2610" s="47">
        <v>510</v>
      </c>
      <c r="G2610" s="48">
        <f>IFERROR(F2610/Q2610,"-")</f>
        <v>0.2850754611514813</v>
      </c>
      <c r="H2610" s="49">
        <v>705</v>
      </c>
      <c r="I2610" s="49">
        <v>907</v>
      </c>
      <c r="J2610" s="49">
        <v>824</v>
      </c>
      <c r="K2610" s="49">
        <v>782</v>
      </c>
      <c r="L2610" s="49">
        <v>878</v>
      </c>
      <c r="M2610" s="50">
        <v>873</v>
      </c>
      <c r="N2610" s="51">
        <f>IFERROR(M2610/F2610,"-")</f>
        <v>1.7117647058823529</v>
      </c>
      <c r="O2610" s="52">
        <f>M2610-F2610</f>
        <v>363</v>
      </c>
      <c r="P2610" s="50">
        <v>819</v>
      </c>
      <c r="Q2610" s="53">
        <v>1789</v>
      </c>
      <c r="R2610" s="54">
        <f>IFERROR(P2610/Q2610,"-")</f>
        <v>0.45779765231973168</v>
      </c>
      <c r="X2610" s="1" t="str">
        <f t="shared" si="520"/>
        <v>23愛知県</v>
      </c>
    </row>
    <row r="2611" spans="1:24" ht="14.25" thickBot="1" x14ac:dyDescent="0.2">
      <c r="A2611" s="6">
        <f t="shared" si="519"/>
        <v>174</v>
      </c>
      <c r="B2611" s="6">
        <f t="shared" si="519"/>
        <v>2306</v>
      </c>
      <c r="D2611" s="55"/>
      <c r="E2611" s="56" t="s">
        <v>35</v>
      </c>
      <c r="F2611" s="57">
        <v>1351</v>
      </c>
      <c r="G2611" s="58">
        <f>IFERROR(F2611/Q2611,"-")</f>
        <v>1.1174524400330852</v>
      </c>
      <c r="H2611" s="59">
        <v>1271</v>
      </c>
      <c r="I2611" s="59">
        <v>1219</v>
      </c>
      <c r="J2611" s="59">
        <v>1323</v>
      </c>
      <c r="K2611" s="59">
        <v>1348</v>
      </c>
      <c r="L2611" s="59">
        <v>1269</v>
      </c>
      <c r="M2611" s="60">
        <v>1269</v>
      </c>
      <c r="N2611" s="61">
        <f>IFERROR(M2611/F2611,"-")</f>
        <v>0.93930421909696526</v>
      </c>
      <c r="O2611" s="62">
        <f>M2611-F2611</f>
        <v>-82</v>
      </c>
      <c r="P2611" s="60">
        <v>1234</v>
      </c>
      <c r="Q2611" s="63">
        <v>1209</v>
      </c>
      <c r="R2611" s="64">
        <f>IFERROR(P2611/Q2611,"-")</f>
        <v>1.0206782464846982</v>
      </c>
      <c r="X2611" s="1" t="str">
        <f t="shared" si="520"/>
        <v>23愛知県</v>
      </c>
    </row>
    <row r="2612" spans="1:24" s="5" customFormat="1" x14ac:dyDescent="0.15">
      <c r="A2612" s="65">
        <f t="shared" si="519"/>
        <v>174</v>
      </c>
      <c r="B2612" s="65">
        <f t="shared" si="519"/>
        <v>2306</v>
      </c>
      <c r="D2612" s="66"/>
      <c r="E2612" s="67" t="s">
        <v>36</v>
      </c>
      <c r="F2612" s="68">
        <v>0.96825396825396826</v>
      </c>
      <c r="G2612" s="69"/>
      <c r="H2612" s="68">
        <v>1</v>
      </c>
      <c r="I2612" s="68">
        <v>1</v>
      </c>
      <c r="J2612" s="68">
        <v>1</v>
      </c>
      <c r="K2612" s="68">
        <v>1</v>
      </c>
      <c r="L2612" s="68">
        <v>1</v>
      </c>
      <c r="M2612" s="68">
        <v>1</v>
      </c>
      <c r="N2612" s="70"/>
      <c r="O2612" s="70"/>
      <c r="P2612" s="71"/>
      <c r="Q2612" s="71"/>
      <c r="R2612" s="70"/>
      <c r="X2612" s="5" t="str">
        <f t="shared" si="520"/>
        <v>23愛知県</v>
      </c>
    </row>
    <row r="2613" spans="1:24" x14ac:dyDescent="0.15">
      <c r="A2613" s="6">
        <f>(ROW()+12)/15</f>
        <v>175</v>
      </c>
      <c r="B2613" s="6"/>
      <c r="C2613" s="87">
        <f>(ROW()+12)/15</f>
        <v>175</v>
      </c>
      <c r="D2613" s="87"/>
      <c r="S2613" s="1" t="str">
        <f>"（"&amp;H2615&amp;"　"&amp;H2616&amp;"構想区域）"</f>
        <v>（愛知県　知多半島構想区域）</v>
      </c>
      <c r="X2613" s="1" t="str">
        <f>TEXT(F2615,"0?")&amp;H2615</f>
        <v>23愛知県</v>
      </c>
    </row>
    <row r="2614" spans="1:24" ht="14.25" thickBot="1" x14ac:dyDescent="0.2">
      <c r="A2614" s="6">
        <f>A2613</f>
        <v>175</v>
      </c>
      <c r="B2614" s="6"/>
      <c r="C2614" s="1" t="s">
        <v>3</v>
      </c>
      <c r="X2614" s="1" t="str">
        <f>X2613</f>
        <v>23愛知県</v>
      </c>
    </row>
    <row r="2615" spans="1:24" x14ac:dyDescent="0.15">
      <c r="A2615" s="6">
        <f t="shared" ref="A2615:B2627" si="522">A2614</f>
        <v>175</v>
      </c>
      <c r="B2615" s="6">
        <v>2307</v>
      </c>
      <c r="D2615" s="88" t="s">
        <v>4</v>
      </c>
      <c r="E2615" s="89"/>
      <c r="F2615" s="90">
        <f>QUOTIENT(F2616,100)</f>
        <v>23</v>
      </c>
      <c r="G2615" s="91"/>
      <c r="H2615" s="92" t="s">
        <v>223</v>
      </c>
      <c r="I2615" s="93"/>
      <c r="O2615" s="7"/>
      <c r="X2615" s="1" t="str">
        <f t="shared" ref="X2615:X2627" si="523">X2614</f>
        <v>23愛知県</v>
      </c>
    </row>
    <row r="2616" spans="1:24" x14ac:dyDescent="0.15">
      <c r="A2616" s="6">
        <f t="shared" si="522"/>
        <v>175</v>
      </c>
      <c r="B2616" s="6">
        <f>B2615</f>
        <v>2307</v>
      </c>
      <c r="D2616" s="94" t="s">
        <v>5</v>
      </c>
      <c r="E2616" s="95"/>
      <c r="F2616" s="96">
        <f>B2616</f>
        <v>2307</v>
      </c>
      <c r="G2616" s="97"/>
      <c r="H2616" s="98" t="s">
        <v>228</v>
      </c>
      <c r="I2616" s="99"/>
      <c r="O2616" s="7"/>
      <c r="X2616" s="1" t="str">
        <f t="shared" si="523"/>
        <v>23愛知県</v>
      </c>
    </row>
    <row r="2617" spans="1:24" x14ac:dyDescent="0.15">
      <c r="A2617" s="6">
        <f t="shared" si="522"/>
        <v>175</v>
      </c>
      <c r="B2617" s="6">
        <f>B2616</f>
        <v>2307</v>
      </c>
      <c r="D2617" s="72" t="s">
        <v>6</v>
      </c>
      <c r="E2617" s="73"/>
      <c r="F2617" s="74">
        <v>62.849499999999999</v>
      </c>
      <c r="G2617" s="75"/>
      <c r="H2617" s="75"/>
      <c r="I2617" s="76"/>
      <c r="J2617" s="8"/>
      <c r="K2617" s="8"/>
      <c r="L2617" s="8"/>
      <c r="N2617" s="8"/>
      <c r="O2617" s="9"/>
      <c r="P2617" s="10" t="s">
        <v>7</v>
      </c>
      <c r="X2617" s="1" t="str">
        <f t="shared" si="523"/>
        <v>23愛知県</v>
      </c>
    </row>
    <row r="2618" spans="1:24" ht="14.25" thickBot="1" x14ac:dyDescent="0.2">
      <c r="A2618" s="6">
        <f t="shared" si="522"/>
        <v>175</v>
      </c>
      <c r="B2618" s="6">
        <f>B2617</f>
        <v>2307</v>
      </c>
      <c r="D2618" s="77" t="s">
        <v>8</v>
      </c>
      <c r="E2618" s="78"/>
      <c r="F2618" s="79">
        <v>392.2</v>
      </c>
      <c r="G2618" s="80"/>
      <c r="H2618" s="80"/>
      <c r="I2618" s="81"/>
      <c r="J2618" s="11"/>
      <c r="K2618" s="11"/>
      <c r="L2618" s="11"/>
      <c r="N2618" s="11"/>
      <c r="P2618" s="82">
        <v>-0.26400000000000001</v>
      </c>
      <c r="Q2618" s="82"/>
      <c r="X2618" s="1" t="str">
        <f t="shared" si="523"/>
        <v>23愛知県</v>
      </c>
    </row>
    <row r="2619" spans="1:24" ht="14.25" thickBot="1" x14ac:dyDescent="0.2">
      <c r="A2619" s="6">
        <f t="shared" si="522"/>
        <v>175</v>
      </c>
      <c r="B2619" s="6"/>
      <c r="C2619" s="1" t="s">
        <v>9</v>
      </c>
      <c r="X2619" s="1" t="str">
        <f t="shared" si="523"/>
        <v>23愛知県</v>
      </c>
    </row>
    <row r="2620" spans="1:24" ht="13.5" customHeight="1" x14ac:dyDescent="0.15">
      <c r="A2620" s="6">
        <f t="shared" si="522"/>
        <v>175</v>
      </c>
      <c r="B2620" s="6"/>
      <c r="D2620" s="12"/>
      <c r="E2620" s="13"/>
      <c r="F2620" s="83" t="s">
        <v>10</v>
      </c>
      <c r="G2620" s="84"/>
      <c r="H2620" s="14" t="s">
        <v>11</v>
      </c>
      <c r="I2620" s="14" t="s">
        <v>12</v>
      </c>
      <c r="J2620" s="14" t="s">
        <v>13</v>
      </c>
      <c r="K2620" s="14" t="s">
        <v>14</v>
      </c>
      <c r="L2620" s="15" t="s">
        <v>15</v>
      </c>
      <c r="M2620" s="85" t="s">
        <v>16</v>
      </c>
      <c r="N2620" s="84"/>
      <c r="O2620" s="84"/>
      <c r="P2620" s="85" t="s">
        <v>17</v>
      </c>
      <c r="Q2620" s="84"/>
      <c r="R2620" s="86"/>
      <c r="X2620" s="1" t="str">
        <f t="shared" si="523"/>
        <v>23愛知県</v>
      </c>
    </row>
    <row r="2621" spans="1:24" ht="32.25" thickBot="1" x14ac:dyDescent="0.2">
      <c r="A2621" s="6">
        <f t="shared" si="522"/>
        <v>175</v>
      </c>
      <c r="B2621" s="6"/>
      <c r="D2621" s="16"/>
      <c r="E2621" s="17"/>
      <c r="F2621" s="18" t="s">
        <v>18</v>
      </c>
      <c r="G2621" s="19" t="s">
        <v>19</v>
      </c>
      <c r="H2621" s="20" t="s">
        <v>20</v>
      </c>
      <c r="I2621" s="20" t="s">
        <v>21</v>
      </c>
      <c r="J2621" s="20" t="s">
        <v>22</v>
      </c>
      <c r="K2621" s="20" t="s">
        <v>23</v>
      </c>
      <c r="L2621" s="20" t="s">
        <v>24</v>
      </c>
      <c r="M2621" s="21" t="s">
        <v>25</v>
      </c>
      <c r="N2621" s="22" t="s">
        <v>26</v>
      </c>
      <c r="O2621" s="23" t="s">
        <v>27</v>
      </c>
      <c r="P2621" s="24" t="s">
        <v>28</v>
      </c>
      <c r="Q2621" s="22" t="s">
        <v>29</v>
      </c>
      <c r="R2621" s="25" t="s">
        <v>30</v>
      </c>
      <c r="X2621" s="1" t="str">
        <f t="shared" si="523"/>
        <v>23愛知県</v>
      </c>
    </row>
    <row r="2622" spans="1:24" ht="14.25" thickTop="1" x14ac:dyDescent="0.15">
      <c r="A2622" s="6">
        <f t="shared" si="522"/>
        <v>175</v>
      </c>
      <c r="B2622" s="6">
        <f>B2617</f>
        <v>2307</v>
      </c>
      <c r="D2622" s="26"/>
      <c r="E2622" s="27" t="s">
        <v>31</v>
      </c>
      <c r="F2622" s="28">
        <f>SUM(F2623:F2626)</f>
        <v>3131</v>
      </c>
      <c r="G2622" s="29">
        <f>IFERROR(F2622/Q2622,"-")</f>
        <v>0.94592145015105744</v>
      </c>
      <c r="H2622" s="30">
        <f t="shared" ref="H2622:M2622" si="524">SUM(H2623:H2626)</f>
        <v>3192</v>
      </c>
      <c r="I2622" s="30">
        <f t="shared" si="524"/>
        <v>3123</v>
      </c>
      <c r="J2622" s="30">
        <f t="shared" si="524"/>
        <v>3123</v>
      </c>
      <c r="K2622" s="30">
        <f t="shared" si="524"/>
        <v>3159</v>
      </c>
      <c r="L2622" s="30">
        <f t="shared" si="524"/>
        <v>3231</v>
      </c>
      <c r="M2622" s="31">
        <f t="shared" si="524"/>
        <v>3160</v>
      </c>
      <c r="N2622" s="32">
        <f>IFERROR(M2622/F2622,"-")</f>
        <v>1.0092622165442351</v>
      </c>
      <c r="O2622" s="33">
        <f>M2622-F2622</f>
        <v>29</v>
      </c>
      <c r="P2622" s="31">
        <f>SUM(P2623:P2626)</f>
        <v>3319</v>
      </c>
      <c r="Q2622" s="34">
        <f>SUM(Q2623:Q2626)</f>
        <v>3310</v>
      </c>
      <c r="R2622" s="35">
        <f>IFERROR(P2622/Q2622,"-")</f>
        <v>1.0027190332326283</v>
      </c>
      <c r="X2622" s="1" t="str">
        <f t="shared" si="523"/>
        <v>23愛知県</v>
      </c>
    </row>
    <row r="2623" spans="1:24" x14ac:dyDescent="0.15">
      <c r="A2623" s="6">
        <f t="shared" si="522"/>
        <v>175</v>
      </c>
      <c r="B2623" s="6">
        <f>B2622</f>
        <v>2307</v>
      </c>
      <c r="D2623" s="36"/>
      <c r="E2623" s="37" t="s">
        <v>32</v>
      </c>
      <c r="F2623" s="38">
        <v>205</v>
      </c>
      <c r="G2623" s="39">
        <f>IFERROR(F2623/Q2623,"-")</f>
        <v>0.64263322884012541</v>
      </c>
      <c r="H2623" s="40">
        <v>252</v>
      </c>
      <c r="I2623" s="40">
        <v>252</v>
      </c>
      <c r="J2623" s="40">
        <v>259</v>
      </c>
      <c r="K2623" s="40">
        <v>259</v>
      </c>
      <c r="L2623" s="40">
        <v>285</v>
      </c>
      <c r="M2623" s="41">
        <v>259</v>
      </c>
      <c r="N2623" s="42">
        <f>IFERROR(M2623/F2623,"-")</f>
        <v>1.2634146341463415</v>
      </c>
      <c r="O2623" s="43">
        <f>M2623-F2623</f>
        <v>54</v>
      </c>
      <c r="P2623" s="41">
        <v>208</v>
      </c>
      <c r="Q2623" s="44">
        <v>319</v>
      </c>
      <c r="R2623" s="45">
        <f>IFERROR(P2623/Q2623,"-")</f>
        <v>0.65203761755485889</v>
      </c>
      <c r="X2623" s="1" t="str">
        <f t="shared" si="523"/>
        <v>23愛知県</v>
      </c>
    </row>
    <row r="2624" spans="1:24" x14ac:dyDescent="0.15">
      <c r="A2624" s="6">
        <f t="shared" si="522"/>
        <v>175</v>
      </c>
      <c r="B2624" s="6">
        <f t="shared" si="522"/>
        <v>2307</v>
      </c>
      <c r="D2624" s="36"/>
      <c r="E2624" s="46" t="s">
        <v>33</v>
      </c>
      <c r="F2624" s="47">
        <v>2025</v>
      </c>
      <c r="G2624" s="48">
        <f>IFERROR(F2624/Q2624,"-")</f>
        <v>1.8276173285198556</v>
      </c>
      <c r="H2624" s="49">
        <v>1770</v>
      </c>
      <c r="I2624" s="49">
        <v>1681</v>
      </c>
      <c r="J2624" s="49">
        <v>1716</v>
      </c>
      <c r="K2624" s="49">
        <v>1717</v>
      </c>
      <c r="L2624" s="49">
        <v>1664</v>
      </c>
      <c r="M2624" s="50">
        <v>1703</v>
      </c>
      <c r="N2624" s="51">
        <f>IFERROR(M2624/F2624,"-")</f>
        <v>0.84098765432098765</v>
      </c>
      <c r="O2624" s="52">
        <f>M2624-F2624</f>
        <v>-322</v>
      </c>
      <c r="P2624" s="50">
        <v>1739</v>
      </c>
      <c r="Q2624" s="53">
        <v>1108</v>
      </c>
      <c r="R2624" s="54">
        <f>IFERROR(P2624/Q2624,"-")</f>
        <v>1.5694945848375452</v>
      </c>
      <c r="X2624" s="1" t="str">
        <f t="shared" si="523"/>
        <v>23愛知県</v>
      </c>
    </row>
    <row r="2625" spans="1:24" x14ac:dyDescent="0.15">
      <c r="A2625" s="6">
        <f t="shared" si="522"/>
        <v>175</v>
      </c>
      <c r="B2625" s="6">
        <f t="shared" si="522"/>
        <v>2307</v>
      </c>
      <c r="D2625" s="36"/>
      <c r="E2625" s="46" t="s">
        <v>34</v>
      </c>
      <c r="F2625" s="47">
        <v>399</v>
      </c>
      <c r="G2625" s="48">
        <f>IFERROR(F2625/Q2625,"-")</f>
        <v>0.33002481389578164</v>
      </c>
      <c r="H2625" s="49">
        <v>635</v>
      </c>
      <c r="I2625" s="49">
        <v>655</v>
      </c>
      <c r="J2625" s="49">
        <v>583</v>
      </c>
      <c r="K2625" s="49">
        <v>691</v>
      </c>
      <c r="L2625" s="49">
        <v>754</v>
      </c>
      <c r="M2625" s="50">
        <v>700</v>
      </c>
      <c r="N2625" s="51">
        <f>IFERROR(M2625/F2625,"-")</f>
        <v>1.7543859649122806</v>
      </c>
      <c r="O2625" s="52">
        <f>M2625-F2625</f>
        <v>301</v>
      </c>
      <c r="P2625" s="50">
        <v>855</v>
      </c>
      <c r="Q2625" s="53">
        <v>1209</v>
      </c>
      <c r="R2625" s="54">
        <f>IFERROR(P2625/Q2625,"-")</f>
        <v>0.70719602977667495</v>
      </c>
      <c r="X2625" s="1" t="str">
        <f t="shared" si="523"/>
        <v>23愛知県</v>
      </c>
    </row>
    <row r="2626" spans="1:24" ht="14.25" thickBot="1" x14ac:dyDescent="0.2">
      <c r="A2626" s="6">
        <f t="shared" si="522"/>
        <v>175</v>
      </c>
      <c r="B2626" s="6">
        <f t="shared" si="522"/>
        <v>2307</v>
      </c>
      <c r="D2626" s="55"/>
      <c r="E2626" s="56" t="s">
        <v>35</v>
      </c>
      <c r="F2626" s="57">
        <v>502</v>
      </c>
      <c r="G2626" s="58">
        <f>IFERROR(F2626/Q2626,"-")</f>
        <v>0.74480712166172103</v>
      </c>
      <c r="H2626" s="59">
        <v>535</v>
      </c>
      <c r="I2626" s="59">
        <v>535</v>
      </c>
      <c r="J2626" s="59">
        <v>565</v>
      </c>
      <c r="K2626" s="59">
        <v>492</v>
      </c>
      <c r="L2626" s="59">
        <v>528</v>
      </c>
      <c r="M2626" s="60">
        <v>498</v>
      </c>
      <c r="N2626" s="61">
        <f>IFERROR(M2626/F2626,"-")</f>
        <v>0.99203187250996017</v>
      </c>
      <c r="O2626" s="62">
        <f>M2626-F2626</f>
        <v>-4</v>
      </c>
      <c r="P2626" s="60">
        <v>517</v>
      </c>
      <c r="Q2626" s="63">
        <v>674</v>
      </c>
      <c r="R2626" s="64">
        <f>IFERROR(P2626/Q2626,"-")</f>
        <v>0.76706231454005935</v>
      </c>
      <c r="X2626" s="1" t="str">
        <f t="shared" si="523"/>
        <v>23愛知県</v>
      </c>
    </row>
    <row r="2627" spans="1:24" s="5" customFormat="1" x14ac:dyDescent="0.15">
      <c r="A2627" s="65">
        <f t="shared" si="522"/>
        <v>175</v>
      </c>
      <c r="B2627" s="65">
        <f t="shared" si="522"/>
        <v>2307</v>
      </c>
      <c r="D2627" s="66"/>
      <c r="E2627" s="67" t="s">
        <v>36</v>
      </c>
      <c r="F2627" s="68">
        <v>1</v>
      </c>
      <c r="G2627" s="69"/>
      <c r="H2627" s="68">
        <v>1</v>
      </c>
      <c r="I2627" s="68">
        <v>1</v>
      </c>
      <c r="J2627" s="68">
        <v>1</v>
      </c>
      <c r="K2627" s="68">
        <v>1</v>
      </c>
      <c r="L2627" s="68">
        <v>1</v>
      </c>
      <c r="M2627" s="68">
        <v>1</v>
      </c>
      <c r="N2627" s="70"/>
      <c r="O2627" s="70"/>
      <c r="P2627" s="71"/>
      <c r="Q2627" s="71"/>
      <c r="R2627" s="70"/>
      <c r="X2627" s="5" t="str">
        <f t="shared" si="523"/>
        <v>23愛知県</v>
      </c>
    </row>
    <row r="2628" spans="1:24" x14ac:dyDescent="0.15">
      <c r="A2628" s="6">
        <f>(ROW()+12)/15</f>
        <v>176</v>
      </c>
      <c r="B2628" s="6"/>
      <c r="C2628" s="87">
        <f>(ROW()+12)/15</f>
        <v>176</v>
      </c>
      <c r="D2628" s="87"/>
      <c r="S2628" s="1" t="str">
        <f>"（"&amp;H2630&amp;"　"&amp;H2631&amp;"構想区域）"</f>
        <v>（愛知県　西三河北部構想区域）</v>
      </c>
      <c r="X2628" s="1" t="str">
        <f>TEXT(F2630,"0?")&amp;H2630</f>
        <v>23愛知県</v>
      </c>
    </row>
    <row r="2629" spans="1:24" ht="14.25" thickBot="1" x14ac:dyDescent="0.2">
      <c r="A2629" s="6">
        <f>A2628</f>
        <v>176</v>
      </c>
      <c r="B2629" s="6"/>
      <c r="C2629" s="1" t="s">
        <v>3</v>
      </c>
      <c r="X2629" s="1" t="str">
        <f>X2628</f>
        <v>23愛知県</v>
      </c>
    </row>
    <row r="2630" spans="1:24" x14ac:dyDescent="0.15">
      <c r="A2630" s="6">
        <f t="shared" ref="A2630:B2642" si="525">A2629</f>
        <v>176</v>
      </c>
      <c r="B2630" s="6">
        <v>2308</v>
      </c>
      <c r="D2630" s="88" t="s">
        <v>4</v>
      </c>
      <c r="E2630" s="89"/>
      <c r="F2630" s="90">
        <f>QUOTIENT(F2631,100)</f>
        <v>23</v>
      </c>
      <c r="G2630" s="91"/>
      <c r="H2630" s="92" t="s">
        <v>223</v>
      </c>
      <c r="I2630" s="93"/>
      <c r="O2630" s="7"/>
      <c r="X2630" s="1" t="str">
        <f t="shared" ref="X2630:X2642" si="526">X2629</f>
        <v>23愛知県</v>
      </c>
    </row>
    <row r="2631" spans="1:24" x14ac:dyDescent="0.15">
      <c r="A2631" s="6">
        <f t="shared" si="525"/>
        <v>176</v>
      </c>
      <c r="B2631" s="6">
        <f>B2630</f>
        <v>2308</v>
      </c>
      <c r="D2631" s="94" t="s">
        <v>5</v>
      </c>
      <c r="E2631" s="95"/>
      <c r="F2631" s="96">
        <f>B2631</f>
        <v>2308</v>
      </c>
      <c r="G2631" s="97"/>
      <c r="H2631" s="98" t="s">
        <v>229</v>
      </c>
      <c r="I2631" s="99"/>
      <c r="O2631" s="7"/>
      <c r="X2631" s="1" t="str">
        <f t="shared" si="526"/>
        <v>23愛知県</v>
      </c>
    </row>
    <row r="2632" spans="1:24" x14ac:dyDescent="0.15">
      <c r="A2632" s="6">
        <f t="shared" si="525"/>
        <v>176</v>
      </c>
      <c r="B2632" s="6">
        <f>B2631</f>
        <v>2308</v>
      </c>
      <c r="D2632" s="72" t="s">
        <v>6</v>
      </c>
      <c r="E2632" s="73"/>
      <c r="F2632" s="74">
        <v>48.428199999999997</v>
      </c>
      <c r="G2632" s="75"/>
      <c r="H2632" s="75"/>
      <c r="I2632" s="76"/>
      <c r="J2632" s="8"/>
      <c r="K2632" s="8"/>
      <c r="L2632" s="8"/>
      <c r="N2632" s="8"/>
      <c r="O2632" s="9"/>
      <c r="P2632" s="10" t="s">
        <v>7</v>
      </c>
      <c r="X2632" s="1" t="str">
        <f t="shared" si="526"/>
        <v>23愛知県</v>
      </c>
    </row>
    <row r="2633" spans="1:24" ht="14.25" thickBot="1" x14ac:dyDescent="0.2">
      <c r="A2633" s="6">
        <f t="shared" si="525"/>
        <v>176</v>
      </c>
      <c r="B2633" s="6">
        <f>B2632</f>
        <v>2308</v>
      </c>
      <c r="D2633" s="77" t="s">
        <v>8</v>
      </c>
      <c r="E2633" s="78"/>
      <c r="F2633" s="79">
        <v>950.51</v>
      </c>
      <c r="G2633" s="80"/>
      <c r="H2633" s="80"/>
      <c r="I2633" s="81"/>
      <c r="J2633" s="11"/>
      <c r="K2633" s="11"/>
      <c r="L2633" s="11"/>
      <c r="N2633" s="11"/>
      <c r="P2633" s="82">
        <v>-6.9999999999999979E-2</v>
      </c>
      <c r="Q2633" s="82"/>
      <c r="X2633" s="1" t="str">
        <f t="shared" si="526"/>
        <v>23愛知県</v>
      </c>
    </row>
    <row r="2634" spans="1:24" ht="14.25" thickBot="1" x14ac:dyDescent="0.2">
      <c r="A2634" s="6">
        <f t="shared" si="525"/>
        <v>176</v>
      </c>
      <c r="B2634" s="6"/>
      <c r="C2634" s="1" t="s">
        <v>9</v>
      </c>
      <c r="X2634" s="1" t="str">
        <f t="shared" si="526"/>
        <v>23愛知県</v>
      </c>
    </row>
    <row r="2635" spans="1:24" ht="13.5" customHeight="1" x14ac:dyDescent="0.15">
      <c r="A2635" s="6">
        <f t="shared" si="525"/>
        <v>176</v>
      </c>
      <c r="B2635" s="6"/>
      <c r="D2635" s="12"/>
      <c r="E2635" s="13"/>
      <c r="F2635" s="83" t="s">
        <v>10</v>
      </c>
      <c r="G2635" s="84"/>
      <c r="H2635" s="14" t="s">
        <v>11</v>
      </c>
      <c r="I2635" s="14" t="s">
        <v>12</v>
      </c>
      <c r="J2635" s="14" t="s">
        <v>13</v>
      </c>
      <c r="K2635" s="14" t="s">
        <v>14</v>
      </c>
      <c r="L2635" s="15" t="s">
        <v>15</v>
      </c>
      <c r="M2635" s="85" t="s">
        <v>16</v>
      </c>
      <c r="N2635" s="84"/>
      <c r="O2635" s="84"/>
      <c r="P2635" s="85" t="s">
        <v>17</v>
      </c>
      <c r="Q2635" s="84"/>
      <c r="R2635" s="86"/>
      <c r="X2635" s="1" t="str">
        <f t="shared" si="526"/>
        <v>23愛知県</v>
      </c>
    </row>
    <row r="2636" spans="1:24" ht="32.25" thickBot="1" x14ac:dyDescent="0.2">
      <c r="A2636" s="6">
        <f t="shared" si="525"/>
        <v>176</v>
      </c>
      <c r="B2636" s="6"/>
      <c r="D2636" s="16"/>
      <c r="E2636" s="17"/>
      <c r="F2636" s="18" t="s">
        <v>18</v>
      </c>
      <c r="G2636" s="19" t="s">
        <v>19</v>
      </c>
      <c r="H2636" s="20" t="s">
        <v>20</v>
      </c>
      <c r="I2636" s="20" t="s">
        <v>21</v>
      </c>
      <c r="J2636" s="20" t="s">
        <v>22</v>
      </c>
      <c r="K2636" s="20" t="s">
        <v>23</v>
      </c>
      <c r="L2636" s="20" t="s">
        <v>24</v>
      </c>
      <c r="M2636" s="21" t="s">
        <v>25</v>
      </c>
      <c r="N2636" s="22" t="s">
        <v>26</v>
      </c>
      <c r="O2636" s="23" t="s">
        <v>27</v>
      </c>
      <c r="P2636" s="24" t="s">
        <v>28</v>
      </c>
      <c r="Q2636" s="22" t="s">
        <v>29</v>
      </c>
      <c r="R2636" s="25" t="s">
        <v>30</v>
      </c>
      <c r="X2636" s="1" t="str">
        <f t="shared" si="526"/>
        <v>23愛知県</v>
      </c>
    </row>
    <row r="2637" spans="1:24" ht="14.25" thickTop="1" x14ac:dyDescent="0.15">
      <c r="A2637" s="6">
        <f t="shared" si="525"/>
        <v>176</v>
      </c>
      <c r="B2637" s="6">
        <f>B2632</f>
        <v>2308</v>
      </c>
      <c r="D2637" s="26"/>
      <c r="E2637" s="27" t="s">
        <v>31</v>
      </c>
      <c r="F2637" s="28">
        <f>SUM(F2638:F2641)</f>
        <v>2561</v>
      </c>
      <c r="G2637" s="29">
        <f>IFERROR(F2637/Q2637,"-")</f>
        <v>0.83583550913838123</v>
      </c>
      <c r="H2637" s="30">
        <f t="shared" ref="H2637:M2637" si="527">SUM(H2638:H2641)</f>
        <v>2840</v>
      </c>
      <c r="I2637" s="30">
        <f t="shared" si="527"/>
        <v>2830</v>
      </c>
      <c r="J2637" s="30">
        <f t="shared" si="527"/>
        <v>2862</v>
      </c>
      <c r="K2637" s="30">
        <f t="shared" si="527"/>
        <v>2902</v>
      </c>
      <c r="L2637" s="30">
        <f t="shared" si="527"/>
        <v>2798</v>
      </c>
      <c r="M2637" s="31">
        <f t="shared" si="527"/>
        <v>2944</v>
      </c>
      <c r="N2637" s="32">
        <f>IFERROR(M2637/F2637,"-")</f>
        <v>1.1495509566575557</v>
      </c>
      <c r="O2637" s="33">
        <f>M2637-F2637</f>
        <v>383</v>
      </c>
      <c r="P2637" s="31">
        <f>SUM(P2638:P2641)</f>
        <v>2911</v>
      </c>
      <c r="Q2637" s="34">
        <f>SUM(Q2638:Q2641)</f>
        <v>3064</v>
      </c>
      <c r="R2637" s="35">
        <f>IFERROR(P2637/Q2637,"-")</f>
        <v>0.95006527415143605</v>
      </c>
      <c r="X2637" s="1" t="str">
        <f t="shared" si="526"/>
        <v>23愛知県</v>
      </c>
    </row>
    <row r="2638" spans="1:24" x14ac:dyDescent="0.15">
      <c r="A2638" s="6">
        <f t="shared" si="525"/>
        <v>176</v>
      </c>
      <c r="B2638" s="6">
        <f>B2637</f>
        <v>2308</v>
      </c>
      <c r="D2638" s="36"/>
      <c r="E2638" s="37" t="s">
        <v>32</v>
      </c>
      <c r="F2638" s="38">
        <v>437</v>
      </c>
      <c r="G2638" s="39">
        <f>IFERROR(F2638/Q2638,"-")</f>
        <v>1.1875</v>
      </c>
      <c r="H2638" s="40">
        <v>375</v>
      </c>
      <c r="I2638" s="40">
        <v>427</v>
      </c>
      <c r="J2638" s="40">
        <v>427</v>
      </c>
      <c r="K2638" s="40">
        <v>427</v>
      </c>
      <c r="L2638" s="40">
        <v>427</v>
      </c>
      <c r="M2638" s="41">
        <v>435</v>
      </c>
      <c r="N2638" s="42">
        <f>IFERROR(M2638/F2638,"-")</f>
        <v>0.99542334096109841</v>
      </c>
      <c r="O2638" s="43">
        <f>M2638-F2638</f>
        <v>-2</v>
      </c>
      <c r="P2638" s="41">
        <v>417</v>
      </c>
      <c r="Q2638" s="44">
        <v>368</v>
      </c>
      <c r="R2638" s="45">
        <f>IFERROR(P2638/Q2638,"-")</f>
        <v>1.1331521739130435</v>
      </c>
      <c r="X2638" s="1" t="str">
        <f t="shared" si="526"/>
        <v>23愛知県</v>
      </c>
    </row>
    <row r="2639" spans="1:24" x14ac:dyDescent="0.15">
      <c r="A2639" s="6">
        <f t="shared" si="525"/>
        <v>176</v>
      </c>
      <c r="B2639" s="6">
        <f t="shared" si="525"/>
        <v>2308</v>
      </c>
      <c r="D2639" s="36"/>
      <c r="E2639" s="46" t="s">
        <v>33</v>
      </c>
      <c r="F2639" s="47">
        <v>1277</v>
      </c>
      <c r="G2639" s="48">
        <f>IFERROR(F2639/Q2639,"-")</f>
        <v>1.1320921985815602</v>
      </c>
      <c r="H2639" s="49">
        <v>1479</v>
      </c>
      <c r="I2639" s="49">
        <v>1427</v>
      </c>
      <c r="J2639" s="49">
        <v>1434</v>
      </c>
      <c r="K2639" s="49">
        <v>1410</v>
      </c>
      <c r="L2639" s="49">
        <v>1410</v>
      </c>
      <c r="M2639" s="50">
        <v>1444</v>
      </c>
      <c r="N2639" s="51">
        <f>IFERROR(M2639/F2639,"-")</f>
        <v>1.1307752545027407</v>
      </c>
      <c r="O2639" s="52">
        <f>M2639-F2639</f>
        <v>167</v>
      </c>
      <c r="P2639" s="50">
        <v>1414</v>
      </c>
      <c r="Q2639" s="53">
        <v>1128</v>
      </c>
      <c r="R2639" s="54">
        <f>IFERROR(P2639/Q2639,"-")</f>
        <v>1.2535460992907801</v>
      </c>
      <c r="X2639" s="1" t="str">
        <f t="shared" si="526"/>
        <v>23愛知県</v>
      </c>
    </row>
    <row r="2640" spans="1:24" x14ac:dyDescent="0.15">
      <c r="A2640" s="6">
        <f t="shared" si="525"/>
        <v>176</v>
      </c>
      <c r="B2640" s="6">
        <f t="shared" si="525"/>
        <v>2308</v>
      </c>
      <c r="D2640" s="36"/>
      <c r="E2640" s="46" t="s">
        <v>34</v>
      </c>
      <c r="F2640" s="47">
        <v>261</v>
      </c>
      <c r="G2640" s="48">
        <f>IFERROR(F2640/Q2640,"-")</f>
        <v>0.26363636363636361</v>
      </c>
      <c r="H2640" s="49">
        <v>287</v>
      </c>
      <c r="I2640" s="49">
        <v>388</v>
      </c>
      <c r="J2640" s="49">
        <v>423</v>
      </c>
      <c r="K2640" s="49">
        <v>477</v>
      </c>
      <c r="L2640" s="49">
        <v>323</v>
      </c>
      <c r="M2640" s="50">
        <v>427</v>
      </c>
      <c r="N2640" s="51">
        <f>IFERROR(M2640/F2640,"-")</f>
        <v>1.6360153256704981</v>
      </c>
      <c r="O2640" s="52">
        <f>M2640-F2640</f>
        <v>166</v>
      </c>
      <c r="P2640" s="50">
        <v>442</v>
      </c>
      <c r="Q2640" s="53">
        <v>990</v>
      </c>
      <c r="R2640" s="54">
        <f>IFERROR(P2640/Q2640,"-")</f>
        <v>0.44646464646464645</v>
      </c>
      <c r="X2640" s="1" t="str">
        <f t="shared" si="526"/>
        <v>23愛知県</v>
      </c>
    </row>
    <row r="2641" spans="1:24" ht="14.25" thickBot="1" x14ac:dyDescent="0.2">
      <c r="A2641" s="6">
        <f t="shared" si="525"/>
        <v>176</v>
      </c>
      <c r="B2641" s="6">
        <f t="shared" si="525"/>
        <v>2308</v>
      </c>
      <c r="D2641" s="55"/>
      <c r="E2641" s="56" t="s">
        <v>35</v>
      </c>
      <c r="F2641" s="57">
        <v>586</v>
      </c>
      <c r="G2641" s="58">
        <f>IFERROR(F2641/Q2641,"-")</f>
        <v>1.013840830449827</v>
      </c>
      <c r="H2641" s="59">
        <v>699</v>
      </c>
      <c r="I2641" s="59">
        <v>588</v>
      </c>
      <c r="J2641" s="59">
        <v>578</v>
      </c>
      <c r="K2641" s="59">
        <v>588</v>
      </c>
      <c r="L2641" s="59">
        <v>638</v>
      </c>
      <c r="M2641" s="60">
        <v>638</v>
      </c>
      <c r="N2641" s="61">
        <f>IFERROR(M2641/F2641,"-")</f>
        <v>1.0887372013651877</v>
      </c>
      <c r="O2641" s="62">
        <f>M2641-F2641</f>
        <v>52</v>
      </c>
      <c r="P2641" s="60">
        <v>638</v>
      </c>
      <c r="Q2641" s="63">
        <v>578</v>
      </c>
      <c r="R2641" s="64">
        <f>IFERROR(P2641/Q2641,"-")</f>
        <v>1.1038062283737025</v>
      </c>
      <c r="X2641" s="1" t="str">
        <f t="shared" si="526"/>
        <v>23愛知県</v>
      </c>
    </row>
    <row r="2642" spans="1:24" s="5" customFormat="1" x14ac:dyDescent="0.15">
      <c r="A2642" s="65">
        <f t="shared" si="525"/>
        <v>176</v>
      </c>
      <c r="B2642" s="65">
        <f t="shared" si="525"/>
        <v>2308</v>
      </c>
      <c r="D2642" s="66"/>
      <c r="E2642" s="67" t="s">
        <v>36</v>
      </c>
      <c r="F2642" s="68">
        <v>0.9285714285714286</v>
      </c>
      <c r="G2642" s="69"/>
      <c r="H2642" s="68">
        <v>1</v>
      </c>
      <c r="I2642" s="68">
        <v>1</v>
      </c>
      <c r="J2642" s="68">
        <v>1</v>
      </c>
      <c r="K2642" s="68">
        <v>1</v>
      </c>
      <c r="L2642" s="68">
        <v>1</v>
      </c>
      <c r="M2642" s="68">
        <v>1</v>
      </c>
      <c r="N2642" s="70"/>
      <c r="O2642" s="70"/>
      <c r="P2642" s="71"/>
      <c r="Q2642" s="71"/>
      <c r="R2642" s="70"/>
      <c r="X2642" s="5" t="str">
        <f t="shared" si="526"/>
        <v>23愛知県</v>
      </c>
    </row>
    <row r="2643" spans="1:24" x14ac:dyDescent="0.15">
      <c r="A2643" s="6">
        <f>(ROW()+12)/15</f>
        <v>177</v>
      </c>
      <c r="B2643" s="6"/>
      <c r="C2643" s="87">
        <f>(ROW()+12)/15</f>
        <v>177</v>
      </c>
      <c r="D2643" s="87"/>
      <c r="S2643" s="1" t="str">
        <f>"（"&amp;H2645&amp;"　"&amp;H2646&amp;"構想区域）"</f>
        <v>（愛知県　西三河南部西構想区域）</v>
      </c>
      <c r="X2643" s="1" t="str">
        <f>TEXT(F2645,"0?")&amp;H2645</f>
        <v>23愛知県</v>
      </c>
    </row>
    <row r="2644" spans="1:24" ht="14.25" thickBot="1" x14ac:dyDescent="0.2">
      <c r="A2644" s="6">
        <f>A2643</f>
        <v>177</v>
      </c>
      <c r="B2644" s="6"/>
      <c r="C2644" s="1" t="s">
        <v>3</v>
      </c>
      <c r="X2644" s="1" t="str">
        <f>X2643</f>
        <v>23愛知県</v>
      </c>
    </row>
    <row r="2645" spans="1:24" x14ac:dyDescent="0.15">
      <c r="A2645" s="6">
        <f t="shared" ref="A2645:B2657" si="528">A2644</f>
        <v>177</v>
      </c>
      <c r="B2645" s="6">
        <v>2309</v>
      </c>
      <c r="D2645" s="88" t="s">
        <v>4</v>
      </c>
      <c r="E2645" s="89"/>
      <c r="F2645" s="90">
        <f>QUOTIENT(F2646,100)</f>
        <v>23</v>
      </c>
      <c r="G2645" s="91"/>
      <c r="H2645" s="92" t="s">
        <v>223</v>
      </c>
      <c r="I2645" s="93"/>
      <c r="O2645" s="7"/>
      <c r="X2645" s="1" t="str">
        <f t="shared" ref="X2645:X2657" si="529">X2644</f>
        <v>23愛知県</v>
      </c>
    </row>
    <row r="2646" spans="1:24" x14ac:dyDescent="0.15">
      <c r="A2646" s="6">
        <f t="shared" si="528"/>
        <v>177</v>
      </c>
      <c r="B2646" s="6">
        <f>B2645</f>
        <v>2309</v>
      </c>
      <c r="D2646" s="94" t="s">
        <v>5</v>
      </c>
      <c r="E2646" s="95"/>
      <c r="F2646" s="96">
        <f>B2646</f>
        <v>2309</v>
      </c>
      <c r="G2646" s="97"/>
      <c r="H2646" s="98" t="s">
        <v>230</v>
      </c>
      <c r="I2646" s="99"/>
      <c r="O2646" s="7"/>
      <c r="X2646" s="1" t="str">
        <f t="shared" si="529"/>
        <v>23愛知県</v>
      </c>
    </row>
    <row r="2647" spans="1:24" x14ac:dyDescent="0.15">
      <c r="A2647" s="6">
        <f t="shared" si="528"/>
        <v>177</v>
      </c>
      <c r="B2647" s="6">
        <f>B2646</f>
        <v>2309</v>
      </c>
      <c r="D2647" s="72" t="s">
        <v>6</v>
      </c>
      <c r="E2647" s="73"/>
      <c r="F2647" s="74">
        <v>70.162700000000001</v>
      </c>
      <c r="G2647" s="75"/>
      <c r="H2647" s="75"/>
      <c r="I2647" s="76"/>
      <c r="J2647" s="8"/>
      <c r="K2647" s="8"/>
      <c r="L2647" s="8"/>
      <c r="N2647" s="8"/>
      <c r="O2647" s="9"/>
      <c r="P2647" s="10" t="s">
        <v>7</v>
      </c>
      <c r="X2647" s="1" t="str">
        <f t="shared" si="529"/>
        <v>23愛知県</v>
      </c>
    </row>
    <row r="2648" spans="1:24" ht="14.25" thickBot="1" x14ac:dyDescent="0.2">
      <c r="A2648" s="6">
        <f t="shared" si="528"/>
        <v>177</v>
      </c>
      <c r="B2648" s="6">
        <f>B2647</f>
        <v>2309</v>
      </c>
      <c r="D2648" s="77" t="s">
        <v>8</v>
      </c>
      <c r="E2648" s="78"/>
      <c r="F2648" s="79">
        <v>363.76</v>
      </c>
      <c r="G2648" s="80"/>
      <c r="H2648" s="80"/>
      <c r="I2648" s="81"/>
      <c r="J2648" s="11"/>
      <c r="K2648" s="11"/>
      <c r="L2648" s="11"/>
      <c r="N2648" s="11"/>
      <c r="P2648" s="82">
        <v>-6.9999999999999785E-3</v>
      </c>
      <c r="Q2648" s="82"/>
      <c r="X2648" s="1" t="str">
        <f t="shared" si="529"/>
        <v>23愛知県</v>
      </c>
    </row>
    <row r="2649" spans="1:24" ht="14.25" thickBot="1" x14ac:dyDescent="0.2">
      <c r="A2649" s="6">
        <f t="shared" si="528"/>
        <v>177</v>
      </c>
      <c r="B2649" s="6"/>
      <c r="C2649" s="1" t="s">
        <v>9</v>
      </c>
      <c r="X2649" s="1" t="str">
        <f t="shared" si="529"/>
        <v>23愛知県</v>
      </c>
    </row>
    <row r="2650" spans="1:24" ht="13.5" customHeight="1" x14ac:dyDescent="0.15">
      <c r="A2650" s="6">
        <f t="shared" si="528"/>
        <v>177</v>
      </c>
      <c r="B2650" s="6"/>
      <c r="D2650" s="12"/>
      <c r="E2650" s="13"/>
      <c r="F2650" s="83" t="s">
        <v>10</v>
      </c>
      <c r="G2650" s="84"/>
      <c r="H2650" s="14" t="s">
        <v>11</v>
      </c>
      <c r="I2650" s="14" t="s">
        <v>12</v>
      </c>
      <c r="J2650" s="14" t="s">
        <v>13</v>
      </c>
      <c r="K2650" s="14" t="s">
        <v>14</v>
      </c>
      <c r="L2650" s="15" t="s">
        <v>15</v>
      </c>
      <c r="M2650" s="85" t="s">
        <v>16</v>
      </c>
      <c r="N2650" s="84"/>
      <c r="O2650" s="84"/>
      <c r="P2650" s="85" t="s">
        <v>17</v>
      </c>
      <c r="Q2650" s="84"/>
      <c r="R2650" s="86"/>
      <c r="X2650" s="1" t="str">
        <f t="shared" si="529"/>
        <v>23愛知県</v>
      </c>
    </row>
    <row r="2651" spans="1:24" ht="32.25" thickBot="1" x14ac:dyDescent="0.2">
      <c r="A2651" s="6">
        <f t="shared" si="528"/>
        <v>177</v>
      </c>
      <c r="B2651" s="6"/>
      <c r="D2651" s="16"/>
      <c r="E2651" s="17"/>
      <c r="F2651" s="18" t="s">
        <v>18</v>
      </c>
      <c r="G2651" s="19" t="s">
        <v>19</v>
      </c>
      <c r="H2651" s="20" t="s">
        <v>20</v>
      </c>
      <c r="I2651" s="20" t="s">
        <v>21</v>
      </c>
      <c r="J2651" s="20" t="s">
        <v>22</v>
      </c>
      <c r="K2651" s="20" t="s">
        <v>23</v>
      </c>
      <c r="L2651" s="20" t="s">
        <v>24</v>
      </c>
      <c r="M2651" s="21" t="s">
        <v>25</v>
      </c>
      <c r="N2651" s="22" t="s">
        <v>26</v>
      </c>
      <c r="O2651" s="23" t="s">
        <v>27</v>
      </c>
      <c r="P2651" s="24" t="s">
        <v>28</v>
      </c>
      <c r="Q2651" s="22" t="s">
        <v>29</v>
      </c>
      <c r="R2651" s="25" t="s">
        <v>30</v>
      </c>
      <c r="X2651" s="1" t="str">
        <f t="shared" si="529"/>
        <v>23愛知県</v>
      </c>
    </row>
    <row r="2652" spans="1:24" ht="14.25" thickTop="1" x14ac:dyDescent="0.15">
      <c r="A2652" s="6">
        <f t="shared" si="528"/>
        <v>177</v>
      </c>
      <c r="B2652" s="6">
        <f>B2647</f>
        <v>2309</v>
      </c>
      <c r="D2652" s="26"/>
      <c r="E2652" s="27" t="s">
        <v>31</v>
      </c>
      <c r="F2652" s="28">
        <f>SUM(F2653:F2656)</f>
        <v>4603</v>
      </c>
      <c r="G2652" s="29">
        <f>IFERROR(F2652/Q2652,"-")</f>
        <v>0.92096838735494202</v>
      </c>
      <c r="H2652" s="30">
        <f t="shared" ref="H2652:M2652" si="530">SUM(H2653:H2656)</f>
        <v>4763</v>
      </c>
      <c r="I2652" s="30">
        <f t="shared" si="530"/>
        <v>4642</v>
      </c>
      <c r="J2652" s="30">
        <f t="shared" si="530"/>
        <v>4674</v>
      </c>
      <c r="K2652" s="30">
        <f t="shared" si="530"/>
        <v>4597</v>
      </c>
      <c r="L2652" s="30">
        <f t="shared" si="530"/>
        <v>4535</v>
      </c>
      <c r="M2652" s="31">
        <f t="shared" si="530"/>
        <v>4489</v>
      </c>
      <c r="N2652" s="32">
        <f>IFERROR(M2652/F2652,"-")</f>
        <v>0.97523354334129919</v>
      </c>
      <c r="O2652" s="33">
        <f>M2652-F2652</f>
        <v>-114</v>
      </c>
      <c r="P2652" s="31">
        <f>SUM(P2653:P2656)</f>
        <v>4521</v>
      </c>
      <c r="Q2652" s="34">
        <f>SUM(Q2653:Q2656)</f>
        <v>4998</v>
      </c>
      <c r="R2652" s="35">
        <f>IFERROR(P2652/Q2652,"-")</f>
        <v>0.90456182472989199</v>
      </c>
      <c r="X2652" s="1" t="str">
        <f t="shared" si="529"/>
        <v>23愛知県</v>
      </c>
    </row>
    <row r="2653" spans="1:24" x14ac:dyDescent="0.15">
      <c r="A2653" s="6">
        <f t="shared" si="528"/>
        <v>177</v>
      </c>
      <c r="B2653" s="6">
        <f>B2652</f>
        <v>2309</v>
      </c>
      <c r="D2653" s="36"/>
      <c r="E2653" s="37" t="s">
        <v>32</v>
      </c>
      <c r="F2653" s="38">
        <v>1523</v>
      </c>
      <c r="G2653" s="39">
        <f>IFERROR(F2653/Q2653,"-")</f>
        <v>2.6034188034188035</v>
      </c>
      <c r="H2653" s="40">
        <v>405</v>
      </c>
      <c r="I2653" s="40">
        <v>347</v>
      </c>
      <c r="J2653" s="40">
        <v>347</v>
      </c>
      <c r="K2653" s="40">
        <v>347</v>
      </c>
      <c r="L2653" s="40">
        <v>387</v>
      </c>
      <c r="M2653" s="41">
        <v>387</v>
      </c>
      <c r="N2653" s="42">
        <f>IFERROR(M2653/F2653,"-")</f>
        <v>0.25410374261326329</v>
      </c>
      <c r="O2653" s="43">
        <f>M2653-F2653</f>
        <v>-1136</v>
      </c>
      <c r="P2653" s="41">
        <v>390</v>
      </c>
      <c r="Q2653" s="44">
        <v>585</v>
      </c>
      <c r="R2653" s="45">
        <f>IFERROR(P2653/Q2653,"-")</f>
        <v>0.66666666666666663</v>
      </c>
      <c r="X2653" s="1" t="str">
        <f t="shared" si="529"/>
        <v>23愛知県</v>
      </c>
    </row>
    <row r="2654" spans="1:24" x14ac:dyDescent="0.15">
      <c r="A2654" s="6">
        <f t="shared" si="528"/>
        <v>177</v>
      </c>
      <c r="B2654" s="6">
        <f t="shared" si="528"/>
        <v>2309</v>
      </c>
      <c r="D2654" s="36"/>
      <c r="E2654" s="46" t="s">
        <v>33</v>
      </c>
      <c r="F2654" s="47">
        <v>1360</v>
      </c>
      <c r="G2654" s="48">
        <f>IFERROR(F2654/Q2654,"-")</f>
        <v>0.7985907222548444</v>
      </c>
      <c r="H2654" s="49">
        <v>2362</v>
      </c>
      <c r="I2654" s="49">
        <v>2382</v>
      </c>
      <c r="J2654" s="49">
        <v>2401</v>
      </c>
      <c r="K2654" s="49">
        <v>2461</v>
      </c>
      <c r="L2654" s="49">
        <v>2439</v>
      </c>
      <c r="M2654" s="50">
        <v>2313</v>
      </c>
      <c r="N2654" s="51">
        <f>IFERROR(M2654/F2654,"-")</f>
        <v>1.700735294117647</v>
      </c>
      <c r="O2654" s="52">
        <f>M2654-F2654</f>
        <v>953</v>
      </c>
      <c r="P2654" s="50">
        <v>2349</v>
      </c>
      <c r="Q2654" s="53">
        <v>1703</v>
      </c>
      <c r="R2654" s="54">
        <f>IFERROR(P2654/Q2654,"-")</f>
        <v>1.3793305930710511</v>
      </c>
      <c r="X2654" s="1" t="str">
        <f t="shared" si="529"/>
        <v>23愛知県</v>
      </c>
    </row>
    <row r="2655" spans="1:24" x14ac:dyDescent="0.15">
      <c r="A2655" s="6">
        <f t="shared" si="528"/>
        <v>177</v>
      </c>
      <c r="B2655" s="6">
        <f t="shared" si="528"/>
        <v>2309</v>
      </c>
      <c r="D2655" s="36"/>
      <c r="E2655" s="46" t="s">
        <v>34</v>
      </c>
      <c r="F2655" s="47">
        <v>753</v>
      </c>
      <c r="G2655" s="48">
        <f>IFERROR(F2655/Q2655,"-")</f>
        <v>0.42542372881355933</v>
      </c>
      <c r="H2655" s="49">
        <v>743</v>
      </c>
      <c r="I2655" s="49">
        <v>903</v>
      </c>
      <c r="J2655" s="49">
        <v>781</v>
      </c>
      <c r="K2655" s="49">
        <v>858</v>
      </c>
      <c r="L2655" s="49">
        <v>858</v>
      </c>
      <c r="M2655" s="50">
        <v>858</v>
      </c>
      <c r="N2655" s="51">
        <f>IFERROR(M2655/F2655,"-")</f>
        <v>1.1394422310756973</v>
      </c>
      <c r="O2655" s="52">
        <f>M2655-F2655</f>
        <v>105</v>
      </c>
      <c r="P2655" s="50">
        <v>851</v>
      </c>
      <c r="Q2655" s="53">
        <v>1770</v>
      </c>
      <c r="R2655" s="54">
        <f>IFERROR(P2655/Q2655,"-")</f>
        <v>0.48079096045197739</v>
      </c>
      <c r="X2655" s="1" t="str">
        <f t="shared" si="529"/>
        <v>23愛知県</v>
      </c>
    </row>
    <row r="2656" spans="1:24" ht="14.25" thickBot="1" x14ac:dyDescent="0.2">
      <c r="A2656" s="6">
        <f t="shared" si="528"/>
        <v>177</v>
      </c>
      <c r="B2656" s="6">
        <f t="shared" si="528"/>
        <v>2309</v>
      </c>
      <c r="D2656" s="55"/>
      <c r="E2656" s="56" t="s">
        <v>35</v>
      </c>
      <c r="F2656" s="57">
        <v>967</v>
      </c>
      <c r="G2656" s="58">
        <f>IFERROR(F2656/Q2656,"-")</f>
        <v>1.0287234042553191</v>
      </c>
      <c r="H2656" s="59">
        <v>1253</v>
      </c>
      <c r="I2656" s="59">
        <v>1010</v>
      </c>
      <c r="J2656" s="59">
        <v>1145</v>
      </c>
      <c r="K2656" s="59">
        <v>931</v>
      </c>
      <c r="L2656" s="59">
        <v>851</v>
      </c>
      <c r="M2656" s="60">
        <v>931</v>
      </c>
      <c r="N2656" s="61">
        <f>IFERROR(M2656/F2656,"-")</f>
        <v>0.96277145811789033</v>
      </c>
      <c r="O2656" s="62">
        <f>M2656-F2656</f>
        <v>-36</v>
      </c>
      <c r="P2656" s="60">
        <v>931</v>
      </c>
      <c r="Q2656" s="63">
        <v>940</v>
      </c>
      <c r="R2656" s="64">
        <f>IFERROR(P2656/Q2656,"-")</f>
        <v>0.99042553191489358</v>
      </c>
      <c r="X2656" s="1" t="str">
        <f t="shared" si="529"/>
        <v>23愛知県</v>
      </c>
    </row>
    <row r="2657" spans="1:24" s="5" customFormat="1" x14ac:dyDescent="0.15">
      <c r="A2657" s="65">
        <f t="shared" si="528"/>
        <v>177</v>
      </c>
      <c r="B2657" s="65">
        <f t="shared" si="528"/>
        <v>2309</v>
      </c>
      <c r="D2657" s="66"/>
      <c r="E2657" s="67" t="s">
        <v>36</v>
      </c>
      <c r="F2657" s="68">
        <v>0.97727272727272729</v>
      </c>
      <c r="G2657" s="69"/>
      <c r="H2657" s="68">
        <v>1</v>
      </c>
      <c r="I2657" s="68">
        <v>1</v>
      </c>
      <c r="J2657" s="68">
        <v>1</v>
      </c>
      <c r="K2657" s="68">
        <v>1</v>
      </c>
      <c r="L2657" s="68">
        <v>1</v>
      </c>
      <c r="M2657" s="68">
        <v>1</v>
      </c>
      <c r="N2657" s="70"/>
      <c r="O2657" s="70"/>
      <c r="P2657" s="71"/>
      <c r="Q2657" s="71"/>
      <c r="R2657" s="70"/>
      <c r="X2657" s="5" t="str">
        <f t="shared" si="529"/>
        <v>23愛知県</v>
      </c>
    </row>
    <row r="2658" spans="1:24" x14ac:dyDescent="0.15">
      <c r="A2658" s="6">
        <f>(ROW()+12)/15</f>
        <v>178</v>
      </c>
      <c r="B2658" s="6"/>
      <c r="C2658" s="87">
        <f>(ROW()+12)/15</f>
        <v>178</v>
      </c>
      <c r="D2658" s="87"/>
      <c r="S2658" s="1" t="str">
        <f>"（"&amp;H2660&amp;"　"&amp;H2661&amp;"構想区域）"</f>
        <v>（愛知県　西三河南部東構想区域）</v>
      </c>
      <c r="X2658" s="1" t="str">
        <f>TEXT(F2660,"0?")&amp;H2660</f>
        <v>23愛知県</v>
      </c>
    </row>
    <row r="2659" spans="1:24" ht="14.25" thickBot="1" x14ac:dyDescent="0.2">
      <c r="A2659" s="6">
        <f>A2658</f>
        <v>178</v>
      </c>
      <c r="B2659" s="6"/>
      <c r="C2659" s="1" t="s">
        <v>3</v>
      </c>
      <c r="X2659" s="1" t="str">
        <f>X2658</f>
        <v>23愛知県</v>
      </c>
    </row>
    <row r="2660" spans="1:24" x14ac:dyDescent="0.15">
      <c r="A2660" s="6">
        <f t="shared" ref="A2660:B2672" si="531">A2659</f>
        <v>178</v>
      </c>
      <c r="B2660" s="6">
        <v>2310</v>
      </c>
      <c r="D2660" s="88" t="s">
        <v>4</v>
      </c>
      <c r="E2660" s="89"/>
      <c r="F2660" s="90">
        <f>QUOTIENT(F2661,100)</f>
        <v>23</v>
      </c>
      <c r="G2660" s="91"/>
      <c r="H2660" s="92" t="s">
        <v>223</v>
      </c>
      <c r="I2660" s="93"/>
      <c r="O2660" s="7"/>
      <c r="X2660" s="1" t="str">
        <f t="shared" ref="X2660:X2672" si="532">X2659</f>
        <v>23愛知県</v>
      </c>
    </row>
    <row r="2661" spans="1:24" x14ac:dyDescent="0.15">
      <c r="A2661" s="6">
        <f t="shared" si="531"/>
        <v>178</v>
      </c>
      <c r="B2661" s="6">
        <f>B2660</f>
        <v>2310</v>
      </c>
      <c r="D2661" s="94" t="s">
        <v>5</v>
      </c>
      <c r="E2661" s="95"/>
      <c r="F2661" s="96">
        <f>B2661</f>
        <v>2310</v>
      </c>
      <c r="G2661" s="97"/>
      <c r="H2661" s="98" t="s">
        <v>231</v>
      </c>
      <c r="I2661" s="99"/>
      <c r="O2661" s="7"/>
      <c r="X2661" s="1" t="str">
        <f t="shared" si="532"/>
        <v>23愛知県</v>
      </c>
    </row>
    <row r="2662" spans="1:24" x14ac:dyDescent="0.15">
      <c r="A2662" s="6">
        <f t="shared" si="531"/>
        <v>178</v>
      </c>
      <c r="B2662" s="6">
        <f>B2661</f>
        <v>2310</v>
      </c>
      <c r="D2662" s="72" t="s">
        <v>6</v>
      </c>
      <c r="E2662" s="73"/>
      <c r="F2662" s="74">
        <v>42.710299999999997</v>
      </c>
      <c r="G2662" s="75"/>
      <c r="H2662" s="75"/>
      <c r="I2662" s="76"/>
      <c r="J2662" s="8"/>
      <c r="K2662" s="8"/>
      <c r="L2662" s="8"/>
      <c r="N2662" s="8"/>
      <c r="O2662" s="9"/>
      <c r="P2662" s="10" t="s">
        <v>7</v>
      </c>
      <c r="X2662" s="1" t="str">
        <f t="shared" si="532"/>
        <v>23愛知県</v>
      </c>
    </row>
    <row r="2663" spans="1:24" ht="14.25" thickBot="1" x14ac:dyDescent="0.2">
      <c r="A2663" s="6">
        <f t="shared" si="531"/>
        <v>178</v>
      </c>
      <c r="B2663" s="6">
        <f>B2662</f>
        <v>2310</v>
      </c>
      <c r="D2663" s="77" t="s">
        <v>8</v>
      </c>
      <c r="E2663" s="78"/>
      <c r="F2663" s="79">
        <v>443.92</v>
      </c>
      <c r="G2663" s="80"/>
      <c r="H2663" s="80"/>
      <c r="I2663" s="81"/>
      <c r="J2663" s="11"/>
      <c r="K2663" s="11"/>
      <c r="L2663" s="11"/>
      <c r="N2663" s="11"/>
      <c r="P2663" s="82">
        <v>-6.4000000000000001E-2</v>
      </c>
      <c r="Q2663" s="82"/>
      <c r="X2663" s="1" t="str">
        <f t="shared" si="532"/>
        <v>23愛知県</v>
      </c>
    </row>
    <row r="2664" spans="1:24" ht="14.25" thickBot="1" x14ac:dyDescent="0.2">
      <c r="A2664" s="6">
        <f t="shared" si="531"/>
        <v>178</v>
      </c>
      <c r="B2664" s="6"/>
      <c r="C2664" s="1" t="s">
        <v>9</v>
      </c>
      <c r="X2664" s="1" t="str">
        <f t="shared" si="532"/>
        <v>23愛知県</v>
      </c>
    </row>
    <row r="2665" spans="1:24" ht="13.5" customHeight="1" x14ac:dyDescent="0.15">
      <c r="A2665" s="6">
        <f t="shared" si="531"/>
        <v>178</v>
      </c>
      <c r="B2665" s="6"/>
      <c r="D2665" s="12"/>
      <c r="E2665" s="13"/>
      <c r="F2665" s="83" t="s">
        <v>10</v>
      </c>
      <c r="G2665" s="84"/>
      <c r="H2665" s="14" t="s">
        <v>11</v>
      </c>
      <c r="I2665" s="14" t="s">
        <v>12</v>
      </c>
      <c r="J2665" s="14" t="s">
        <v>13</v>
      </c>
      <c r="K2665" s="14" t="s">
        <v>14</v>
      </c>
      <c r="L2665" s="15" t="s">
        <v>15</v>
      </c>
      <c r="M2665" s="85" t="s">
        <v>16</v>
      </c>
      <c r="N2665" s="84"/>
      <c r="O2665" s="84"/>
      <c r="P2665" s="85" t="s">
        <v>17</v>
      </c>
      <c r="Q2665" s="84"/>
      <c r="R2665" s="86"/>
      <c r="X2665" s="1" t="str">
        <f t="shared" si="532"/>
        <v>23愛知県</v>
      </c>
    </row>
    <row r="2666" spans="1:24" ht="32.25" thickBot="1" x14ac:dyDescent="0.2">
      <c r="A2666" s="6">
        <f t="shared" si="531"/>
        <v>178</v>
      </c>
      <c r="B2666" s="6"/>
      <c r="D2666" s="16"/>
      <c r="E2666" s="17"/>
      <c r="F2666" s="18" t="s">
        <v>18</v>
      </c>
      <c r="G2666" s="19" t="s">
        <v>19</v>
      </c>
      <c r="H2666" s="20" t="s">
        <v>20</v>
      </c>
      <c r="I2666" s="20" t="s">
        <v>21</v>
      </c>
      <c r="J2666" s="20" t="s">
        <v>22</v>
      </c>
      <c r="K2666" s="20" t="s">
        <v>23</v>
      </c>
      <c r="L2666" s="20" t="s">
        <v>24</v>
      </c>
      <c r="M2666" s="21" t="s">
        <v>25</v>
      </c>
      <c r="N2666" s="22" t="s">
        <v>26</v>
      </c>
      <c r="O2666" s="23" t="s">
        <v>27</v>
      </c>
      <c r="P2666" s="24" t="s">
        <v>28</v>
      </c>
      <c r="Q2666" s="22" t="s">
        <v>29</v>
      </c>
      <c r="R2666" s="25" t="s">
        <v>30</v>
      </c>
      <c r="X2666" s="1" t="str">
        <f t="shared" si="532"/>
        <v>23愛知県</v>
      </c>
    </row>
    <row r="2667" spans="1:24" ht="14.25" thickTop="1" x14ac:dyDescent="0.15">
      <c r="A2667" s="6">
        <f t="shared" si="531"/>
        <v>178</v>
      </c>
      <c r="B2667" s="6">
        <f>B2662</f>
        <v>2310</v>
      </c>
      <c r="D2667" s="26"/>
      <c r="E2667" s="27" t="s">
        <v>31</v>
      </c>
      <c r="F2667" s="28">
        <f>SUM(F2668:F2671)</f>
        <v>2291</v>
      </c>
      <c r="G2667" s="29">
        <f>IFERROR(F2667/Q2667,"-")</f>
        <v>0.98537634408602148</v>
      </c>
      <c r="H2667" s="30">
        <f t="shared" ref="H2667:M2667" si="533">SUM(H2668:H2671)</f>
        <v>2302</v>
      </c>
      <c r="I2667" s="30">
        <f t="shared" si="533"/>
        <v>2180</v>
      </c>
      <c r="J2667" s="30">
        <f t="shared" si="533"/>
        <v>2488</v>
      </c>
      <c r="K2667" s="30">
        <f t="shared" si="533"/>
        <v>2281</v>
      </c>
      <c r="L2667" s="30">
        <f t="shared" si="533"/>
        <v>2465</v>
      </c>
      <c r="M2667" s="31">
        <f t="shared" si="533"/>
        <v>2412</v>
      </c>
      <c r="N2667" s="32">
        <f>IFERROR(M2667/F2667,"-")</f>
        <v>1.0528153644696638</v>
      </c>
      <c r="O2667" s="33">
        <f>M2667-F2667</f>
        <v>121</v>
      </c>
      <c r="P2667" s="31">
        <f>SUM(P2668:P2671)</f>
        <v>2504</v>
      </c>
      <c r="Q2667" s="34">
        <f>SUM(Q2668:Q2671)</f>
        <v>2325</v>
      </c>
      <c r="R2667" s="35">
        <f>IFERROR(P2667/Q2667,"-")</f>
        <v>1.0769892473118279</v>
      </c>
      <c r="X2667" s="1" t="str">
        <f t="shared" si="532"/>
        <v>23愛知県</v>
      </c>
    </row>
    <row r="2668" spans="1:24" x14ac:dyDescent="0.15">
      <c r="A2668" s="6">
        <f t="shared" si="531"/>
        <v>178</v>
      </c>
      <c r="B2668" s="6">
        <f>B2667</f>
        <v>2310</v>
      </c>
      <c r="D2668" s="36"/>
      <c r="E2668" s="37" t="s">
        <v>32</v>
      </c>
      <c r="F2668" s="38">
        <v>545</v>
      </c>
      <c r="G2668" s="39">
        <f>IFERROR(F2668/Q2668,"-")</f>
        <v>2.3593073593073592</v>
      </c>
      <c r="H2668" s="40">
        <v>247</v>
      </c>
      <c r="I2668" s="40">
        <v>406</v>
      </c>
      <c r="J2668" s="40">
        <v>446</v>
      </c>
      <c r="K2668" s="40">
        <v>499</v>
      </c>
      <c r="L2668" s="40">
        <v>395</v>
      </c>
      <c r="M2668" s="41">
        <v>446</v>
      </c>
      <c r="N2668" s="42">
        <f>IFERROR(M2668/F2668,"-")</f>
        <v>0.81834862385321105</v>
      </c>
      <c r="O2668" s="43">
        <f>M2668-F2668</f>
        <v>-99</v>
      </c>
      <c r="P2668" s="41">
        <v>446</v>
      </c>
      <c r="Q2668" s="44">
        <v>231</v>
      </c>
      <c r="R2668" s="45">
        <f>IFERROR(P2668/Q2668,"-")</f>
        <v>1.9307359307359306</v>
      </c>
      <c r="X2668" s="1" t="str">
        <f t="shared" si="532"/>
        <v>23愛知県</v>
      </c>
    </row>
    <row r="2669" spans="1:24" x14ac:dyDescent="0.15">
      <c r="A2669" s="6">
        <f t="shared" si="531"/>
        <v>178</v>
      </c>
      <c r="B2669" s="6">
        <f t="shared" si="531"/>
        <v>2310</v>
      </c>
      <c r="D2669" s="36"/>
      <c r="E2669" s="46" t="s">
        <v>33</v>
      </c>
      <c r="F2669" s="47">
        <v>716</v>
      </c>
      <c r="G2669" s="48">
        <f>IFERROR(F2669/Q2669,"-")</f>
        <v>1.0141643059490084</v>
      </c>
      <c r="H2669" s="49">
        <v>1011</v>
      </c>
      <c r="I2669" s="49">
        <v>788</v>
      </c>
      <c r="J2669" s="49">
        <v>1031</v>
      </c>
      <c r="K2669" s="49">
        <v>931</v>
      </c>
      <c r="L2669" s="49">
        <v>1098</v>
      </c>
      <c r="M2669" s="50">
        <v>977</v>
      </c>
      <c r="N2669" s="51">
        <f>IFERROR(M2669/F2669,"-")</f>
        <v>1.3645251396648044</v>
      </c>
      <c r="O2669" s="52">
        <f>M2669-F2669</f>
        <v>261</v>
      </c>
      <c r="P2669" s="50">
        <v>977</v>
      </c>
      <c r="Q2669" s="53">
        <v>706</v>
      </c>
      <c r="R2669" s="54">
        <f>IFERROR(P2669/Q2669,"-")</f>
        <v>1.3838526912181304</v>
      </c>
      <c r="X2669" s="1" t="str">
        <f t="shared" si="532"/>
        <v>23愛知県</v>
      </c>
    </row>
    <row r="2670" spans="1:24" x14ac:dyDescent="0.15">
      <c r="A2670" s="6">
        <f t="shared" si="531"/>
        <v>178</v>
      </c>
      <c r="B2670" s="6">
        <f t="shared" si="531"/>
        <v>2310</v>
      </c>
      <c r="D2670" s="36"/>
      <c r="E2670" s="46" t="s">
        <v>34</v>
      </c>
      <c r="F2670" s="47">
        <v>479</v>
      </c>
      <c r="G2670" s="48">
        <f>IFERROR(F2670/Q2670,"-")</f>
        <v>0.53104212860310418</v>
      </c>
      <c r="H2670" s="49">
        <v>340</v>
      </c>
      <c r="I2670" s="49">
        <v>372</v>
      </c>
      <c r="J2670" s="49">
        <v>437</v>
      </c>
      <c r="K2670" s="49">
        <v>297</v>
      </c>
      <c r="L2670" s="49">
        <v>378</v>
      </c>
      <c r="M2670" s="50">
        <v>351</v>
      </c>
      <c r="N2670" s="51">
        <f>IFERROR(M2670/F2670,"-")</f>
        <v>0.73277661795407101</v>
      </c>
      <c r="O2670" s="52">
        <f>M2670-F2670</f>
        <v>-128</v>
      </c>
      <c r="P2670" s="50">
        <v>431</v>
      </c>
      <c r="Q2670" s="53">
        <v>902</v>
      </c>
      <c r="R2670" s="54">
        <f>IFERROR(P2670/Q2670,"-")</f>
        <v>0.47782705099778272</v>
      </c>
      <c r="X2670" s="1" t="str">
        <f t="shared" si="532"/>
        <v>23愛知県</v>
      </c>
    </row>
    <row r="2671" spans="1:24" ht="14.25" thickBot="1" x14ac:dyDescent="0.2">
      <c r="A2671" s="6">
        <f t="shared" si="531"/>
        <v>178</v>
      </c>
      <c r="B2671" s="6">
        <f t="shared" si="531"/>
        <v>2310</v>
      </c>
      <c r="D2671" s="55"/>
      <c r="E2671" s="56" t="s">
        <v>35</v>
      </c>
      <c r="F2671" s="57">
        <v>551</v>
      </c>
      <c r="G2671" s="58">
        <f>IFERROR(F2671/Q2671,"-")</f>
        <v>1.1337448559670782</v>
      </c>
      <c r="H2671" s="59">
        <v>704</v>
      </c>
      <c r="I2671" s="59">
        <v>614</v>
      </c>
      <c r="J2671" s="59">
        <v>574</v>
      </c>
      <c r="K2671" s="59">
        <v>554</v>
      </c>
      <c r="L2671" s="59">
        <v>594</v>
      </c>
      <c r="M2671" s="60">
        <v>638</v>
      </c>
      <c r="N2671" s="61">
        <f>IFERROR(M2671/F2671,"-")</f>
        <v>1.1578947368421053</v>
      </c>
      <c r="O2671" s="62">
        <f>M2671-F2671</f>
        <v>87</v>
      </c>
      <c r="P2671" s="60">
        <v>650</v>
      </c>
      <c r="Q2671" s="63">
        <v>486</v>
      </c>
      <c r="R2671" s="64">
        <f>IFERROR(P2671/Q2671,"-")</f>
        <v>1.3374485596707819</v>
      </c>
      <c r="X2671" s="1" t="str">
        <f t="shared" si="532"/>
        <v>23愛知県</v>
      </c>
    </row>
    <row r="2672" spans="1:24" s="5" customFormat="1" x14ac:dyDescent="0.15">
      <c r="A2672" s="65">
        <f t="shared" si="531"/>
        <v>178</v>
      </c>
      <c r="B2672" s="65">
        <f t="shared" si="531"/>
        <v>2310</v>
      </c>
      <c r="D2672" s="66"/>
      <c r="E2672" s="67" t="s">
        <v>36</v>
      </c>
      <c r="F2672" s="68">
        <v>1</v>
      </c>
      <c r="G2672" s="69"/>
      <c r="H2672" s="68">
        <v>1</v>
      </c>
      <c r="I2672" s="68">
        <v>1</v>
      </c>
      <c r="J2672" s="68">
        <v>1</v>
      </c>
      <c r="K2672" s="68">
        <v>1</v>
      </c>
      <c r="L2672" s="68">
        <v>1</v>
      </c>
      <c r="M2672" s="68">
        <v>1</v>
      </c>
      <c r="N2672" s="70"/>
      <c r="O2672" s="70"/>
      <c r="P2672" s="71"/>
      <c r="Q2672" s="71"/>
      <c r="R2672" s="70"/>
      <c r="X2672" s="5" t="str">
        <f t="shared" si="532"/>
        <v>23愛知県</v>
      </c>
    </row>
    <row r="2673" spans="1:24" x14ac:dyDescent="0.15">
      <c r="A2673" s="6">
        <f>(ROW()+12)/15</f>
        <v>179</v>
      </c>
      <c r="B2673" s="6"/>
      <c r="C2673" s="87">
        <f>(ROW()+12)/15</f>
        <v>179</v>
      </c>
      <c r="D2673" s="87"/>
      <c r="S2673" s="1" t="str">
        <f>"（"&amp;H2675&amp;"　"&amp;H2676&amp;"構想区域）"</f>
        <v>（愛知県　東三河北部構想区域）</v>
      </c>
      <c r="X2673" s="1" t="str">
        <f>TEXT(F2675,"0?")&amp;H2675</f>
        <v>23愛知県</v>
      </c>
    </row>
    <row r="2674" spans="1:24" ht="14.25" thickBot="1" x14ac:dyDescent="0.2">
      <c r="A2674" s="6">
        <f>A2673</f>
        <v>179</v>
      </c>
      <c r="B2674" s="6"/>
      <c r="C2674" s="1" t="s">
        <v>3</v>
      </c>
      <c r="X2674" s="1" t="str">
        <f>X2673</f>
        <v>23愛知県</v>
      </c>
    </row>
    <row r="2675" spans="1:24" x14ac:dyDescent="0.15">
      <c r="A2675" s="6">
        <f t="shared" ref="A2675:B2687" si="534">A2674</f>
        <v>179</v>
      </c>
      <c r="B2675" s="6">
        <v>2311</v>
      </c>
      <c r="D2675" s="88" t="s">
        <v>4</v>
      </c>
      <c r="E2675" s="89"/>
      <c r="F2675" s="90">
        <f>QUOTIENT(F2676,100)</f>
        <v>23</v>
      </c>
      <c r="G2675" s="91"/>
      <c r="H2675" s="92" t="s">
        <v>223</v>
      </c>
      <c r="I2675" s="93"/>
      <c r="O2675" s="7"/>
      <c r="X2675" s="1" t="str">
        <f t="shared" ref="X2675:X2687" si="535">X2674</f>
        <v>23愛知県</v>
      </c>
    </row>
    <row r="2676" spans="1:24" x14ac:dyDescent="0.15">
      <c r="A2676" s="6">
        <f t="shared" si="534"/>
        <v>179</v>
      </c>
      <c r="B2676" s="6">
        <f>B2675</f>
        <v>2311</v>
      </c>
      <c r="D2676" s="94" t="s">
        <v>5</v>
      </c>
      <c r="E2676" s="95"/>
      <c r="F2676" s="96">
        <f>B2676</f>
        <v>2311</v>
      </c>
      <c r="G2676" s="97"/>
      <c r="H2676" s="98" t="s">
        <v>232</v>
      </c>
      <c r="I2676" s="99"/>
      <c r="O2676" s="7"/>
      <c r="X2676" s="1" t="str">
        <f t="shared" si="535"/>
        <v>23愛知県</v>
      </c>
    </row>
    <row r="2677" spans="1:24" x14ac:dyDescent="0.15">
      <c r="A2677" s="6">
        <f t="shared" si="534"/>
        <v>179</v>
      </c>
      <c r="B2677" s="6">
        <f>B2676</f>
        <v>2311</v>
      </c>
      <c r="D2677" s="72" t="s">
        <v>6</v>
      </c>
      <c r="E2677" s="73"/>
      <c r="F2677" s="74">
        <v>5.2751000000000001</v>
      </c>
      <c r="G2677" s="75"/>
      <c r="H2677" s="75"/>
      <c r="I2677" s="76"/>
      <c r="J2677" s="8"/>
      <c r="K2677" s="8"/>
      <c r="L2677" s="8"/>
      <c r="N2677" s="8"/>
      <c r="O2677" s="9"/>
      <c r="P2677" s="10" t="s">
        <v>7</v>
      </c>
      <c r="X2677" s="1" t="str">
        <f t="shared" si="535"/>
        <v>23愛知県</v>
      </c>
    </row>
    <row r="2678" spans="1:24" ht="14.25" thickBot="1" x14ac:dyDescent="0.2">
      <c r="A2678" s="6">
        <f t="shared" si="534"/>
        <v>179</v>
      </c>
      <c r="B2678" s="6">
        <f>B2677</f>
        <v>2311</v>
      </c>
      <c r="D2678" s="77" t="s">
        <v>8</v>
      </c>
      <c r="E2678" s="78"/>
      <c r="F2678" s="79">
        <v>1052.43</v>
      </c>
      <c r="G2678" s="80"/>
      <c r="H2678" s="80"/>
      <c r="I2678" s="81"/>
      <c r="J2678" s="11"/>
      <c r="K2678" s="11"/>
      <c r="L2678" s="11"/>
      <c r="N2678" s="11"/>
      <c r="P2678" s="82">
        <v>-0.501</v>
      </c>
      <c r="Q2678" s="82"/>
      <c r="X2678" s="1" t="str">
        <f t="shared" si="535"/>
        <v>23愛知県</v>
      </c>
    </row>
    <row r="2679" spans="1:24" ht="14.25" thickBot="1" x14ac:dyDescent="0.2">
      <c r="A2679" s="6">
        <f t="shared" si="534"/>
        <v>179</v>
      </c>
      <c r="B2679" s="6"/>
      <c r="C2679" s="1" t="s">
        <v>9</v>
      </c>
      <c r="X2679" s="1" t="str">
        <f t="shared" si="535"/>
        <v>23愛知県</v>
      </c>
    </row>
    <row r="2680" spans="1:24" ht="13.5" customHeight="1" x14ac:dyDescent="0.15">
      <c r="A2680" s="6">
        <f t="shared" si="534"/>
        <v>179</v>
      </c>
      <c r="B2680" s="6"/>
      <c r="D2680" s="12"/>
      <c r="E2680" s="13"/>
      <c r="F2680" s="83" t="s">
        <v>10</v>
      </c>
      <c r="G2680" s="84"/>
      <c r="H2680" s="14" t="s">
        <v>11</v>
      </c>
      <c r="I2680" s="14" t="s">
        <v>12</v>
      </c>
      <c r="J2680" s="14" t="s">
        <v>13</v>
      </c>
      <c r="K2680" s="14" t="s">
        <v>14</v>
      </c>
      <c r="L2680" s="15" t="s">
        <v>15</v>
      </c>
      <c r="M2680" s="85" t="s">
        <v>16</v>
      </c>
      <c r="N2680" s="84"/>
      <c r="O2680" s="84"/>
      <c r="P2680" s="85" t="s">
        <v>17</v>
      </c>
      <c r="Q2680" s="84"/>
      <c r="R2680" s="86"/>
      <c r="X2680" s="1" t="str">
        <f t="shared" si="535"/>
        <v>23愛知県</v>
      </c>
    </row>
    <row r="2681" spans="1:24" ht="32.25" thickBot="1" x14ac:dyDescent="0.2">
      <c r="A2681" s="6">
        <f t="shared" si="534"/>
        <v>179</v>
      </c>
      <c r="B2681" s="6"/>
      <c r="D2681" s="16"/>
      <c r="E2681" s="17"/>
      <c r="F2681" s="18" t="s">
        <v>18</v>
      </c>
      <c r="G2681" s="19" t="s">
        <v>19</v>
      </c>
      <c r="H2681" s="20" t="s">
        <v>20</v>
      </c>
      <c r="I2681" s="20" t="s">
        <v>21</v>
      </c>
      <c r="J2681" s="20" t="s">
        <v>22</v>
      </c>
      <c r="K2681" s="20" t="s">
        <v>23</v>
      </c>
      <c r="L2681" s="20" t="s">
        <v>24</v>
      </c>
      <c r="M2681" s="21" t="s">
        <v>25</v>
      </c>
      <c r="N2681" s="22" t="s">
        <v>26</v>
      </c>
      <c r="O2681" s="23" t="s">
        <v>27</v>
      </c>
      <c r="P2681" s="24" t="s">
        <v>28</v>
      </c>
      <c r="Q2681" s="22" t="s">
        <v>29</v>
      </c>
      <c r="R2681" s="25" t="s">
        <v>30</v>
      </c>
      <c r="X2681" s="1" t="str">
        <f t="shared" si="535"/>
        <v>23愛知県</v>
      </c>
    </row>
    <row r="2682" spans="1:24" ht="14.25" thickTop="1" x14ac:dyDescent="0.15">
      <c r="A2682" s="6">
        <f t="shared" si="534"/>
        <v>179</v>
      </c>
      <c r="B2682" s="6">
        <f>B2677</f>
        <v>2311</v>
      </c>
      <c r="D2682" s="26"/>
      <c r="E2682" s="27" t="s">
        <v>31</v>
      </c>
      <c r="F2682" s="28">
        <f>SUM(F2683:F2686)</f>
        <v>445</v>
      </c>
      <c r="G2682" s="29">
        <f>IFERROR(F2682/Q2682,"-")</f>
        <v>1.6666666666666667</v>
      </c>
      <c r="H2682" s="30">
        <f t="shared" ref="H2682:M2682" si="536">SUM(H2683:H2686)</f>
        <v>436</v>
      </c>
      <c r="I2682" s="30">
        <f t="shared" si="536"/>
        <v>399</v>
      </c>
      <c r="J2682" s="30">
        <f t="shared" si="536"/>
        <v>399</v>
      </c>
      <c r="K2682" s="30">
        <f t="shared" si="536"/>
        <v>529</v>
      </c>
      <c r="L2682" s="30">
        <f t="shared" si="536"/>
        <v>285</v>
      </c>
      <c r="M2682" s="31">
        <f t="shared" si="536"/>
        <v>279</v>
      </c>
      <c r="N2682" s="32">
        <f>IFERROR(M2682/F2682,"-")</f>
        <v>0.62696629213483146</v>
      </c>
      <c r="O2682" s="33">
        <f>M2682-F2682</f>
        <v>-166</v>
      </c>
      <c r="P2682" s="31">
        <f>SUM(P2683:P2686)</f>
        <v>305</v>
      </c>
      <c r="Q2682" s="34">
        <f>SUM(Q2683:Q2686)</f>
        <v>267</v>
      </c>
      <c r="R2682" s="35">
        <f>IFERROR(P2682/Q2682,"-")</f>
        <v>1.1423220973782771</v>
      </c>
      <c r="X2682" s="1" t="str">
        <f t="shared" si="535"/>
        <v>23愛知県</v>
      </c>
    </row>
    <row r="2683" spans="1:24" x14ac:dyDescent="0.15">
      <c r="A2683" s="6">
        <f t="shared" si="534"/>
        <v>179</v>
      </c>
      <c r="B2683" s="6">
        <f>B2682</f>
        <v>2311</v>
      </c>
      <c r="D2683" s="36"/>
      <c r="E2683" s="37" t="s">
        <v>32</v>
      </c>
      <c r="F2683" s="38">
        <v>0</v>
      </c>
      <c r="G2683" s="39">
        <f>IFERROR(F2683/Q2683,"-")</f>
        <v>0</v>
      </c>
      <c r="H2683" s="40">
        <v>0</v>
      </c>
      <c r="I2683" s="40">
        <v>0</v>
      </c>
      <c r="J2683" s="40">
        <v>0</v>
      </c>
      <c r="K2683" s="40">
        <v>0</v>
      </c>
      <c r="L2683" s="40">
        <v>0</v>
      </c>
      <c r="M2683" s="41">
        <v>0</v>
      </c>
      <c r="N2683" s="42" t="str">
        <f>IFERROR(M2683/F2683,"-")</f>
        <v>-</v>
      </c>
      <c r="O2683" s="43">
        <f>M2683-F2683</f>
        <v>0</v>
      </c>
      <c r="P2683" s="41">
        <v>0</v>
      </c>
      <c r="Q2683" s="44">
        <v>19</v>
      </c>
      <c r="R2683" s="45">
        <f>IFERROR(P2683/Q2683,"-")</f>
        <v>0</v>
      </c>
      <c r="X2683" s="1" t="str">
        <f t="shared" si="535"/>
        <v>23愛知県</v>
      </c>
    </row>
    <row r="2684" spans="1:24" x14ac:dyDescent="0.15">
      <c r="A2684" s="6">
        <f t="shared" si="534"/>
        <v>179</v>
      </c>
      <c r="B2684" s="6">
        <f t="shared" si="534"/>
        <v>2311</v>
      </c>
      <c r="D2684" s="36"/>
      <c r="E2684" s="46" t="s">
        <v>33</v>
      </c>
      <c r="F2684" s="47">
        <v>225</v>
      </c>
      <c r="G2684" s="48">
        <f>IFERROR(F2684/Q2684,"-")</f>
        <v>2.1844660194174756</v>
      </c>
      <c r="H2684" s="49">
        <v>158</v>
      </c>
      <c r="I2684" s="49">
        <v>137</v>
      </c>
      <c r="J2684" s="49">
        <v>137</v>
      </c>
      <c r="K2684" s="49">
        <v>187</v>
      </c>
      <c r="L2684" s="49">
        <v>118</v>
      </c>
      <c r="M2684" s="50">
        <v>118</v>
      </c>
      <c r="N2684" s="51">
        <f>IFERROR(M2684/F2684,"-")</f>
        <v>0.52444444444444449</v>
      </c>
      <c r="O2684" s="52">
        <f>M2684-F2684</f>
        <v>-107</v>
      </c>
      <c r="P2684" s="50">
        <v>118</v>
      </c>
      <c r="Q2684" s="53">
        <v>103</v>
      </c>
      <c r="R2684" s="54">
        <f>IFERROR(P2684/Q2684,"-")</f>
        <v>1.145631067961165</v>
      </c>
      <c r="X2684" s="1" t="str">
        <f t="shared" si="535"/>
        <v>23愛知県</v>
      </c>
    </row>
    <row r="2685" spans="1:24" x14ac:dyDescent="0.15">
      <c r="A2685" s="6">
        <f t="shared" si="534"/>
        <v>179</v>
      </c>
      <c r="B2685" s="6">
        <f t="shared" si="534"/>
        <v>2311</v>
      </c>
      <c r="D2685" s="36"/>
      <c r="E2685" s="46" t="s">
        <v>34</v>
      </c>
      <c r="F2685" s="47">
        <v>13</v>
      </c>
      <c r="G2685" s="48">
        <f>IFERROR(F2685/Q2685,"-")</f>
        <v>0.18571428571428572</v>
      </c>
      <c r="H2685" s="49">
        <v>67</v>
      </c>
      <c r="I2685" s="49">
        <v>67</v>
      </c>
      <c r="J2685" s="49">
        <v>67</v>
      </c>
      <c r="K2685" s="49">
        <v>167</v>
      </c>
      <c r="L2685" s="49">
        <v>67</v>
      </c>
      <c r="M2685" s="50">
        <v>61</v>
      </c>
      <c r="N2685" s="51">
        <f>IFERROR(M2685/F2685,"-")</f>
        <v>4.6923076923076925</v>
      </c>
      <c r="O2685" s="52">
        <f>M2685-F2685</f>
        <v>48</v>
      </c>
      <c r="P2685" s="50">
        <v>87</v>
      </c>
      <c r="Q2685" s="53">
        <v>70</v>
      </c>
      <c r="R2685" s="54">
        <f>IFERROR(P2685/Q2685,"-")</f>
        <v>1.2428571428571429</v>
      </c>
      <c r="X2685" s="1" t="str">
        <f t="shared" si="535"/>
        <v>23愛知県</v>
      </c>
    </row>
    <row r="2686" spans="1:24" ht="14.25" thickBot="1" x14ac:dyDescent="0.2">
      <c r="A2686" s="6">
        <f t="shared" si="534"/>
        <v>179</v>
      </c>
      <c r="B2686" s="6">
        <f t="shared" si="534"/>
        <v>2311</v>
      </c>
      <c r="D2686" s="55"/>
      <c r="E2686" s="56" t="s">
        <v>35</v>
      </c>
      <c r="F2686" s="57">
        <v>207</v>
      </c>
      <c r="G2686" s="58">
        <f>IFERROR(F2686/Q2686,"-")</f>
        <v>2.76</v>
      </c>
      <c r="H2686" s="59">
        <v>211</v>
      </c>
      <c r="I2686" s="59">
        <v>195</v>
      </c>
      <c r="J2686" s="59">
        <v>195</v>
      </c>
      <c r="K2686" s="59">
        <v>175</v>
      </c>
      <c r="L2686" s="59">
        <v>100</v>
      </c>
      <c r="M2686" s="60">
        <v>100</v>
      </c>
      <c r="N2686" s="61">
        <f>IFERROR(M2686/F2686,"-")</f>
        <v>0.48309178743961351</v>
      </c>
      <c r="O2686" s="62">
        <f>M2686-F2686</f>
        <v>-107</v>
      </c>
      <c r="P2686" s="60">
        <v>100</v>
      </c>
      <c r="Q2686" s="63">
        <v>75</v>
      </c>
      <c r="R2686" s="64">
        <f>IFERROR(P2686/Q2686,"-")</f>
        <v>1.3333333333333333</v>
      </c>
      <c r="X2686" s="1" t="str">
        <f t="shared" si="535"/>
        <v>23愛知県</v>
      </c>
    </row>
    <row r="2687" spans="1:24" s="5" customFormat="1" x14ac:dyDescent="0.15">
      <c r="A2687" s="65">
        <f t="shared" si="534"/>
        <v>179</v>
      </c>
      <c r="B2687" s="65">
        <f t="shared" si="534"/>
        <v>2311</v>
      </c>
      <c r="D2687" s="66"/>
      <c r="E2687" s="67" t="s">
        <v>36</v>
      </c>
      <c r="F2687" s="68">
        <v>0.90909090909090906</v>
      </c>
      <c r="G2687" s="69"/>
      <c r="H2687" s="68">
        <v>1</v>
      </c>
      <c r="I2687" s="68">
        <v>1</v>
      </c>
      <c r="J2687" s="68">
        <v>1</v>
      </c>
      <c r="K2687" s="68">
        <v>1</v>
      </c>
      <c r="L2687" s="68">
        <v>1</v>
      </c>
      <c r="M2687" s="68">
        <v>1</v>
      </c>
      <c r="N2687" s="70"/>
      <c r="O2687" s="70"/>
      <c r="P2687" s="71"/>
      <c r="Q2687" s="71"/>
      <c r="R2687" s="70"/>
      <c r="X2687" s="5" t="str">
        <f t="shared" si="535"/>
        <v>23愛知県</v>
      </c>
    </row>
    <row r="2688" spans="1:24" x14ac:dyDescent="0.15">
      <c r="A2688" s="6">
        <f>(ROW()+12)/15</f>
        <v>180</v>
      </c>
      <c r="B2688" s="6"/>
      <c r="C2688" s="87">
        <f>(ROW()+12)/15</f>
        <v>180</v>
      </c>
      <c r="D2688" s="87"/>
      <c r="S2688" s="1" t="str">
        <f>"（"&amp;H2690&amp;"　"&amp;H2691&amp;"構想区域）"</f>
        <v>（愛知県　東三河南部構想区域）</v>
      </c>
      <c r="X2688" s="1" t="str">
        <f>TEXT(F2690,"0?")&amp;H2690</f>
        <v>23愛知県</v>
      </c>
    </row>
    <row r="2689" spans="1:24" ht="14.25" thickBot="1" x14ac:dyDescent="0.2">
      <c r="A2689" s="6">
        <f>A2688</f>
        <v>180</v>
      </c>
      <c r="B2689" s="6"/>
      <c r="C2689" s="1" t="s">
        <v>3</v>
      </c>
      <c r="X2689" s="1" t="str">
        <f>X2688</f>
        <v>23愛知県</v>
      </c>
    </row>
    <row r="2690" spans="1:24" x14ac:dyDescent="0.15">
      <c r="A2690" s="6">
        <f t="shared" ref="A2690:B2702" si="537">A2689</f>
        <v>180</v>
      </c>
      <c r="B2690" s="6">
        <v>2312</v>
      </c>
      <c r="D2690" s="88" t="s">
        <v>4</v>
      </c>
      <c r="E2690" s="89"/>
      <c r="F2690" s="90">
        <f>QUOTIENT(F2691,100)</f>
        <v>23</v>
      </c>
      <c r="G2690" s="91"/>
      <c r="H2690" s="92" t="s">
        <v>223</v>
      </c>
      <c r="I2690" s="93"/>
      <c r="O2690" s="7"/>
      <c r="X2690" s="1" t="str">
        <f t="shared" ref="X2690:X2702" si="538">X2689</f>
        <v>23愛知県</v>
      </c>
    </row>
    <row r="2691" spans="1:24" x14ac:dyDescent="0.15">
      <c r="A2691" s="6">
        <f t="shared" si="537"/>
        <v>180</v>
      </c>
      <c r="B2691" s="6">
        <f>B2690</f>
        <v>2312</v>
      </c>
      <c r="D2691" s="94" t="s">
        <v>5</v>
      </c>
      <c r="E2691" s="95"/>
      <c r="F2691" s="96">
        <f>B2691</f>
        <v>2312</v>
      </c>
      <c r="G2691" s="97"/>
      <c r="H2691" s="98" t="s">
        <v>233</v>
      </c>
      <c r="I2691" s="99"/>
      <c r="O2691" s="7"/>
      <c r="X2691" s="1" t="str">
        <f t="shared" si="538"/>
        <v>23愛知県</v>
      </c>
    </row>
    <row r="2692" spans="1:24" x14ac:dyDescent="0.15">
      <c r="A2692" s="6">
        <f t="shared" si="537"/>
        <v>180</v>
      </c>
      <c r="B2692" s="6">
        <f>B2691</f>
        <v>2312</v>
      </c>
      <c r="D2692" s="72" t="s">
        <v>6</v>
      </c>
      <c r="E2692" s="73"/>
      <c r="F2692" s="74">
        <v>69.547899999999998</v>
      </c>
      <c r="G2692" s="75"/>
      <c r="H2692" s="75"/>
      <c r="I2692" s="76"/>
      <c r="J2692" s="8"/>
      <c r="K2692" s="8"/>
      <c r="L2692" s="8"/>
      <c r="N2692" s="8"/>
      <c r="O2692" s="9"/>
      <c r="P2692" s="10" t="s">
        <v>7</v>
      </c>
      <c r="X2692" s="1" t="str">
        <f t="shared" si="538"/>
        <v>23愛知県</v>
      </c>
    </row>
    <row r="2693" spans="1:24" ht="14.25" thickBot="1" x14ac:dyDescent="0.2">
      <c r="A2693" s="6">
        <f t="shared" si="537"/>
        <v>180</v>
      </c>
      <c r="B2693" s="6">
        <f>B2692</f>
        <v>2312</v>
      </c>
      <c r="D2693" s="77" t="s">
        <v>8</v>
      </c>
      <c r="E2693" s="78"/>
      <c r="F2693" s="79">
        <v>671.04</v>
      </c>
      <c r="G2693" s="80"/>
      <c r="H2693" s="80"/>
      <c r="I2693" s="81"/>
      <c r="J2693" s="11"/>
      <c r="K2693" s="11"/>
      <c r="L2693" s="11"/>
      <c r="N2693" s="11"/>
      <c r="P2693" s="82">
        <v>-2.4999999999999994E-2</v>
      </c>
      <c r="Q2693" s="82"/>
      <c r="X2693" s="1" t="str">
        <f t="shared" si="538"/>
        <v>23愛知県</v>
      </c>
    </row>
    <row r="2694" spans="1:24" ht="14.25" thickBot="1" x14ac:dyDescent="0.2">
      <c r="A2694" s="6">
        <f t="shared" si="537"/>
        <v>180</v>
      </c>
      <c r="B2694" s="6"/>
      <c r="C2694" s="1" t="s">
        <v>9</v>
      </c>
      <c r="X2694" s="1" t="str">
        <f t="shared" si="538"/>
        <v>23愛知県</v>
      </c>
    </row>
    <row r="2695" spans="1:24" ht="13.5" customHeight="1" x14ac:dyDescent="0.15">
      <c r="A2695" s="6">
        <f t="shared" si="537"/>
        <v>180</v>
      </c>
      <c r="B2695" s="6"/>
      <c r="D2695" s="12"/>
      <c r="E2695" s="13"/>
      <c r="F2695" s="83" t="s">
        <v>10</v>
      </c>
      <c r="G2695" s="84"/>
      <c r="H2695" s="14" t="s">
        <v>11</v>
      </c>
      <c r="I2695" s="14" t="s">
        <v>12</v>
      </c>
      <c r="J2695" s="14" t="s">
        <v>13</v>
      </c>
      <c r="K2695" s="14" t="s">
        <v>14</v>
      </c>
      <c r="L2695" s="15" t="s">
        <v>15</v>
      </c>
      <c r="M2695" s="85" t="s">
        <v>16</v>
      </c>
      <c r="N2695" s="84"/>
      <c r="O2695" s="84"/>
      <c r="P2695" s="85" t="s">
        <v>17</v>
      </c>
      <c r="Q2695" s="84"/>
      <c r="R2695" s="86"/>
      <c r="X2695" s="1" t="str">
        <f t="shared" si="538"/>
        <v>23愛知県</v>
      </c>
    </row>
    <row r="2696" spans="1:24" ht="32.25" thickBot="1" x14ac:dyDescent="0.2">
      <c r="A2696" s="6">
        <f t="shared" si="537"/>
        <v>180</v>
      </c>
      <c r="B2696" s="6"/>
      <c r="D2696" s="16"/>
      <c r="E2696" s="17"/>
      <c r="F2696" s="18" t="s">
        <v>18</v>
      </c>
      <c r="G2696" s="19" t="s">
        <v>19</v>
      </c>
      <c r="H2696" s="20" t="s">
        <v>20</v>
      </c>
      <c r="I2696" s="20" t="s">
        <v>21</v>
      </c>
      <c r="J2696" s="20" t="s">
        <v>22</v>
      </c>
      <c r="K2696" s="20" t="s">
        <v>23</v>
      </c>
      <c r="L2696" s="20" t="s">
        <v>24</v>
      </c>
      <c r="M2696" s="21" t="s">
        <v>25</v>
      </c>
      <c r="N2696" s="22" t="s">
        <v>26</v>
      </c>
      <c r="O2696" s="23" t="s">
        <v>27</v>
      </c>
      <c r="P2696" s="24" t="s">
        <v>28</v>
      </c>
      <c r="Q2696" s="22" t="s">
        <v>29</v>
      </c>
      <c r="R2696" s="25" t="s">
        <v>30</v>
      </c>
      <c r="X2696" s="1" t="str">
        <f t="shared" si="538"/>
        <v>23愛知県</v>
      </c>
    </row>
    <row r="2697" spans="1:24" ht="14.25" thickTop="1" x14ac:dyDescent="0.15">
      <c r="A2697" s="6">
        <f t="shared" si="537"/>
        <v>180</v>
      </c>
      <c r="B2697" s="6">
        <f>B2692</f>
        <v>2312</v>
      </c>
      <c r="D2697" s="26"/>
      <c r="E2697" s="27" t="s">
        <v>31</v>
      </c>
      <c r="F2697" s="28">
        <f>SUM(F2698:F2701)</f>
        <v>6433</v>
      </c>
      <c r="G2697" s="29">
        <f>IFERROR(F2697/Q2697,"-")</f>
        <v>1.2337936325278098</v>
      </c>
      <c r="H2697" s="30">
        <f t="shared" ref="H2697:M2697" si="539">SUM(H2698:H2701)</f>
        <v>6617</v>
      </c>
      <c r="I2697" s="30">
        <f t="shared" si="539"/>
        <v>6493</v>
      </c>
      <c r="J2697" s="30">
        <f t="shared" si="539"/>
        <v>6120</v>
      </c>
      <c r="K2697" s="30">
        <f t="shared" si="539"/>
        <v>6106</v>
      </c>
      <c r="L2697" s="30">
        <f t="shared" si="539"/>
        <v>6098</v>
      </c>
      <c r="M2697" s="31">
        <f t="shared" si="539"/>
        <v>6061</v>
      </c>
      <c r="N2697" s="32">
        <f>IFERROR(M2697/F2697,"-")</f>
        <v>0.94217316959427955</v>
      </c>
      <c r="O2697" s="33">
        <f>M2697-F2697</f>
        <v>-372</v>
      </c>
      <c r="P2697" s="31">
        <f>SUM(P2698:P2701)</f>
        <v>6139</v>
      </c>
      <c r="Q2697" s="34">
        <f>SUM(Q2698:Q2701)</f>
        <v>5214</v>
      </c>
      <c r="R2697" s="35">
        <f>IFERROR(P2697/Q2697,"-")</f>
        <v>1.1774069812044496</v>
      </c>
      <c r="X2697" s="1" t="str">
        <f t="shared" si="538"/>
        <v>23愛知県</v>
      </c>
    </row>
    <row r="2698" spans="1:24" x14ac:dyDescent="0.15">
      <c r="A2698" s="6">
        <f t="shared" si="537"/>
        <v>180</v>
      </c>
      <c r="B2698" s="6">
        <f>B2697</f>
        <v>2312</v>
      </c>
      <c r="D2698" s="36"/>
      <c r="E2698" s="37" t="s">
        <v>32</v>
      </c>
      <c r="F2698" s="38">
        <v>799</v>
      </c>
      <c r="G2698" s="39">
        <f>IFERROR(F2698/Q2698,"-")</f>
        <v>1.4878957169459963</v>
      </c>
      <c r="H2698" s="40">
        <v>739</v>
      </c>
      <c r="I2698" s="40">
        <v>739</v>
      </c>
      <c r="J2698" s="40">
        <v>739</v>
      </c>
      <c r="K2698" s="40">
        <v>744</v>
      </c>
      <c r="L2698" s="40">
        <v>789</v>
      </c>
      <c r="M2698" s="41">
        <v>789</v>
      </c>
      <c r="N2698" s="42">
        <f>IFERROR(M2698/F2698,"-")</f>
        <v>0.98748435544430535</v>
      </c>
      <c r="O2698" s="43">
        <f>M2698-F2698</f>
        <v>-10</v>
      </c>
      <c r="P2698" s="41">
        <v>789</v>
      </c>
      <c r="Q2698" s="44">
        <v>537</v>
      </c>
      <c r="R2698" s="45">
        <f>IFERROR(P2698/Q2698,"-")</f>
        <v>1.4692737430167597</v>
      </c>
      <c r="X2698" s="1" t="str">
        <f t="shared" si="538"/>
        <v>23愛知県</v>
      </c>
    </row>
    <row r="2699" spans="1:24" x14ac:dyDescent="0.15">
      <c r="A2699" s="6">
        <f t="shared" si="537"/>
        <v>180</v>
      </c>
      <c r="B2699" s="6">
        <f t="shared" si="537"/>
        <v>2312</v>
      </c>
      <c r="D2699" s="36"/>
      <c r="E2699" s="46" t="s">
        <v>33</v>
      </c>
      <c r="F2699" s="47">
        <v>2364</v>
      </c>
      <c r="G2699" s="48">
        <f>IFERROR(F2699/Q2699,"-")</f>
        <v>1.4476423759951011</v>
      </c>
      <c r="H2699" s="49">
        <v>2376</v>
      </c>
      <c r="I2699" s="49">
        <v>2405</v>
      </c>
      <c r="J2699" s="49">
        <v>2404</v>
      </c>
      <c r="K2699" s="49">
        <v>2460</v>
      </c>
      <c r="L2699" s="49">
        <v>2393</v>
      </c>
      <c r="M2699" s="50">
        <v>2356</v>
      </c>
      <c r="N2699" s="51">
        <f>IFERROR(M2699/F2699,"-")</f>
        <v>0.99661590524534682</v>
      </c>
      <c r="O2699" s="52">
        <f>M2699-F2699</f>
        <v>-8</v>
      </c>
      <c r="P2699" s="50">
        <v>2396</v>
      </c>
      <c r="Q2699" s="53">
        <v>1633</v>
      </c>
      <c r="R2699" s="54">
        <f>IFERROR(P2699/Q2699,"-")</f>
        <v>1.4672382118799756</v>
      </c>
      <c r="X2699" s="1" t="str">
        <f t="shared" si="538"/>
        <v>23愛知県</v>
      </c>
    </row>
    <row r="2700" spans="1:24" x14ac:dyDescent="0.15">
      <c r="A2700" s="6">
        <f t="shared" si="537"/>
        <v>180</v>
      </c>
      <c r="B2700" s="6">
        <f t="shared" si="537"/>
        <v>2312</v>
      </c>
      <c r="D2700" s="36"/>
      <c r="E2700" s="46" t="s">
        <v>34</v>
      </c>
      <c r="F2700" s="47">
        <v>548</v>
      </c>
      <c r="G2700" s="48">
        <f>IFERROR(F2700/Q2700,"-")</f>
        <v>0.34530560806553245</v>
      </c>
      <c r="H2700" s="49">
        <v>640</v>
      </c>
      <c r="I2700" s="49">
        <v>604</v>
      </c>
      <c r="J2700" s="49">
        <v>620</v>
      </c>
      <c r="K2700" s="49">
        <v>564</v>
      </c>
      <c r="L2700" s="49">
        <v>578</v>
      </c>
      <c r="M2700" s="50">
        <v>578</v>
      </c>
      <c r="N2700" s="51">
        <f>IFERROR(M2700/F2700,"-")</f>
        <v>1.0547445255474452</v>
      </c>
      <c r="O2700" s="52">
        <f>M2700-F2700</f>
        <v>30</v>
      </c>
      <c r="P2700" s="50">
        <v>578</v>
      </c>
      <c r="Q2700" s="53">
        <v>1587</v>
      </c>
      <c r="R2700" s="54">
        <f>IFERROR(P2700/Q2700,"-")</f>
        <v>0.36420919974795213</v>
      </c>
      <c r="X2700" s="1" t="str">
        <f t="shared" si="538"/>
        <v>23愛知県</v>
      </c>
    </row>
    <row r="2701" spans="1:24" ht="14.25" thickBot="1" x14ac:dyDescent="0.2">
      <c r="A2701" s="6">
        <f t="shared" si="537"/>
        <v>180</v>
      </c>
      <c r="B2701" s="6">
        <f t="shared" si="537"/>
        <v>2312</v>
      </c>
      <c r="D2701" s="55"/>
      <c r="E2701" s="56" t="s">
        <v>35</v>
      </c>
      <c r="F2701" s="57">
        <v>2722</v>
      </c>
      <c r="G2701" s="58">
        <f>IFERROR(F2701/Q2701,"-")</f>
        <v>1.8682223747426219</v>
      </c>
      <c r="H2701" s="59">
        <v>2862</v>
      </c>
      <c r="I2701" s="59">
        <v>2745</v>
      </c>
      <c r="J2701" s="59">
        <v>2357</v>
      </c>
      <c r="K2701" s="59">
        <v>2338</v>
      </c>
      <c r="L2701" s="59">
        <v>2338</v>
      </c>
      <c r="M2701" s="60">
        <v>2338</v>
      </c>
      <c r="N2701" s="61">
        <f>IFERROR(M2701/F2701,"-")</f>
        <v>0.85892725936811165</v>
      </c>
      <c r="O2701" s="62">
        <f>M2701-F2701</f>
        <v>-384</v>
      </c>
      <c r="P2701" s="60">
        <v>2376</v>
      </c>
      <c r="Q2701" s="63">
        <v>1457</v>
      </c>
      <c r="R2701" s="64">
        <f>IFERROR(P2701/Q2701,"-")</f>
        <v>1.6307481125600549</v>
      </c>
      <c r="X2701" s="1" t="str">
        <f t="shared" si="538"/>
        <v>23愛知県</v>
      </c>
    </row>
    <row r="2702" spans="1:24" s="5" customFormat="1" x14ac:dyDescent="0.15">
      <c r="A2702" s="65">
        <f t="shared" si="537"/>
        <v>180</v>
      </c>
      <c r="B2702" s="65">
        <f t="shared" si="537"/>
        <v>2312</v>
      </c>
      <c r="D2702" s="66"/>
      <c r="E2702" s="67" t="s">
        <v>36</v>
      </c>
      <c r="F2702" s="68">
        <v>1</v>
      </c>
      <c r="G2702" s="69"/>
      <c r="H2702" s="68">
        <v>1</v>
      </c>
      <c r="I2702" s="68">
        <v>1</v>
      </c>
      <c r="J2702" s="68">
        <v>1</v>
      </c>
      <c r="K2702" s="68">
        <v>1</v>
      </c>
      <c r="L2702" s="68">
        <v>1</v>
      </c>
      <c r="M2702" s="68">
        <v>1</v>
      </c>
      <c r="N2702" s="70"/>
      <c r="O2702" s="70"/>
      <c r="P2702" s="71"/>
      <c r="Q2702" s="71"/>
      <c r="R2702" s="70"/>
      <c r="X2702" s="5" t="str">
        <f t="shared" si="538"/>
        <v>23愛知県</v>
      </c>
    </row>
    <row r="2703" spans="1:24" x14ac:dyDescent="0.15">
      <c r="A2703" s="6">
        <f>(ROW()+12)/15</f>
        <v>181</v>
      </c>
      <c r="B2703" s="6"/>
      <c r="C2703" s="87">
        <f>(ROW()+12)/15</f>
        <v>181</v>
      </c>
      <c r="D2703" s="87"/>
      <c r="S2703" s="1" t="str">
        <f>"（"&amp;H2705&amp;"　"&amp;H2706&amp;"構想区域）"</f>
        <v>（愛知県　名古屋・尾張中部構想区域）</v>
      </c>
      <c r="X2703" s="1" t="str">
        <f>TEXT(F2705,"0?")&amp;H2705</f>
        <v>23愛知県</v>
      </c>
    </row>
    <row r="2704" spans="1:24" ht="14.25" thickBot="1" x14ac:dyDescent="0.2">
      <c r="A2704" s="6">
        <f>A2703</f>
        <v>181</v>
      </c>
      <c r="B2704" s="6"/>
      <c r="C2704" s="1" t="s">
        <v>3</v>
      </c>
      <c r="X2704" s="1" t="str">
        <f>X2703</f>
        <v>23愛知県</v>
      </c>
    </row>
    <row r="2705" spans="1:24" x14ac:dyDescent="0.15">
      <c r="A2705" s="6">
        <f t="shared" ref="A2705:B2717" si="540">A2704</f>
        <v>181</v>
      </c>
      <c r="B2705" s="6">
        <v>2313</v>
      </c>
      <c r="D2705" s="88" t="s">
        <v>4</v>
      </c>
      <c r="E2705" s="89"/>
      <c r="F2705" s="90">
        <f>QUOTIENT(F2706,100)</f>
        <v>23</v>
      </c>
      <c r="G2705" s="91"/>
      <c r="H2705" s="92" t="s">
        <v>223</v>
      </c>
      <c r="I2705" s="93"/>
      <c r="O2705" s="7"/>
      <c r="X2705" s="1" t="str">
        <f t="shared" ref="X2705:X2717" si="541">X2704</f>
        <v>23愛知県</v>
      </c>
    </row>
    <row r="2706" spans="1:24" x14ac:dyDescent="0.15">
      <c r="A2706" s="6">
        <f t="shared" si="540"/>
        <v>181</v>
      </c>
      <c r="B2706" s="6">
        <f>B2705</f>
        <v>2313</v>
      </c>
      <c r="D2706" s="94" t="s">
        <v>5</v>
      </c>
      <c r="E2706" s="95"/>
      <c r="F2706" s="96">
        <f>B2706</f>
        <v>2313</v>
      </c>
      <c r="G2706" s="97"/>
      <c r="H2706" s="98" t="s">
        <v>234</v>
      </c>
      <c r="I2706" s="99"/>
      <c r="O2706" s="7"/>
      <c r="X2706" s="1" t="str">
        <f t="shared" si="541"/>
        <v>23愛知県</v>
      </c>
    </row>
    <row r="2707" spans="1:24" x14ac:dyDescent="0.15">
      <c r="A2707" s="6">
        <f t="shared" si="540"/>
        <v>181</v>
      </c>
      <c r="B2707" s="6">
        <f>B2706</f>
        <v>2313</v>
      </c>
      <c r="D2707" s="72" t="s">
        <v>6</v>
      </c>
      <c r="E2707" s="73"/>
      <c r="F2707" s="74">
        <v>250.15260000000001</v>
      </c>
      <c r="G2707" s="75"/>
      <c r="H2707" s="75"/>
      <c r="I2707" s="76"/>
      <c r="J2707" s="8"/>
      <c r="K2707" s="8"/>
      <c r="L2707" s="8"/>
      <c r="N2707" s="8"/>
      <c r="O2707" s="9"/>
      <c r="P2707" s="10" t="s">
        <v>7</v>
      </c>
      <c r="X2707" s="1" t="str">
        <f t="shared" si="541"/>
        <v>23愛知県</v>
      </c>
    </row>
    <row r="2708" spans="1:24" ht="14.25" thickBot="1" x14ac:dyDescent="0.2">
      <c r="A2708" s="6">
        <f t="shared" si="540"/>
        <v>181</v>
      </c>
      <c r="B2708" s="6">
        <f>B2707</f>
        <v>2313</v>
      </c>
      <c r="D2708" s="77" t="s">
        <v>8</v>
      </c>
      <c r="E2708" s="78"/>
      <c r="F2708" s="79">
        <v>368.36</v>
      </c>
      <c r="G2708" s="80"/>
      <c r="H2708" s="80"/>
      <c r="I2708" s="81"/>
      <c r="J2708" s="11"/>
      <c r="K2708" s="11"/>
      <c r="L2708" s="11"/>
      <c r="N2708" s="11"/>
      <c r="P2708" s="82">
        <v>0.06</v>
      </c>
      <c r="Q2708" s="82"/>
      <c r="X2708" s="1" t="str">
        <f t="shared" si="541"/>
        <v>23愛知県</v>
      </c>
    </row>
    <row r="2709" spans="1:24" ht="14.25" thickBot="1" x14ac:dyDescent="0.2">
      <c r="A2709" s="6">
        <f t="shared" si="540"/>
        <v>181</v>
      </c>
      <c r="B2709" s="6"/>
      <c r="C2709" s="1" t="s">
        <v>9</v>
      </c>
      <c r="X2709" s="1" t="str">
        <f t="shared" si="541"/>
        <v>23愛知県</v>
      </c>
    </row>
    <row r="2710" spans="1:24" ht="13.5" customHeight="1" x14ac:dyDescent="0.15">
      <c r="A2710" s="6">
        <f t="shared" si="540"/>
        <v>181</v>
      </c>
      <c r="B2710" s="6"/>
      <c r="D2710" s="12"/>
      <c r="E2710" s="13"/>
      <c r="F2710" s="83" t="s">
        <v>10</v>
      </c>
      <c r="G2710" s="84"/>
      <c r="H2710" s="14" t="s">
        <v>11</v>
      </c>
      <c r="I2710" s="14" t="s">
        <v>12</v>
      </c>
      <c r="J2710" s="14" t="s">
        <v>13</v>
      </c>
      <c r="K2710" s="14" t="s">
        <v>14</v>
      </c>
      <c r="L2710" s="15" t="s">
        <v>15</v>
      </c>
      <c r="M2710" s="85" t="s">
        <v>16</v>
      </c>
      <c r="N2710" s="84"/>
      <c r="O2710" s="84"/>
      <c r="P2710" s="85" t="s">
        <v>17</v>
      </c>
      <c r="Q2710" s="84"/>
      <c r="R2710" s="86"/>
      <c r="X2710" s="1" t="str">
        <f t="shared" si="541"/>
        <v>23愛知県</v>
      </c>
    </row>
    <row r="2711" spans="1:24" ht="32.25" thickBot="1" x14ac:dyDescent="0.2">
      <c r="A2711" s="6">
        <f t="shared" si="540"/>
        <v>181</v>
      </c>
      <c r="B2711" s="6"/>
      <c r="D2711" s="16"/>
      <c r="E2711" s="17"/>
      <c r="F2711" s="18" t="s">
        <v>18</v>
      </c>
      <c r="G2711" s="19" t="s">
        <v>19</v>
      </c>
      <c r="H2711" s="20" t="s">
        <v>20</v>
      </c>
      <c r="I2711" s="20" t="s">
        <v>21</v>
      </c>
      <c r="J2711" s="20" t="s">
        <v>22</v>
      </c>
      <c r="K2711" s="20" t="s">
        <v>23</v>
      </c>
      <c r="L2711" s="20" t="s">
        <v>24</v>
      </c>
      <c r="M2711" s="21" t="s">
        <v>25</v>
      </c>
      <c r="N2711" s="22" t="s">
        <v>26</v>
      </c>
      <c r="O2711" s="23" t="s">
        <v>27</v>
      </c>
      <c r="P2711" s="24" t="s">
        <v>28</v>
      </c>
      <c r="Q2711" s="22" t="s">
        <v>29</v>
      </c>
      <c r="R2711" s="25" t="s">
        <v>30</v>
      </c>
      <c r="X2711" s="1" t="str">
        <f t="shared" si="541"/>
        <v>23愛知県</v>
      </c>
    </row>
    <row r="2712" spans="1:24" ht="14.25" thickTop="1" x14ac:dyDescent="0.15">
      <c r="A2712" s="6">
        <f t="shared" si="540"/>
        <v>181</v>
      </c>
      <c r="B2712" s="6">
        <f>B2707</f>
        <v>2313</v>
      </c>
      <c r="D2712" s="26"/>
      <c r="E2712" s="27" t="s">
        <v>31</v>
      </c>
      <c r="F2712" s="28">
        <f>SUM(F2713:F2716)</f>
        <v>21579</v>
      </c>
      <c r="G2712" s="29">
        <f>IFERROR(F2712/Q2712,"-")</f>
        <v>0.97912790961477381</v>
      </c>
      <c r="H2712" s="30">
        <f t="shared" ref="H2712:M2712" si="542">SUM(H2713:H2716)</f>
        <v>21352</v>
      </c>
      <c r="I2712" s="30">
        <f t="shared" si="542"/>
        <v>21033</v>
      </c>
      <c r="J2712" s="30">
        <f t="shared" si="542"/>
        <v>20794</v>
      </c>
      <c r="K2712" s="30">
        <f t="shared" si="542"/>
        <v>20506</v>
      </c>
      <c r="L2712" s="30">
        <f t="shared" si="542"/>
        <v>20437</v>
      </c>
      <c r="M2712" s="31">
        <f t="shared" si="542"/>
        <v>20260</v>
      </c>
      <c r="N2712" s="32">
        <f>IFERROR(M2712/F2712,"-")</f>
        <v>0.93887575883961261</v>
      </c>
      <c r="O2712" s="33">
        <f>M2712-F2712</f>
        <v>-1319</v>
      </c>
      <c r="P2712" s="31">
        <f>SUM(P2713:P2716)</f>
        <v>20275</v>
      </c>
      <c r="Q2712" s="34">
        <f>SUM(Q2713:Q2716)</f>
        <v>22039</v>
      </c>
      <c r="R2712" s="35">
        <f>IFERROR(P2712/Q2712,"-")</f>
        <v>0.91996007078361086</v>
      </c>
      <c r="X2712" s="1" t="str">
        <f t="shared" si="541"/>
        <v>23愛知県</v>
      </c>
    </row>
    <row r="2713" spans="1:24" x14ac:dyDescent="0.15">
      <c r="A2713" s="6">
        <f t="shared" si="540"/>
        <v>181</v>
      </c>
      <c r="B2713" s="6">
        <f>B2712</f>
        <v>2313</v>
      </c>
      <c r="D2713" s="36"/>
      <c r="E2713" s="37" t="s">
        <v>32</v>
      </c>
      <c r="F2713" s="38">
        <v>6395</v>
      </c>
      <c r="G2713" s="39">
        <f>IFERROR(F2713/Q2713,"-")</f>
        <v>2.2166377816291161</v>
      </c>
      <c r="H2713" s="40">
        <v>6009</v>
      </c>
      <c r="I2713" s="40">
        <v>6008</v>
      </c>
      <c r="J2713" s="40">
        <v>5915</v>
      </c>
      <c r="K2713" s="40">
        <v>5954</v>
      </c>
      <c r="L2713" s="40">
        <v>5727</v>
      </c>
      <c r="M2713" s="41">
        <v>6091</v>
      </c>
      <c r="N2713" s="42">
        <f>IFERROR(M2713/F2713,"-")</f>
        <v>0.95246286161063332</v>
      </c>
      <c r="O2713" s="43">
        <f>M2713-F2713</f>
        <v>-304</v>
      </c>
      <c r="P2713" s="41">
        <v>6086</v>
      </c>
      <c r="Q2713" s="44">
        <v>2885</v>
      </c>
      <c r="R2713" s="45">
        <f>IFERROR(P2713/Q2713,"-")</f>
        <v>2.1095320623916809</v>
      </c>
      <c r="X2713" s="1" t="str">
        <f t="shared" si="541"/>
        <v>23愛知県</v>
      </c>
    </row>
    <row r="2714" spans="1:24" x14ac:dyDescent="0.15">
      <c r="A2714" s="6">
        <f t="shared" si="540"/>
        <v>181</v>
      </c>
      <c r="B2714" s="6">
        <f t="shared" si="540"/>
        <v>2313</v>
      </c>
      <c r="D2714" s="36"/>
      <c r="E2714" s="46" t="s">
        <v>33</v>
      </c>
      <c r="F2714" s="47">
        <v>8899</v>
      </c>
      <c r="G2714" s="48">
        <f>IFERROR(F2714/Q2714,"-")</f>
        <v>1.1031362340399158</v>
      </c>
      <c r="H2714" s="49">
        <v>7927</v>
      </c>
      <c r="I2714" s="49">
        <v>7655</v>
      </c>
      <c r="J2714" s="49">
        <v>7564</v>
      </c>
      <c r="K2714" s="49">
        <v>7542</v>
      </c>
      <c r="L2714" s="49">
        <v>7596</v>
      </c>
      <c r="M2714" s="50">
        <v>7277</v>
      </c>
      <c r="N2714" s="51">
        <f>IFERROR(M2714/F2714,"-")</f>
        <v>0.8177323294752219</v>
      </c>
      <c r="O2714" s="52">
        <f>M2714-F2714</f>
        <v>-1622</v>
      </c>
      <c r="P2714" s="50">
        <v>7309</v>
      </c>
      <c r="Q2714" s="53">
        <v>8067</v>
      </c>
      <c r="R2714" s="54">
        <f>IFERROR(P2714/Q2714,"-")</f>
        <v>0.90603694062228834</v>
      </c>
      <c r="X2714" s="1" t="str">
        <f t="shared" si="541"/>
        <v>23愛知県</v>
      </c>
    </row>
    <row r="2715" spans="1:24" x14ac:dyDescent="0.15">
      <c r="A2715" s="6">
        <f t="shared" si="540"/>
        <v>181</v>
      </c>
      <c r="B2715" s="6">
        <f t="shared" si="540"/>
        <v>2313</v>
      </c>
      <c r="D2715" s="36"/>
      <c r="E2715" s="46" t="s">
        <v>34</v>
      </c>
      <c r="F2715" s="47">
        <v>1932</v>
      </c>
      <c r="G2715" s="48">
        <f>IFERROR(F2715/Q2715,"-")</f>
        <v>0.25729125049940071</v>
      </c>
      <c r="H2715" s="49">
        <v>2928</v>
      </c>
      <c r="I2715" s="49">
        <v>3227</v>
      </c>
      <c r="J2715" s="49">
        <v>3243</v>
      </c>
      <c r="K2715" s="49">
        <v>3267</v>
      </c>
      <c r="L2715" s="49">
        <v>3224</v>
      </c>
      <c r="M2715" s="50">
        <v>3093</v>
      </c>
      <c r="N2715" s="51">
        <f>IFERROR(M2715/F2715,"-")</f>
        <v>1.6009316770186335</v>
      </c>
      <c r="O2715" s="52">
        <f>M2715-F2715</f>
        <v>1161</v>
      </c>
      <c r="P2715" s="50">
        <v>3237</v>
      </c>
      <c r="Q2715" s="53">
        <v>7509</v>
      </c>
      <c r="R2715" s="54">
        <f>IFERROR(P2715/Q2715,"-")</f>
        <v>0.43108270075908911</v>
      </c>
      <c r="X2715" s="1" t="str">
        <f t="shared" si="541"/>
        <v>23愛知県</v>
      </c>
    </row>
    <row r="2716" spans="1:24" ht="14.25" thickBot="1" x14ac:dyDescent="0.2">
      <c r="A2716" s="6">
        <f t="shared" si="540"/>
        <v>181</v>
      </c>
      <c r="B2716" s="6">
        <f t="shared" si="540"/>
        <v>2313</v>
      </c>
      <c r="D2716" s="55"/>
      <c r="E2716" s="56" t="s">
        <v>35</v>
      </c>
      <c r="F2716" s="57">
        <v>4353</v>
      </c>
      <c r="G2716" s="58">
        <f>IFERROR(F2716/Q2716,"-")</f>
        <v>1.2166014533258804</v>
      </c>
      <c r="H2716" s="59">
        <v>4488</v>
      </c>
      <c r="I2716" s="59">
        <v>4143</v>
      </c>
      <c r="J2716" s="59">
        <v>4072</v>
      </c>
      <c r="K2716" s="59">
        <v>3743</v>
      </c>
      <c r="L2716" s="59">
        <v>3890</v>
      </c>
      <c r="M2716" s="60">
        <v>3799</v>
      </c>
      <c r="N2716" s="61">
        <f>IFERROR(M2716/F2716,"-")</f>
        <v>0.8727314495750057</v>
      </c>
      <c r="O2716" s="62">
        <f>M2716-F2716</f>
        <v>-554</v>
      </c>
      <c r="P2716" s="60">
        <v>3643</v>
      </c>
      <c r="Q2716" s="63">
        <v>3578</v>
      </c>
      <c r="R2716" s="64">
        <f>IFERROR(P2716/Q2716,"-")</f>
        <v>1.0181665735047511</v>
      </c>
      <c r="X2716" s="1" t="str">
        <f t="shared" si="541"/>
        <v>23愛知県</v>
      </c>
    </row>
    <row r="2717" spans="1:24" s="5" customFormat="1" x14ac:dyDescent="0.15">
      <c r="A2717" s="65">
        <f t="shared" si="540"/>
        <v>181</v>
      </c>
      <c r="B2717" s="65">
        <f t="shared" si="540"/>
        <v>2313</v>
      </c>
      <c r="D2717" s="66"/>
      <c r="E2717" s="67" t="s">
        <v>36</v>
      </c>
      <c r="F2717" s="68">
        <v>0.97285067873303166</v>
      </c>
      <c r="G2717" s="69"/>
      <c r="H2717" s="68">
        <v>1</v>
      </c>
      <c r="I2717" s="68">
        <v>1</v>
      </c>
      <c r="J2717" s="68">
        <v>1</v>
      </c>
      <c r="K2717" s="68">
        <v>1</v>
      </c>
      <c r="L2717" s="68">
        <v>1</v>
      </c>
      <c r="M2717" s="68">
        <v>1</v>
      </c>
      <c r="N2717" s="70"/>
      <c r="O2717" s="70"/>
      <c r="P2717" s="71"/>
      <c r="Q2717" s="71"/>
      <c r="R2717" s="70"/>
      <c r="X2717" s="5" t="str">
        <f t="shared" si="541"/>
        <v>23愛知県</v>
      </c>
    </row>
    <row r="2718" spans="1:24" x14ac:dyDescent="0.15">
      <c r="A2718" s="6">
        <f>(ROW()+12)/15</f>
        <v>182</v>
      </c>
      <c r="B2718" s="6"/>
      <c r="C2718" s="87">
        <f>(ROW()+12)/15</f>
        <v>182</v>
      </c>
      <c r="D2718" s="87"/>
      <c r="S2718" s="1" t="str">
        <f>"（"&amp;H2720&amp;"　"&amp;H2721&amp;"構想区域）"</f>
        <v>（三重県　桑員構想区域）</v>
      </c>
      <c r="X2718" s="1" t="str">
        <f>TEXT(F2720,"0?")&amp;H2720</f>
        <v>24三重県</v>
      </c>
    </row>
    <row r="2719" spans="1:24" ht="14.25" thickBot="1" x14ac:dyDescent="0.2">
      <c r="A2719" s="6">
        <f>A2718</f>
        <v>182</v>
      </c>
      <c r="B2719" s="6"/>
      <c r="C2719" s="1" t="s">
        <v>3</v>
      </c>
      <c r="X2719" s="1" t="str">
        <f>X2718</f>
        <v>24三重県</v>
      </c>
    </row>
    <row r="2720" spans="1:24" x14ac:dyDescent="0.15">
      <c r="A2720" s="6">
        <f t="shared" ref="A2720:B2732" si="543">A2719</f>
        <v>182</v>
      </c>
      <c r="B2720" s="6">
        <v>2405</v>
      </c>
      <c r="D2720" s="88" t="s">
        <v>4</v>
      </c>
      <c r="E2720" s="89"/>
      <c r="F2720" s="90">
        <f>QUOTIENT(F2721,100)</f>
        <v>24</v>
      </c>
      <c r="G2720" s="91"/>
      <c r="H2720" s="92" t="s">
        <v>235</v>
      </c>
      <c r="I2720" s="93"/>
      <c r="O2720" s="7"/>
      <c r="X2720" s="1" t="str">
        <f t="shared" ref="X2720:X2732" si="544">X2719</f>
        <v>24三重県</v>
      </c>
    </row>
    <row r="2721" spans="1:24" x14ac:dyDescent="0.15">
      <c r="A2721" s="6">
        <f t="shared" si="543"/>
        <v>182</v>
      </c>
      <c r="B2721" s="6">
        <f>B2720</f>
        <v>2405</v>
      </c>
      <c r="D2721" s="94" t="s">
        <v>5</v>
      </c>
      <c r="E2721" s="95"/>
      <c r="F2721" s="96">
        <f>B2721</f>
        <v>2405</v>
      </c>
      <c r="G2721" s="97"/>
      <c r="H2721" s="98" t="s">
        <v>236</v>
      </c>
      <c r="I2721" s="99"/>
      <c r="O2721" s="7"/>
      <c r="X2721" s="1" t="str">
        <f t="shared" si="544"/>
        <v>24三重県</v>
      </c>
    </row>
    <row r="2722" spans="1:24" x14ac:dyDescent="0.15">
      <c r="A2722" s="6">
        <f t="shared" si="543"/>
        <v>182</v>
      </c>
      <c r="B2722" s="6">
        <f>B2721</f>
        <v>2405</v>
      </c>
      <c r="D2722" s="72" t="s">
        <v>6</v>
      </c>
      <c r="E2722" s="73"/>
      <c r="F2722" s="74">
        <v>21.539300000000001</v>
      </c>
      <c r="G2722" s="75"/>
      <c r="H2722" s="75"/>
      <c r="I2722" s="76"/>
      <c r="J2722" s="8"/>
      <c r="K2722" s="8"/>
      <c r="L2722" s="8"/>
      <c r="N2722" s="8"/>
      <c r="O2722" s="9"/>
      <c r="P2722" s="10" t="s">
        <v>7</v>
      </c>
      <c r="X2722" s="1" t="str">
        <f t="shared" si="544"/>
        <v>24三重県</v>
      </c>
    </row>
    <row r="2723" spans="1:24" ht="14.25" thickBot="1" x14ac:dyDescent="0.2">
      <c r="A2723" s="6">
        <f t="shared" si="543"/>
        <v>182</v>
      </c>
      <c r="B2723" s="6">
        <f>B2722</f>
        <v>2405</v>
      </c>
      <c r="D2723" s="77" t="s">
        <v>8</v>
      </c>
      <c r="E2723" s="78"/>
      <c r="F2723" s="79">
        <v>394.93</v>
      </c>
      <c r="G2723" s="80"/>
      <c r="H2723" s="80"/>
      <c r="I2723" s="81"/>
      <c r="J2723" s="11"/>
      <c r="K2723" s="11"/>
      <c r="L2723" s="11"/>
      <c r="N2723" s="11"/>
      <c r="P2723" s="82" t="s">
        <v>237</v>
      </c>
      <c r="Q2723" s="82"/>
      <c r="X2723" s="1" t="str">
        <f t="shared" si="544"/>
        <v>24三重県</v>
      </c>
    </row>
    <row r="2724" spans="1:24" ht="14.25" thickBot="1" x14ac:dyDescent="0.2">
      <c r="A2724" s="6">
        <f t="shared" si="543"/>
        <v>182</v>
      </c>
      <c r="B2724" s="6"/>
      <c r="C2724" s="1" t="s">
        <v>9</v>
      </c>
      <c r="X2724" s="1" t="str">
        <f t="shared" si="544"/>
        <v>24三重県</v>
      </c>
    </row>
    <row r="2725" spans="1:24" ht="13.5" customHeight="1" x14ac:dyDescent="0.15">
      <c r="A2725" s="6">
        <f t="shared" si="543"/>
        <v>182</v>
      </c>
      <c r="B2725" s="6"/>
      <c r="D2725" s="12"/>
      <c r="E2725" s="13"/>
      <c r="F2725" s="83" t="s">
        <v>10</v>
      </c>
      <c r="G2725" s="84"/>
      <c r="H2725" s="14" t="s">
        <v>11</v>
      </c>
      <c r="I2725" s="14" t="s">
        <v>12</v>
      </c>
      <c r="J2725" s="14" t="s">
        <v>13</v>
      </c>
      <c r="K2725" s="14" t="s">
        <v>14</v>
      </c>
      <c r="L2725" s="15" t="s">
        <v>15</v>
      </c>
      <c r="M2725" s="85" t="s">
        <v>16</v>
      </c>
      <c r="N2725" s="84"/>
      <c r="O2725" s="84"/>
      <c r="P2725" s="85" t="s">
        <v>17</v>
      </c>
      <c r="Q2725" s="84"/>
      <c r="R2725" s="86"/>
      <c r="X2725" s="1" t="str">
        <f t="shared" si="544"/>
        <v>24三重県</v>
      </c>
    </row>
    <row r="2726" spans="1:24" ht="32.25" thickBot="1" x14ac:dyDescent="0.2">
      <c r="A2726" s="6">
        <f t="shared" si="543"/>
        <v>182</v>
      </c>
      <c r="B2726" s="6"/>
      <c r="D2726" s="16"/>
      <c r="E2726" s="17"/>
      <c r="F2726" s="18" t="s">
        <v>18</v>
      </c>
      <c r="G2726" s="19" t="s">
        <v>19</v>
      </c>
      <c r="H2726" s="20" t="s">
        <v>20</v>
      </c>
      <c r="I2726" s="20" t="s">
        <v>21</v>
      </c>
      <c r="J2726" s="20" t="s">
        <v>22</v>
      </c>
      <c r="K2726" s="20" t="s">
        <v>23</v>
      </c>
      <c r="L2726" s="20" t="s">
        <v>24</v>
      </c>
      <c r="M2726" s="21" t="s">
        <v>25</v>
      </c>
      <c r="N2726" s="22" t="s">
        <v>26</v>
      </c>
      <c r="O2726" s="23" t="s">
        <v>27</v>
      </c>
      <c r="P2726" s="24" t="s">
        <v>28</v>
      </c>
      <c r="Q2726" s="22" t="s">
        <v>29</v>
      </c>
      <c r="R2726" s="25" t="s">
        <v>30</v>
      </c>
      <c r="X2726" s="1" t="str">
        <f t="shared" si="544"/>
        <v>24三重県</v>
      </c>
    </row>
    <row r="2727" spans="1:24" ht="14.25" thickTop="1" x14ac:dyDescent="0.15">
      <c r="A2727" s="6">
        <f t="shared" si="543"/>
        <v>182</v>
      </c>
      <c r="B2727" s="6">
        <f>B2722</f>
        <v>2405</v>
      </c>
      <c r="D2727" s="26"/>
      <c r="E2727" s="27" t="s">
        <v>31</v>
      </c>
      <c r="F2727" s="28">
        <f>SUM(F2728:F2731)</f>
        <v>1767</v>
      </c>
      <c r="G2727" s="29">
        <f>IFERROR(F2727/Q2727,"-")</f>
        <v>1.1414728682170543</v>
      </c>
      <c r="H2727" s="30">
        <f t="shared" ref="H2727:M2727" si="545">SUM(H2728:H2731)</f>
        <v>1567</v>
      </c>
      <c r="I2727" s="30">
        <f t="shared" si="545"/>
        <v>1626</v>
      </c>
      <c r="J2727" s="30">
        <f t="shared" si="545"/>
        <v>1457</v>
      </c>
      <c r="K2727" s="30">
        <f t="shared" si="545"/>
        <v>1507</v>
      </c>
      <c r="L2727" s="30">
        <f t="shared" si="545"/>
        <v>1491</v>
      </c>
      <c r="M2727" s="31">
        <f t="shared" si="545"/>
        <v>1416</v>
      </c>
      <c r="N2727" s="32">
        <f>IFERROR(M2727/F2727,"-")</f>
        <v>0.80135823429541597</v>
      </c>
      <c r="O2727" s="33">
        <f>M2727-F2727</f>
        <v>-351</v>
      </c>
      <c r="P2727" s="31">
        <f>SUM(P2728:P2731)</f>
        <v>1452</v>
      </c>
      <c r="Q2727" s="34">
        <f>SUM(Q2728:Q2731)</f>
        <v>1548</v>
      </c>
      <c r="R2727" s="35">
        <f>IFERROR(P2727/Q2727,"-")</f>
        <v>0.93798449612403101</v>
      </c>
      <c r="X2727" s="1" t="str">
        <f t="shared" si="544"/>
        <v>24三重県</v>
      </c>
    </row>
    <row r="2728" spans="1:24" x14ac:dyDescent="0.15">
      <c r="A2728" s="6">
        <f t="shared" si="543"/>
        <v>182</v>
      </c>
      <c r="B2728" s="6">
        <f>B2727</f>
        <v>2405</v>
      </c>
      <c r="D2728" s="36"/>
      <c r="E2728" s="37" t="s">
        <v>32</v>
      </c>
      <c r="F2728" s="38">
        <v>3</v>
      </c>
      <c r="G2728" s="39">
        <f>IFERROR(F2728/Q2728,"-")</f>
        <v>2.6315789473684209E-2</v>
      </c>
      <c r="H2728" s="40">
        <v>23</v>
      </c>
      <c r="I2728" s="40">
        <v>27</v>
      </c>
      <c r="J2728" s="40">
        <v>33</v>
      </c>
      <c r="K2728" s="40">
        <v>33</v>
      </c>
      <c r="L2728" s="40">
        <v>33</v>
      </c>
      <c r="M2728" s="41">
        <v>33</v>
      </c>
      <c r="N2728" s="42">
        <f>IFERROR(M2728/F2728,"-")</f>
        <v>11</v>
      </c>
      <c r="O2728" s="43">
        <f>M2728-F2728</f>
        <v>30</v>
      </c>
      <c r="P2728" s="41">
        <v>33</v>
      </c>
      <c r="Q2728" s="44">
        <v>114</v>
      </c>
      <c r="R2728" s="45">
        <f>IFERROR(P2728/Q2728,"-")</f>
        <v>0.28947368421052633</v>
      </c>
      <c r="X2728" s="1" t="str">
        <f t="shared" si="544"/>
        <v>24三重県</v>
      </c>
    </row>
    <row r="2729" spans="1:24" x14ac:dyDescent="0.15">
      <c r="A2729" s="6">
        <f t="shared" si="543"/>
        <v>182</v>
      </c>
      <c r="B2729" s="6">
        <f t="shared" si="543"/>
        <v>2405</v>
      </c>
      <c r="D2729" s="36"/>
      <c r="E2729" s="46" t="s">
        <v>33</v>
      </c>
      <c r="F2729" s="47">
        <v>1142</v>
      </c>
      <c r="G2729" s="48">
        <f>IFERROR(F2729/Q2729,"-")</f>
        <v>2.2977867203219318</v>
      </c>
      <c r="H2729" s="49">
        <v>902</v>
      </c>
      <c r="I2729" s="49">
        <v>938</v>
      </c>
      <c r="J2729" s="49">
        <v>926</v>
      </c>
      <c r="K2729" s="49">
        <v>822</v>
      </c>
      <c r="L2729" s="49">
        <v>821</v>
      </c>
      <c r="M2729" s="50">
        <v>750</v>
      </c>
      <c r="N2729" s="51">
        <f>IFERROR(M2729/F2729,"-")</f>
        <v>0.65674255691768824</v>
      </c>
      <c r="O2729" s="52">
        <f>M2729-F2729</f>
        <v>-392</v>
      </c>
      <c r="P2729" s="50">
        <v>842</v>
      </c>
      <c r="Q2729" s="53">
        <v>497</v>
      </c>
      <c r="R2729" s="54">
        <f>IFERROR(P2729/Q2729,"-")</f>
        <v>1.6941649899396378</v>
      </c>
      <c r="X2729" s="1" t="str">
        <f t="shared" si="544"/>
        <v>24三重県</v>
      </c>
    </row>
    <row r="2730" spans="1:24" x14ac:dyDescent="0.15">
      <c r="A2730" s="6">
        <f t="shared" si="543"/>
        <v>182</v>
      </c>
      <c r="B2730" s="6">
        <f t="shared" si="543"/>
        <v>2405</v>
      </c>
      <c r="D2730" s="36"/>
      <c r="E2730" s="46" t="s">
        <v>34</v>
      </c>
      <c r="F2730" s="47">
        <v>71</v>
      </c>
      <c r="G2730" s="48">
        <f>IFERROR(F2730/Q2730,"-")</f>
        <v>0.12815884476534295</v>
      </c>
      <c r="H2730" s="49">
        <v>91</v>
      </c>
      <c r="I2730" s="49">
        <v>110</v>
      </c>
      <c r="J2730" s="49">
        <v>129</v>
      </c>
      <c r="K2730" s="49">
        <v>216</v>
      </c>
      <c r="L2730" s="49">
        <v>216</v>
      </c>
      <c r="M2730" s="50">
        <v>216</v>
      </c>
      <c r="N2730" s="51">
        <f>IFERROR(M2730/F2730,"-")</f>
        <v>3.0422535211267605</v>
      </c>
      <c r="O2730" s="52">
        <f>M2730-F2730</f>
        <v>145</v>
      </c>
      <c r="P2730" s="50">
        <v>178</v>
      </c>
      <c r="Q2730" s="53">
        <v>554</v>
      </c>
      <c r="R2730" s="54">
        <f>IFERROR(P2730/Q2730,"-")</f>
        <v>0.32129963898916969</v>
      </c>
      <c r="X2730" s="1" t="str">
        <f t="shared" si="544"/>
        <v>24三重県</v>
      </c>
    </row>
    <row r="2731" spans="1:24" ht="14.25" thickBot="1" x14ac:dyDescent="0.2">
      <c r="A2731" s="6">
        <f t="shared" si="543"/>
        <v>182</v>
      </c>
      <c r="B2731" s="6">
        <f t="shared" si="543"/>
        <v>2405</v>
      </c>
      <c r="D2731" s="55"/>
      <c r="E2731" s="56" t="s">
        <v>35</v>
      </c>
      <c r="F2731" s="57">
        <v>551</v>
      </c>
      <c r="G2731" s="58">
        <f>IFERROR(F2731/Q2731,"-")</f>
        <v>1.4386422976501305</v>
      </c>
      <c r="H2731" s="59">
        <v>551</v>
      </c>
      <c r="I2731" s="59">
        <v>551</v>
      </c>
      <c r="J2731" s="59">
        <v>369</v>
      </c>
      <c r="K2731" s="59">
        <v>436</v>
      </c>
      <c r="L2731" s="59">
        <v>421</v>
      </c>
      <c r="M2731" s="60">
        <v>417</v>
      </c>
      <c r="N2731" s="61">
        <f>IFERROR(M2731/F2731,"-")</f>
        <v>0.75680580762250449</v>
      </c>
      <c r="O2731" s="62">
        <f>M2731-F2731</f>
        <v>-134</v>
      </c>
      <c r="P2731" s="60">
        <v>399</v>
      </c>
      <c r="Q2731" s="63">
        <v>383</v>
      </c>
      <c r="R2731" s="64">
        <f>IFERROR(P2731/Q2731,"-")</f>
        <v>1.04177545691906</v>
      </c>
      <c r="X2731" s="1" t="str">
        <f t="shared" si="544"/>
        <v>24三重県</v>
      </c>
    </row>
    <row r="2732" spans="1:24" s="5" customFormat="1" x14ac:dyDescent="0.15">
      <c r="A2732" s="65">
        <f t="shared" si="543"/>
        <v>182</v>
      </c>
      <c r="B2732" s="65">
        <f t="shared" si="543"/>
        <v>2405</v>
      </c>
      <c r="D2732" s="66"/>
      <c r="E2732" s="67" t="s">
        <v>36</v>
      </c>
      <c r="F2732" s="68">
        <v>1</v>
      </c>
      <c r="G2732" s="69"/>
      <c r="H2732" s="68">
        <v>1</v>
      </c>
      <c r="I2732" s="68">
        <v>1</v>
      </c>
      <c r="J2732" s="68">
        <v>0.8571428571428571</v>
      </c>
      <c r="K2732" s="68">
        <v>1</v>
      </c>
      <c r="L2732" s="68">
        <v>1</v>
      </c>
      <c r="M2732" s="68">
        <v>1</v>
      </c>
      <c r="N2732" s="70"/>
      <c r="O2732" s="70"/>
      <c r="P2732" s="71"/>
      <c r="Q2732" s="71"/>
      <c r="R2732" s="70"/>
      <c r="X2732" s="5" t="str">
        <f t="shared" si="544"/>
        <v>24三重県</v>
      </c>
    </row>
    <row r="2733" spans="1:24" x14ac:dyDescent="0.15">
      <c r="A2733" s="6">
        <f>(ROW()+12)/15</f>
        <v>183</v>
      </c>
      <c r="B2733" s="6"/>
      <c r="C2733" s="87">
        <f>(ROW()+12)/15</f>
        <v>183</v>
      </c>
      <c r="D2733" s="87"/>
      <c r="S2733" s="1" t="str">
        <f>"（"&amp;H2735&amp;"　"&amp;H2736&amp;"構想区域）"</f>
        <v>（三重県　三泗構想区域）</v>
      </c>
      <c r="X2733" s="1" t="str">
        <f>TEXT(F2735,"0?")&amp;H2735</f>
        <v>24三重県</v>
      </c>
    </row>
    <row r="2734" spans="1:24" ht="14.25" thickBot="1" x14ac:dyDescent="0.2">
      <c r="A2734" s="6">
        <f>A2733</f>
        <v>183</v>
      </c>
      <c r="B2734" s="6"/>
      <c r="C2734" s="1" t="s">
        <v>3</v>
      </c>
      <c r="X2734" s="1" t="str">
        <f>X2733</f>
        <v>24三重県</v>
      </c>
    </row>
    <row r="2735" spans="1:24" x14ac:dyDescent="0.15">
      <c r="A2735" s="6">
        <f t="shared" ref="A2735:B2747" si="546">A2734</f>
        <v>183</v>
      </c>
      <c r="B2735" s="6">
        <v>2406</v>
      </c>
      <c r="D2735" s="88" t="s">
        <v>4</v>
      </c>
      <c r="E2735" s="89"/>
      <c r="F2735" s="90">
        <f>QUOTIENT(F2736,100)</f>
        <v>24</v>
      </c>
      <c r="G2735" s="91"/>
      <c r="H2735" s="92" t="s">
        <v>235</v>
      </c>
      <c r="I2735" s="93"/>
      <c r="O2735" s="7"/>
      <c r="X2735" s="1" t="str">
        <f t="shared" ref="X2735:X2747" si="547">X2734</f>
        <v>24三重県</v>
      </c>
    </row>
    <row r="2736" spans="1:24" x14ac:dyDescent="0.15">
      <c r="A2736" s="6">
        <f t="shared" si="546"/>
        <v>183</v>
      </c>
      <c r="B2736" s="6">
        <f>B2735</f>
        <v>2406</v>
      </c>
      <c r="D2736" s="94" t="s">
        <v>5</v>
      </c>
      <c r="E2736" s="95"/>
      <c r="F2736" s="96">
        <f>B2736</f>
        <v>2406</v>
      </c>
      <c r="G2736" s="97"/>
      <c r="H2736" s="98" t="s">
        <v>238</v>
      </c>
      <c r="I2736" s="99"/>
      <c r="O2736" s="7"/>
      <c r="X2736" s="1" t="str">
        <f t="shared" si="547"/>
        <v>24三重県</v>
      </c>
    </row>
    <row r="2737" spans="1:24" x14ac:dyDescent="0.15">
      <c r="A2737" s="6">
        <f t="shared" si="546"/>
        <v>183</v>
      </c>
      <c r="B2737" s="6">
        <f>B2736</f>
        <v>2406</v>
      </c>
      <c r="D2737" s="72" t="s">
        <v>6</v>
      </c>
      <c r="E2737" s="73"/>
      <c r="F2737" s="74">
        <v>37.212699999999998</v>
      </c>
      <c r="G2737" s="75"/>
      <c r="H2737" s="75"/>
      <c r="I2737" s="76"/>
      <c r="J2737" s="8"/>
      <c r="K2737" s="8"/>
      <c r="L2737" s="8"/>
      <c r="N2737" s="8"/>
      <c r="O2737" s="9"/>
      <c r="P2737" s="10" t="s">
        <v>7</v>
      </c>
      <c r="X2737" s="1" t="str">
        <f t="shared" si="547"/>
        <v>24三重県</v>
      </c>
    </row>
    <row r="2738" spans="1:24" ht="14.25" thickBot="1" x14ac:dyDescent="0.2">
      <c r="A2738" s="6">
        <f t="shared" si="546"/>
        <v>183</v>
      </c>
      <c r="B2738" s="6">
        <f>B2737</f>
        <v>2406</v>
      </c>
      <c r="D2738" s="77" t="s">
        <v>8</v>
      </c>
      <c r="E2738" s="78"/>
      <c r="F2738" s="79">
        <v>328.17</v>
      </c>
      <c r="G2738" s="80"/>
      <c r="H2738" s="80"/>
      <c r="I2738" s="81"/>
      <c r="J2738" s="11"/>
      <c r="K2738" s="11"/>
      <c r="L2738" s="11"/>
      <c r="N2738" s="11"/>
      <c r="P2738" s="82" t="s">
        <v>237</v>
      </c>
      <c r="Q2738" s="82"/>
      <c r="X2738" s="1" t="str">
        <f t="shared" si="547"/>
        <v>24三重県</v>
      </c>
    </row>
    <row r="2739" spans="1:24" ht="14.25" thickBot="1" x14ac:dyDescent="0.2">
      <c r="A2739" s="6">
        <f t="shared" si="546"/>
        <v>183</v>
      </c>
      <c r="B2739" s="6"/>
      <c r="C2739" s="1" t="s">
        <v>9</v>
      </c>
      <c r="X2739" s="1" t="str">
        <f t="shared" si="547"/>
        <v>24三重県</v>
      </c>
    </row>
    <row r="2740" spans="1:24" ht="13.5" customHeight="1" x14ac:dyDescent="0.15">
      <c r="A2740" s="6">
        <f t="shared" si="546"/>
        <v>183</v>
      </c>
      <c r="B2740" s="6"/>
      <c r="D2740" s="12"/>
      <c r="E2740" s="13"/>
      <c r="F2740" s="83" t="s">
        <v>10</v>
      </c>
      <c r="G2740" s="84"/>
      <c r="H2740" s="14" t="s">
        <v>11</v>
      </c>
      <c r="I2740" s="14" t="s">
        <v>12</v>
      </c>
      <c r="J2740" s="14" t="s">
        <v>13</v>
      </c>
      <c r="K2740" s="14" t="s">
        <v>14</v>
      </c>
      <c r="L2740" s="15" t="s">
        <v>15</v>
      </c>
      <c r="M2740" s="85" t="s">
        <v>16</v>
      </c>
      <c r="N2740" s="84"/>
      <c r="O2740" s="84"/>
      <c r="P2740" s="85" t="s">
        <v>17</v>
      </c>
      <c r="Q2740" s="84"/>
      <c r="R2740" s="86"/>
      <c r="X2740" s="1" t="str">
        <f t="shared" si="547"/>
        <v>24三重県</v>
      </c>
    </row>
    <row r="2741" spans="1:24" ht="32.25" thickBot="1" x14ac:dyDescent="0.2">
      <c r="A2741" s="6">
        <f t="shared" si="546"/>
        <v>183</v>
      </c>
      <c r="B2741" s="6"/>
      <c r="D2741" s="16"/>
      <c r="E2741" s="17"/>
      <c r="F2741" s="18" t="s">
        <v>18</v>
      </c>
      <c r="G2741" s="19" t="s">
        <v>19</v>
      </c>
      <c r="H2741" s="20" t="s">
        <v>20</v>
      </c>
      <c r="I2741" s="20" t="s">
        <v>21</v>
      </c>
      <c r="J2741" s="20" t="s">
        <v>22</v>
      </c>
      <c r="K2741" s="20" t="s">
        <v>23</v>
      </c>
      <c r="L2741" s="20" t="s">
        <v>24</v>
      </c>
      <c r="M2741" s="21" t="s">
        <v>25</v>
      </c>
      <c r="N2741" s="22" t="s">
        <v>26</v>
      </c>
      <c r="O2741" s="23" t="s">
        <v>27</v>
      </c>
      <c r="P2741" s="24" t="s">
        <v>28</v>
      </c>
      <c r="Q2741" s="22" t="s">
        <v>29</v>
      </c>
      <c r="R2741" s="25" t="s">
        <v>30</v>
      </c>
      <c r="X2741" s="1" t="str">
        <f t="shared" si="547"/>
        <v>24三重県</v>
      </c>
    </row>
    <row r="2742" spans="1:24" ht="14.25" thickTop="1" x14ac:dyDescent="0.15">
      <c r="A2742" s="6">
        <f t="shared" si="546"/>
        <v>183</v>
      </c>
      <c r="B2742" s="6">
        <f>B2737</f>
        <v>2406</v>
      </c>
      <c r="D2742" s="26"/>
      <c r="E2742" s="27" t="s">
        <v>31</v>
      </c>
      <c r="F2742" s="28">
        <f>SUM(F2743:F2746)</f>
        <v>2816</v>
      </c>
      <c r="G2742" s="29">
        <f>IFERROR(F2742/Q2742,"-")</f>
        <v>1.114364859517214</v>
      </c>
      <c r="H2742" s="30">
        <f t="shared" ref="H2742:M2742" si="548">SUM(H2743:H2746)</f>
        <v>2780</v>
      </c>
      <c r="I2742" s="30">
        <f t="shared" si="548"/>
        <v>2780</v>
      </c>
      <c r="J2742" s="30">
        <f t="shared" si="548"/>
        <v>2705</v>
      </c>
      <c r="K2742" s="30">
        <f t="shared" si="548"/>
        <v>2746</v>
      </c>
      <c r="L2742" s="30">
        <f t="shared" si="548"/>
        <v>2707</v>
      </c>
      <c r="M2742" s="31">
        <f t="shared" si="548"/>
        <v>2577</v>
      </c>
      <c r="N2742" s="32">
        <f>IFERROR(M2742/F2742,"-")</f>
        <v>0.91512784090909094</v>
      </c>
      <c r="O2742" s="33">
        <f>M2742-F2742</f>
        <v>-239</v>
      </c>
      <c r="P2742" s="31">
        <f>SUM(P2743:P2746)</f>
        <v>2576</v>
      </c>
      <c r="Q2742" s="34">
        <f>SUM(Q2743:Q2746)</f>
        <v>2527</v>
      </c>
      <c r="R2742" s="35">
        <f>IFERROR(P2742/Q2742,"-")</f>
        <v>1.0193905817174516</v>
      </c>
      <c r="X2742" s="1" t="str">
        <f t="shared" si="547"/>
        <v>24三重県</v>
      </c>
    </row>
    <row r="2743" spans="1:24" x14ac:dyDescent="0.15">
      <c r="A2743" s="6">
        <f t="shared" si="546"/>
        <v>183</v>
      </c>
      <c r="B2743" s="6">
        <f>B2742</f>
        <v>2406</v>
      </c>
      <c r="D2743" s="36"/>
      <c r="E2743" s="37" t="s">
        <v>32</v>
      </c>
      <c r="F2743" s="38">
        <v>346</v>
      </c>
      <c r="G2743" s="39">
        <f>IFERROR(F2743/Q2743,"-")</f>
        <v>1.1571906354515049</v>
      </c>
      <c r="H2743" s="40">
        <v>646</v>
      </c>
      <c r="I2743" s="40">
        <v>646</v>
      </c>
      <c r="J2743" s="40">
        <v>646</v>
      </c>
      <c r="K2743" s="40">
        <v>638</v>
      </c>
      <c r="L2743" s="40">
        <v>662</v>
      </c>
      <c r="M2743" s="41">
        <v>658</v>
      </c>
      <c r="N2743" s="42">
        <f>IFERROR(M2743/F2743,"-")</f>
        <v>1.9017341040462428</v>
      </c>
      <c r="O2743" s="43">
        <f>M2743-F2743</f>
        <v>312</v>
      </c>
      <c r="P2743" s="41">
        <v>651</v>
      </c>
      <c r="Q2743" s="44">
        <v>299</v>
      </c>
      <c r="R2743" s="45">
        <f>IFERROR(P2743/Q2743,"-")</f>
        <v>2.1772575250836121</v>
      </c>
      <c r="X2743" s="1" t="str">
        <f t="shared" si="547"/>
        <v>24三重県</v>
      </c>
    </row>
    <row r="2744" spans="1:24" x14ac:dyDescent="0.15">
      <c r="A2744" s="6">
        <f t="shared" si="546"/>
        <v>183</v>
      </c>
      <c r="B2744" s="6">
        <f t="shared" si="546"/>
        <v>2406</v>
      </c>
      <c r="D2744" s="36"/>
      <c r="E2744" s="46" t="s">
        <v>33</v>
      </c>
      <c r="F2744" s="47">
        <v>1457</v>
      </c>
      <c r="G2744" s="48">
        <f>IFERROR(F2744/Q2744,"-")</f>
        <v>2.009655172413793</v>
      </c>
      <c r="H2744" s="49">
        <v>989</v>
      </c>
      <c r="I2744" s="49">
        <v>989</v>
      </c>
      <c r="J2744" s="49">
        <v>939</v>
      </c>
      <c r="K2744" s="49">
        <v>968</v>
      </c>
      <c r="L2744" s="49">
        <v>905</v>
      </c>
      <c r="M2744" s="50">
        <v>857</v>
      </c>
      <c r="N2744" s="51">
        <f>IFERROR(M2744/F2744,"-")</f>
        <v>0.58819492107069316</v>
      </c>
      <c r="O2744" s="52">
        <f>M2744-F2744</f>
        <v>-600</v>
      </c>
      <c r="P2744" s="50">
        <v>883</v>
      </c>
      <c r="Q2744" s="53">
        <v>725</v>
      </c>
      <c r="R2744" s="54">
        <f>IFERROR(P2744/Q2744,"-")</f>
        <v>1.2179310344827585</v>
      </c>
      <c r="X2744" s="1" t="str">
        <f t="shared" si="547"/>
        <v>24三重県</v>
      </c>
    </row>
    <row r="2745" spans="1:24" x14ac:dyDescent="0.15">
      <c r="A2745" s="6">
        <f t="shared" si="546"/>
        <v>183</v>
      </c>
      <c r="B2745" s="6">
        <f t="shared" si="546"/>
        <v>2406</v>
      </c>
      <c r="D2745" s="36"/>
      <c r="E2745" s="46" t="s">
        <v>34</v>
      </c>
      <c r="F2745" s="47">
        <v>322</v>
      </c>
      <c r="G2745" s="48">
        <f>IFERROR(F2745/Q2745,"-")</f>
        <v>0.36842105263157893</v>
      </c>
      <c r="H2745" s="49">
        <v>558</v>
      </c>
      <c r="I2745" s="49">
        <v>558</v>
      </c>
      <c r="J2745" s="49">
        <v>553</v>
      </c>
      <c r="K2745" s="49">
        <v>553</v>
      </c>
      <c r="L2745" s="49">
        <v>553</v>
      </c>
      <c r="M2745" s="50">
        <v>451</v>
      </c>
      <c r="N2745" s="51">
        <f>IFERROR(M2745/F2745,"-")</f>
        <v>1.4006211180124224</v>
      </c>
      <c r="O2745" s="52">
        <f>M2745-F2745</f>
        <v>129</v>
      </c>
      <c r="P2745" s="50">
        <v>458</v>
      </c>
      <c r="Q2745" s="53">
        <v>874</v>
      </c>
      <c r="R2745" s="54">
        <f>IFERROR(P2745/Q2745,"-")</f>
        <v>0.52402745995423339</v>
      </c>
      <c r="X2745" s="1" t="str">
        <f t="shared" si="547"/>
        <v>24三重県</v>
      </c>
    </row>
    <row r="2746" spans="1:24" ht="14.25" thickBot="1" x14ac:dyDescent="0.2">
      <c r="A2746" s="6">
        <f t="shared" si="546"/>
        <v>183</v>
      </c>
      <c r="B2746" s="6">
        <f t="shared" si="546"/>
        <v>2406</v>
      </c>
      <c r="D2746" s="55"/>
      <c r="E2746" s="56" t="s">
        <v>35</v>
      </c>
      <c r="F2746" s="57">
        <v>691</v>
      </c>
      <c r="G2746" s="58">
        <f>IFERROR(F2746/Q2746,"-")</f>
        <v>1.0985691573926868</v>
      </c>
      <c r="H2746" s="59">
        <v>587</v>
      </c>
      <c r="I2746" s="59">
        <v>587</v>
      </c>
      <c r="J2746" s="59">
        <v>567</v>
      </c>
      <c r="K2746" s="59">
        <v>587</v>
      </c>
      <c r="L2746" s="59">
        <v>587</v>
      </c>
      <c r="M2746" s="60">
        <v>611</v>
      </c>
      <c r="N2746" s="61">
        <f>IFERROR(M2746/F2746,"-")</f>
        <v>0.88422575976845152</v>
      </c>
      <c r="O2746" s="62">
        <f>M2746-F2746</f>
        <v>-80</v>
      </c>
      <c r="P2746" s="60">
        <v>584</v>
      </c>
      <c r="Q2746" s="63">
        <v>629</v>
      </c>
      <c r="R2746" s="64">
        <f>IFERROR(P2746/Q2746,"-")</f>
        <v>0.92845786963434018</v>
      </c>
      <c r="X2746" s="1" t="str">
        <f t="shared" si="547"/>
        <v>24三重県</v>
      </c>
    </row>
    <row r="2747" spans="1:24" s="5" customFormat="1" x14ac:dyDescent="0.15">
      <c r="A2747" s="65">
        <f t="shared" si="546"/>
        <v>183</v>
      </c>
      <c r="B2747" s="65">
        <f t="shared" si="546"/>
        <v>2406</v>
      </c>
      <c r="D2747" s="66"/>
      <c r="E2747" s="67" t="s">
        <v>36</v>
      </c>
      <c r="F2747" s="68">
        <v>0.8928571428571429</v>
      </c>
      <c r="G2747" s="69"/>
      <c r="H2747" s="68">
        <v>1</v>
      </c>
      <c r="I2747" s="68">
        <v>1</v>
      </c>
      <c r="J2747" s="68">
        <v>0.86363636363636365</v>
      </c>
      <c r="K2747" s="68">
        <v>1</v>
      </c>
      <c r="L2747" s="68">
        <v>1</v>
      </c>
      <c r="M2747" s="68">
        <v>0.95238095238095233</v>
      </c>
      <c r="N2747" s="70"/>
      <c r="O2747" s="70"/>
      <c r="P2747" s="71"/>
      <c r="Q2747" s="71"/>
      <c r="R2747" s="70"/>
      <c r="X2747" s="5" t="str">
        <f t="shared" si="547"/>
        <v>24三重県</v>
      </c>
    </row>
    <row r="2748" spans="1:24" x14ac:dyDescent="0.15">
      <c r="A2748" s="6">
        <f>(ROW()+12)/15</f>
        <v>184</v>
      </c>
      <c r="B2748" s="6"/>
      <c r="C2748" s="87">
        <f>(ROW()+12)/15</f>
        <v>184</v>
      </c>
      <c r="D2748" s="87"/>
      <c r="S2748" s="1" t="str">
        <f>"（"&amp;H2750&amp;"　"&amp;H2751&amp;"構想区域）"</f>
        <v>（三重県　鈴亀構想区域）</v>
      </c>
      <c r="X2748" s="1" t="str">
        <f>TEXT(F2750,"0?")&amp;H2750</f>
        <v>24三重県</v>
      </c>
    </row>
    <row r="2749" spans="1:24" ht="14.25" thickBot="1" x14ac:dyDescent="0.2">
      <c r="A2749" s="6">
        <f>A2748</f>
        <v>184</v>
      </c>
      <c r="B2749" s="6"/>
      <c r="C2749" s="1" t="s">
        <v>3</v>
      </c>
      <c r="X2749" s="1" t="str">
        <f>X2748</f>
        <v>24三重県</v>
      </c>
    </row>
    <row r="2750" spans="1:24" x14ac:dyDescent="0.15">
      <c r="A2750" s="6">
        <f t="shared" ref="A2750:B2762" si="549">A2749</f>
        <v>184</v>
      </c>
      <c r="B2750" s="6">
        <v>2407</v>
      </c>
      <c r="D2750" s="88" t="s">
        <v>4</v>
      </c>
      <c r="E2750" s="89"/>
      <c r="F2750" s="90">
        <f>QUOTIENT(F2751,100)</f>
        <v>24</v>
      </c>
      <c r="G2750" s="91"/>
      <c r="H2750" s="92" t="s">
        <v>235</v>
      </c>
      <c r="I2750" s="93"/>
      <c r="O2750" s="7"/>
      <c r="X2750" s="1" t="str">
        <f t="shared" ref="X2750:X2762" si="550">X2749</f>
        <v>24三重県</v>
      </c>
    </row>
    <row r="2751" spans="1:24" x14ac:dyDescent="0.15">
      <c r="A2751" s="6">
        <f t="shared" si="549"/>
        <v>184</v>
      </c>
      <c r="B2751" s="6">
        <f>B2750</f>
        <v>2407</v>
      </c>
      <c r="D2751" s="94" t="s">
        <v>5</v>
      </c>
      <c r="E2751" s="95"/>
      <c r="F2751" s="96">
        <f>B2751</f>
        <v>2407</v>
      </c>
      <c r="G2751" s="97"/>
      <c r="H2751" s="98" t="s">
        <v>239</v>
      </c>
      <c r="I2751" s="99"/>
      <c r="O2751" s="7"/>
      <c r="X2751" s="1" t="str">
        <f t="shared" si="550"/>
        <v>24三重県</v>
      </c>
    </row>
    <row r="2752" spans="1:24" x14ac:dyDescent="0.15">
      <c r="A2752" s="6">
        <f t="shared" si="549"/>
        <v>184</v>
      </c>
      <c r="B2752" s="6">
        <f>B2751</f>
        <v>2407</v>
      </c>
      <c r="D2752" s="72" t="s">
        <v>6</v>
      </c>
      <c r="E2752" s="73"/>
      <c r="F2752" s="74">
        <v>24.5505</v>
      </c>
      <c r="G2752" s="75"/>
      <c r="H2752" s="75"/>
      <c r="I2752" s="76"/>
      <c r="J2752" s="8"/>
      <c r="K2752" s="8"/>
      <c r="L2752" s="8"/>
      <c r="N2752" s="8"/>
      <c r="O2752" s="9"/>
      <c r="P2752" s="10" t="s">
        <v>7</v>
      </c>
      <c r="X2752" s="1" t="str">
        <f t="shared" si="550"/>
        <v>24三重県</v>
      </c>
    </row>
    <row r="2753" spans="1:24" ht="14.25" thickBot="1" x14ac:dyDescent="0.2">
      <c r="A2753" s="6">
        <f t="shared" si="549"/>
        <v>184</v>
      </c>
      <c r="B2753" s="6">
        <f>B2752</f>
        <v>2407</v>
      </c>
      <c r="D2753" s="77" t="s">
        <v>8</v>
      </c>
      <c r="E2753" s="78"/>
      <c r="F2753" s="79">
        <v>385.5</v>
      </c>
      <c r="G2753" s="80"/>
      <c r="H2753" s="80"/>
      <c r="I2753" s="81"/>
      <c r="J2753" s="11"/>
      <c r="K2753" s="11"/>
      <c r="L2753" s="11"/>
      <c r="N2753" s="11"/>
      <c r="P2753" s="82" t="s">
        <v>237</v>
      </c>
      <c r="Q2753" s="82"/>
      <c r="X2753" s="1" t="str">
        <f t="shared" si="550"/>
        <v>24三重県</v>
      </c>
    </row>
    <row r="2754" spans="1:24" ht="14.25" thickBot="1" x14ac:dyDescent="0.2">
      <c r="A2754" s="6">
        <f t="shared" si="549"/>
        <v>184</v>
      </c>
      <c r="B2754" s="6"/>
      <c r="C2754" s="1" t="s">
        <v>9</v>
      </c>
      <c r="X2754" s="1" t="str">
        <f t="shared" si="550"/>
        <v>24三重県</v>
      </c>
    </row>
    <row r="2755" spans="1:24" ht="13.5" customHeight="1" x14ac:dyDescent="0.15">
      <c r="A2755" s="6">
        <f t="shared" si="549"/>
        <v>184</v>
      </c>
      <c r="B2755" s="6"/>
      <c r="D2755" s="12"/>
      <c r="E2755" s="13"/>
      <c r="F2755" s="83" t="s">
        <v>10</v>
      </c>
      <c r="G2755" s="84"/>
      <c r="H2755" s="14" t="s">
        <v>11</v>
      </c>
      <c r="I2755" s="14" t="s">
        <v>12</v>
      </c>
      <c r="J2755" s="14" t="s">
        <v>13</v>
      </c>
      <c r="K2755" s="14" t="s">
        <v>14</v>
      </c>
      <c r="L2755" s="15" t="s">
        <v>15</v>
      </c>
      <c r="M2755" s="85" t="s">
        <v>16</v>
      </c>
      <c r="N2755" s="84"/>
      <c r="O2755" s="84"/>
      <c r="P2755" s="85" t="s">
        <v>17</v>
      </c>
      <c r="Q2755" s="84"/>
      <c r="R2755" s="86"/>
      <c r="X2755" s="1" t="str">
        <f t="shared" si="550"/>
        <v>24三重県</v>
      </c>
    </row>
    <row r="2756" spans="1:24" ht="32.25" thickBot="1" x14ac:dyDescent="0.2">
      <c r="A2756" s="6">
        <f t="shared" si="549"/>
        <v>184</v>
      </c>
      <c r="B2756" s="6"/>
      <c r="D2756" s="16"/>
      <c r="E2756" s="17"/>
      <c r="F2756" s="18" t="s">
        <v>18</v>
      </c>
      <c r="G2756" s="19" t="s">
        <v>19</v>
      </c>
      <c r="H2756" s="20" t="s">
        <v>20</v>
      </c>
      <c r="I2756" s="20" t="s">
        <v>21</v>
      </c>
      <c r="J2756" s="20" t="s">
        <v>22</v>
      </c>
      <c r="K2756" s="20" t="s">
        <v>23</v>
      </c>
      <c r="L2756" s="20" t="s">
        <v>24</v>
      </c>
      <c r="M2756" s="21" t="s">
        <v>25</v>
      </c>
      <c r="N2756" s="22" t="s">
        <v>26</v>
      </c>
      <c r="O2756" s="23" t="s">
        <v>27</v>
      </c>
      <c r="P2756" s="24" t="s">
        <v>28</v>
      </c>
      <c r="Q2756" s="22" t="s">
        <v>29</v>
      </c>
      <c r="R2756" s="25" t="s">
        <v>30</v>
      </c>
      <c r="X2756" s="1" t="str">
        <f t="shared" si="550"/>
        <v>24三重県</v>
      </c>
    </row>
    <row r="2757" spans="1:24" ht="14.25" thickTop="1" x14ac:dyDescent="0.15">
      <c r="A2757" s="6">
        <f t="shared" si="549"/>
        <v>184</v>
      </c>
      <c r="B2757" s="6">
        <f>B2752</f>
        <v>2407</v>
      </c>
      <c r="D2757" s="26"/>
      <c r="E2757" s="27" t="s">
        <v>31</v>
      </c>
      <c r="F2757" s="28">
        <f>SUM(F2758:F2761)</f>
        <v>1890</v>
      </c>
      <c r="G2757" s="29">
        <f>IFERROR(F2757/Q2757,"-")</f>
        <v>1.139240506329114</v>
      </c>
      <c r="H2757" s="30">
        <f t="shared" ref="H2757:M2757" si="551">SUM(H2758:H2761)</f>
        <v>1839</v>
      </c>
      <c r="I2757" s="30">
        <f t="shared" si="551"/>
        <v>1907</v>
      </c>
      <c r="J2757" s="30">
        <f t="shared" si="551"/>
        <v>1901</v>
      </c>
      <c r="K2757" s="30">
        <f t="shared" si="551"/>
        <v>1911</v>
      </c>
      <c r="L2757" s="30">
        <f t="shared" si="551"/>
        <v>1900</v>
      </c>
      <c r="M2757" s="31">
        <f t="shared" si="551"/>
        <v>1900</v>
      </c>
      <c r="N2757" s="32">
        <f>IFERROR(M2757/F2757,"-")</f>
        <v>1.0052910052910053</v>
      </c>
      <c r="O2757" s="33">
        <f>M2757-F2757</f>
        <v>10</v>
      </c>
      <c r="P2757" s="31">
        <f>SUM(P2758:P2761)</f>
        <v>1879</v>
      </c>
      <c r="Q2757" s="34">
        <f>SUM(Q2758:Q2761)</f>
        <v>1659</v>
      </c>
      <c r="R2757" s="35">
        <f>IFERROR(P2757/Q2757,"-")</f>
        <v>1.1326100060277275</v>
      </c>
      <c r="X2757" s="1" t="str">
        <f t="shared" si="550"/>
        <v>24三重県</v>
      </c>
    </row>
    <row r="2758" spans="1:24" x14ac:dyDescent="0.15">
      <c r="A2758" s="6">
        <f t="shared" si="549"/>
        <v>184</v>
      </c>
      <c r="B2758" s="6">
        <f>B2757</f>
        <v>2407</v>
      </c>
      <c r="D2758" s="36"/>
      <c r="E2758" s="37" t="s">
        <v>32</v>
      </c>
      <c r="F2758" s="38">
        <v>296</v>
      </c>
      <c r="G2758" s="39">
        <f>IFERROR(F2758/Q2758,"-")</f>
        <v>1.9602649006622517</v>
      </c>
      <c r="H2758" s="40">
        <v>296</v>
      </c>
      <c r="I2758" s="40">
        <v>293</v>
      </c>
      <c r="J2758" s="40">
        <v>293</v>
      </c>
      <c r="K2758" s="40">
        <v>293</v>
      </c>
      <c r="L2758" s="40">
        <v>293</v>
      </c>
      <c r="M2758" s="41">
        <v>293</v>
      </c>
      <c r="N2758" s="42">
        <f>IFERROR(M2758/F2758,"-")</f>
        <v>0.98986486486486491</v>
      </c>
      <c r="O2758" s="43">
        <f>M2758-F2758</f>
        <v>-3</v>
      </c>
      <c r="P2758" s="41">
        <v>293</v>
      </c>
      <c r="Q2758" s="44">
        <v>151</v>
      </c>
      <c r="R2758" s="45">
        <f>IFERROR(P2758/Q2758,"-")</f>
        <v>1.9403973509933774</v>
      </c>
      <c r="X2758" s="1" t="str">
        <f t="shared" si="550"/>
        <v>24三重県</v>
      </c>
    </row>
    <row r="2759" spans="1:24" x14ac:dyDescent="0.15">
      <c r="A2759" s="6">
        <f t="shared" si="549"/>
        <v>184</v>
      </c>
      <c r="B2759" s="6">
        <f t="shared" si="549"/>
        <v>2407</v>
      </c>
      <c r="D2759" s="36"/>
      <c r="E2759" s="46" t="s">
        <v>33</v>
      </c>
      <c r="F2759" s="47">
        <v>848</v>
      </c>
      <c r="G2759" s="48">
        <f>IFERROR(F2759/Q2759,"-")</f>
        <v>1.6030245746691871</v>
      </c>
      <c r="H2759" s="49">
        <v>738</v>
      </c>
      <c r="I2759" s="49">
        <v>729</v>
      </c>
      <c r="J2759" s="49">
        <v>724</v>
      </c>
      <c r="K2759" s="49">
        <v>708</v>
      </c>
      <c r="L2759" s="49">
        <v>657</v>
      </c>
      <c r="M2759" s="50">
        <v>659</v>
      </c>
      <c r="N2759" s="51">
        <f>IFERROR(M2759/F2759,"-")</f>
        <v>0.777122641509434</v>
      </c>
      <c r="O2759" s="52">
        <f>M2759-F2759</f>
        <v>-189</v>
      </c>
      <c r="P2759" s="50">
        <v>643</v>
      </c>
      <c r="Q2759" s="53">
        <v>529</v>
      </c>
      <c r="R2759" s="54">
        <f>IFERROR(P2759/Q2759,"-")</f>
        <v>1.2155009451795842</v>
      </c>
      <c r="X2759" s="1" t="str">
        <f t="shared" si="550"/>
        <v>24三重県</v>
      </c>
    </row>
    <row r="2760" spans="1:24" x14ac:dyDescent="0.15">
      <c r="A2760" s="6">
        <f t="shared" si="549"/>
        <v>184</v>
      </c>
      <c r="B2760" s="6">
        <f t="shared" si="549"/>
        <v>2407</v>
      </c>
      <c r="D2760" s="36"/>
      <c r="E2760" s="46" t="s">
        <v>34</v>
      </c>
      <c r="F2760" s="47">
        <v>107</v>
      </c>
      <c r="G2760" s="48">
        <f>IFERROR(F2760/Q2760,"-")</f>
        <v>0.22478991596638656</v>
      </c>
      <c r="H2760" s="49">
        <v>206</v>
      </c>
      <c r="I2760" s="49">
        <v>246</v>
      </c>
      <c r="J2760" s="49">
        <v>245</v>
      </c>
      <c r="K2760" s="49">
        <v>246</v>
      </c>
      <c r="L2760" s="49">
        <v>274</v>
      </c>
      <c r="M2760" s="50">
        <v>272</v>
      </c>
      <c r="N2760" s="51">
        <f>IFERROR(M2760/F2760,"-")</f>
        <v>2.542056074766355</v>
      </c>
      <c r="O2760" s="52">
        <f>M2760-F2760</f>
        <v>165</v>
      </c>
      <c r="P2760" s="50">
        <v>272</v>
      </c>
      <c r="Q2760" s="53">
        <v>476</v>
      </c>
      <c r="R2760" s="54">
        <f>IFERROR(P2760/Q2760,"-")</f>
        <v>0.5714285714285714</v>
      </c>
      <c r="X2760" s="1" t="str">
        <f t="shared" si="550"/>
        <v>24三重県</v>
      </c>
    </row>
    <row r="2761" spans="1:24" ht="14.25" thickBot="1" x14ac:dyDescent="0.2">
      <c r="A2761" s="6">
        <f t="shared" si="549"/>
        <v>184</v>
      </c>
      <c r="B2761" s="6">
        <f t="shared" si="549"/>
        <v>2407</v>
      </c>
      <c r="D2761" s="55"/>
      <c r="E2761" s="56" t="s">
        <v>35</v>
      </c>
      <c r="F2761" s="57">
        <v>639</v>
      </c>
      <c r="G2761" s="58">
        <f>IFERROR(F2761/Q2761,"-")</f>
        <v>1.2703777335984094</v>
      </c>
      <c r="H2761" s="59">
        <v>599</v>
      </c>
      <c r="I2761" s="59">
        <v>639</v>
      </c>
      <c r="J2761" s="59">
        <v>639</v>
      </c>
      <c r="K2761" s="59">
        <v>664</v>
      </c>
      <c r="L2761" s="59">
        <v>676</v>
      </c>
      <c r="M2761" s="60">
        <v>676</v>
      </c>
      <c r="N2761" s="61">
        <f>IFERROR(M2761/F2761,"-")</f>
        <v>1.0579029733959311</v>
      </c>
      <c r="O2761" s="62">
        <f>M2761-F2761</f>
        <v>37</v>
      </c>
      <c r="P2761" s="60">
        <v>671</v>
      </c>
      <c r="Q2761" s="63">
        <v>503</v>
      </c>
      <c r="R2761" s="64">
        <f>IFERROR(P2761/Q2761,"-")</f>
        <v>1.3339960238568589</v>
      </c>
      <c r="X2761" s="1" t="str">
        <f t="shared" si="550"/>
        <v>24三重県</v>
      </c>
    </row>
    <row r="2762" spans="1:24" s="5" customFormat="1" x14ac:dyDescent="0.15">
      <c r="A2762" s="65">
        <f t="shared" si="549"/>
        <v>184</v>
      </c>
      <c r="B2762" s="65">
        <f t="shared" si="549"/>
        <v>2407</v>
      </c>
      <c r="D2762" s="66"/>
      <c r="E2762" s="67" t="s">
        <v>36</v>
      </c>
      <c r="F2762" s="68">
        <v>0.91666666666666663</v>
      </c>
      <c r="G2762" s="69"/>
      <c r="H2762" s="68">
        <v>0.95652173913043481</v>
      </c>
      <c r="I2762" s="68">
        <v>1</v>
      </c>
      <c r="J2762" s="68">
        <v>0.95454545454545459</v>
      </c>
      <c r="K2762" s="68">
        <v>1</v>
      </c>
      <c r="L2762" s="68">
        <v>1</v>
      </c>
      <c r="M2762" s="68">
        <v>1</v>
      </c>
      <c r="N2762" s="70"/>
      <c r="O2762" s="70"/>
      <c r="P2762" s="71"/>
      <c r="Q2762" s="71"/>
      <c r="R2762" s="70"/>
      <c r="X2762" s="5" t="str">
        <f t="shared" si="550"/>
        <v>24三重県</v>
      </c>
    </row>
    <row r="2763" spans="1:24" x14ac:dyDescent="0.15">
      <c r="A2763" s="6">
        <f>(ROW()+12)/15</f>
        <v>185</v>
      </c>
      <c r="B2763" s="6"/>
      <c r="C2763" s="87">
        <f>(ROW()+12)/15</f>
        <v>185</v>
      </c>
      <c r="D2763" s="87"/>
      <c r="S2763" s="1" t="str">
        <f>"（"&amp;H2765&amp;"　"&amp;H2766&amp;"構想区域）"</f>
        <v>（三重県　津構想区域）</v>
      </c>
      <c r="X2763" s="1" t="str">
        <f>TEXT(F2765,"0?")&amp;H2765</f>
        <v>24三重県</v>
      </c>
    </row>
    <row r="2764" spans="1:24" ht="14.25" thickBot="1" x14ac:dyDescent="0.2">
      <c r="A2764" s="6">
        <f>A2763</f>
        <v>185</v>
      </c>
      <c r="B2764" s="6"/>
      <c r="C2764" s="1" t="s">
        <v>3</v>
      </c>
      <c r="X2764" s="1" t="str">
        <f>X2763</f>
        <v>24三重県</v>
      </c>
    </row>
    <row r="2765" spans="1:24" x14ac:dyDescent="0.15">
      <c r="A2765" s="6">
        <f t="shared" ref="A2765:B2777" si="552">A2764</f>
        <v>185</v>
      </c>
      <c r="B2765" s="6">
        <v>2408</v>
      </c>
      <c r="D2765" s="88" t="s">
        <v>4</v>
      </c>
      <c r="E2765" s="89"/>
      <c r="F2765" s="90">
        <f>QUOTIENT(F2766,100)</f>
        <v>24</v>
      </c>
      <c r="G2765" s="91"/>
      <c r="H2765" s="92" t="s">
        <v>235</v>
      </c>
      <c r="I2765" s="93"/>
      <c r="O2765" s="7"/>
      <c r="X2765" s="1" t="str">
        <f t="shared" ref="X2765:X2777" si="553">X2764</f>
        <v>24三重県</v>
      </c>
    </row>
    <row r="2766" spans="1:24" x14ac:dyDescent="0.15">
      <c r="A2766" s="6">
        <f t="shared" si="552"/>
        <v>185</v>
      </c>
      <c r="B2766" s="6">
        <f>B2765</f>
        <v>2408</v>
      </c>
      <c r="D2766" s="94" t="s">
        <v>5</v>
      </c>
      <c r="E2766" s="95"/>
      <c r="F2766" s="96">
        <f>B2766</f>
        <v>2408</v>
      </c>
      <c r="G2766" s="97"/>
      <c r="H2766" s="98" t="s">
        <v>240</v>
      </c>
      <c r="I2766" s="99"/>
      <c r="O2766" s="7"/>
      <c r="X2766" s="1" t="str">
        <f t="shared" si="553"/>
        <v>24三重県</v>
      </c>
    </row>
    <row r="2767" spans="1:24" x14ac:dyDescent="0.15">
      <c r="A2767" s="6">
        <f t="shared" si="552"/>
        <v>185</v>
      </c>
      <c r="B2767" s="6">
        <f>B2766</f>
        <v>2408</v>
      </c>
      <c r="D2767" s="72" t="s">
        <v>6</v>
      </c>
      <c r="E2767" s="73"/>
      <c r="F2767" s="74">
        <v>27.453700000000001</v>
      </c>
      <c r="G2767" s="75"/>
      <c r="H2767" s="75"/>
      <c r="I2767" s="76"/>
      <c r="J2767" s="8"/>
      <c r="K2767" s="8"/>
      <c r="L2767" s="8"/>
      <c r="N2767" s="8"/>
      <c r="O2767" s="9"/>
      <c r="P2767" s="10" t="s">
        <v>7</v>
      </c>
      <c r="X2767" s="1" t="str">
        <f t="shared" si="553"/>
        <v>24三重県</v>
      </c>
    </row>
    <row r="2768" spans="1:24" ht="14.25" thickBot="1" x14ac:dyDescent="0.2">
      <c r="A2768" s="6">
        <f t="shared" si="552"/>
        <v>185</v>
      </c>
      <c r="B2768" s="6">
        <f>B2767</f>
        <v>2408</v>
      </c>
      <c r="D2768" s="77" t="s">
        <v>8</v>
      </c>
      <c r="E2768" s="78"/>
      <c r="F2768" s="79">
        <v>711.19</v>
      </c>
      <c r="G2768" s="80"/>
      <c r="H2768" s="80"/>
      <c r="I2768" s="81"/>
      <c r="J2768" s="11"/>
      <c r="K2768" s="11"/>
      <c r="L2768" s="11"/>
      <c r="N2768" s="11"/>
      <c r="P2768" s="82" t="s">
        <v>237</v>
      </c>
      <c r="Q2768" s="82"/>
      <c r="X2768" s="1" t="str">
        <f t="shared" si="553"/>
        <v>24三重県</v>
      </c>
    </row>
    <row r="2769" spans="1:24" ht="14.25" thickBot="1" x14ac:dyDescent="0.2">
      <c r="A2769" s="6">
        <f t="shared" si="552"/>
        <v>185</v>
      </c>
      <c r="B2769" s="6"/>
      <c r="C2769" s="1" t="s">
        <v>9</v>
      </c>
      <c r="X2769" s="1" t="str">
        <f t="shared" si="553"/>
        <v>24三重県</v>
      </c>
    </row>
    <row r="2770" spans="1:24" ht="13.5" customHeight="1" x14ac:dyDescent="0.15">
      <c r="A2770" s="6">
        <f t="shared" si="552"/>
        <v>185</v>
      </c>
      <c r="B2770" s="6"/>
      <c r="D2770" s="12"/>
      <c r="E2770" s="13"/>
      <c r="F2770" s="83" t="s">
        <v>10</v>
      </c>
      <c r="G2770" s="84"/>
      <c r="H2770" s="14" t="s">
        <v>11</v>
      </c>
      <c r="I2770" s="14" t="s">
        <v>12</v>
      </c>
      <c r="J2770" s="14" t="s">
        <v>13</v>
      </c>
      <c r="K2770" s="14" t="s">
        <v>14</v>
      </c>
      <c r="L2770" s="15" t="s">
        <v>15</v>
      </c>
      <c r="M2770" s="85" t="s">
        <v>16</v>
      </c>
      <c r="N2770" s="84"/>
      <c r="O2770" s="84"/>
      <c r="P2770" s="85" t="s">
        <v>17</v>
      </c>
      <c r="Q2770" s="84"/>
      <c r="R2770" s="86"/>
      <c r="X2770" s="1" t="str">
        <f t="shared" si="553"/>
        <v>24三重県</v>
      </c>
    </row>
    <row r="2771" spans="1:24" ht="32.25" thickBot="1" x14ac:dyDescent="0.2">
      <c r="A2771" s="6">
        <f t="shared" si="552"/>
        <v>185</v>
      </c>
      <c r="B2771" s="6"/>
      <c r="D2771" s="16"/>
      <c r="E2771" s="17"/>
      <c r="F2771" s="18" t="s">
        <v>18</v>
      </c>
      <c r="G2771" s="19" t="s">
        <v>19</v>
      </c>
      <c r="H2771" s="20" t="s">
        <v>20</v>
      </c>
      <c r="I2771" s="20" t="s">
        <v>21</v>
      </c>
      <c r="J2771" s="20" t="s">
        <v>22</v>
      </c>
      <c r="K2771" s="20" t="s">
        <v>23</v>
      </c>
      <c r="L2771" s="20" t="s">
        <v>24</v>
      </c>
      <c r="M2771" s="21" t="s">
        <v>25</v>
      </c>
      <c r="N2771" s="22" t="s">
        <v>26</v>
      </c>
      <c r="O2771" s="23" t="s">
        <v>27</v>
      </c>
      <c r="P2771" s="24" t="s">
        <v>28</v>
      </c>
      <c r="Q2771" s="22" t="s">
        <v>29</v>
      </c>
      <c r="R2771" s="25" t="s">
        <v>30</v>
      </c>
      <c r="X2771" s="1" t="str">
        <f t="shared" si="553"/>
        <v>24三重県</v>
      </c>
    </row>
    <row r="2772" spans="1:24" ht="14.25" thickTop="1" x14ac:dyDescent="0.15">
      <c r="A2772" s="6">
        <f t="shared" si="552"/>
        <v>185</v>
      </c>
      <c r="B2772" s="6">
        <f>B2767</f>
        <v>2408</v>
      </c>
      <c r="D2772" s="26"/>
      <c r="E2772" s="27" t="s">
        <v>31</v>
      </c>
      <c r="F2772" s="28">
        <f>SUM(F2773:F2776)</f>
        <v>3617</v>
      </c>
      <c r="G2772" s="29">
        <f>IFERROR(F2772/Q2772,"-")</f>
        <v>1.2664565826330532</v>
      </c>
      <c r="H2772" s="30">
        <f t="shared" ref="H2772:M2772" si="554">SUM(H2773:H2776)</f>
        <v>3455</v>
      </c>
      <c r="I2772" s="30">
        <f t="shared" si="554"/>
        <v>3451</v>
      </c>
      <c r="J2772" s="30">
        <f t="shared" si="554"/>
        <v>3439</v>
      </c>
      <c r="K2772" s="30">
        <f t="shared" si="554"/>
        <v>3410</v>
      </c>
      <c r="L2772" s="30">
        <f t="shared" si="554"/>
        <v>3296</v>
      </c>
      <c r="M2772" s="31">
        <f t="shared" si="554"/>
        <v>3259</v>
      </c>
      <c r="N2772" s="32">
        <f>IFERROR(M2772/F2772,"-")</f>
        <v>0.90102294719380704</v>
      </c>
      <c r="O2772" s="33">
        <f>M2772-F2772</f>
        <v>-358</v>
      </c>
      <c r="P2772" s="31">
        <f>SUM(P2773:P2776)</f>
        <v>3244</v>
      </c>
      <c r="Q2772" s="34">
        <f>SUM(Q2773:Q2776)</f>
        <v>2856</v>
      </c>
      <c r="R2772" s="35">
        <f>IFERROR(P2772/Q2772,"-")</f>
        <v>1.1358543417366946</v>
      </c>
      <c r="X2772" s="1" t="str">
        <f t="shared" si="553"/>
        <v>24三重県</v>
      </c>
    </row>
    <row r="2773" spans="1:24" x14ac:dyDescent="0.15">
      <c r="A2773" s="6">
        <f t="shared" si="552"/>
        <v>185</v>
      </c>
      <c r="B2773" s="6">
        <f>B2772</f>
        <v>2408</v>
      </c>
      <c r="D2773" s="36"/>
      <c r="E2773" s="37" t="s">
        <v>32</v>
      </c>
      <c r="F2773" s="38">
        <v>697</v>
      </c>
      <c r="G2773" s="39">
        <f>IFERROR(F2773/Q2773,"-")</f>
        <v>2.2197452229299364</v>
      </c>
      <c r="H2773" s="40">
        <v>576</v>
      </c>
      <c r="I2773" s="40">
        <v>527</v>
      </c>
      <c r="J2773" s="40">
        <v>518</v>
      </c>
      <c r="K2773" s="40">
        <v>518</v>
      </c>
      <c r="L2773" s="40">
        <v>421</v>
      </c>
      <c r="M2773" s="41">
        <v>436</v>
      </c>
      <c r="N2773" s="42">
        <f>IFERROR(M2773/F2773,"-")</f>
        <v>0.62553802008608317</v>
      </c>
      <c r="O2773" s="43">
        <f>M2773-F2773</f>
        <v>-261</v>
      </c>
      <c r="P2773" s="41">
        <v>487</v>
      </c>
      <c r="Q2773" s="44">
        <v>314</v>
      </c>
      <c r="R2773" s="45">
        <f>IFERROR(P2773/Q2773,"-")</f>
        <v>1.5509554140127388</v>
      </c>
      <c r="X2773" s="1" t="str">
        <f t="shared" si="553"/>
        <v>24三重県</v>
      </c>
    </row>
    <row r="2774" spans="1:24" x14ac:dyDescent="0.15">
      <c r="A2774" s="6">
        <f t="shared" si="552"/>
        <v>185</v>
      </c>
      <c r="B2774" s="6">
        <f t="shared" si="552"/>
        <v>2408</v>
      </c>
      <c r="D2774" s="36"/>
      <c r="E2774" s="46" t="s">
        <v>33</v>
      </c>
      <c r="F2774" s="47">
        <v>1473</v>
      </c>
      <c r="G2774" s="48">
        <f>IFERROR(F2774/Q2774,"-")</f>
        <v>1.5770877944325481</v>
      </c>
      <c r="H2774" s="49">
        <v>1530</v>
      </c>
      <c r="I2774" s="49">
        <v>1557</v>
      </c>
      <c r="J2774" s="49">
        <v>1516</v>
      </c>
      <c r="K2774" s="49">
        <v>1504</v>
      </c>
      <c r="L2774" s="49">
        <v>1579</v>
      </c>
      <c r="M2774" s="50">
        <v>1516</v>
      </c>
      <c r="N2774" s="51">
        <f>IFERROR(M2774/F2774,"-")</f>
        <v>1.0291921249151392</v>
      </c>
      <c r="O2774" s="52">
        <f>M2774-F2774</f>
        <v>43</v>
      </c>
      <c r="P2774" s="50">
        <v>1457</v>
      </c>
      <c r="Q2774" s="53">
        <v>934</v>
      </c>
      <c r="R2774" s="54">
        <f>IFERROR(P2774/Q2774,"-")</f>
        <v>1.5599571734475375</v>
      </c>
      <c r="X2774" s="1" t="str">
        <f t="shared" si="553"/>
        <v>24三重県</v>
      </c>
    </row>
    <row r="2775" spans="1:24" x14ac:dyDescent="0.15">
      <c r="A2775" s="6">
        <f t="shared" si="552"/>
        <v>185</v>
      </c>
      <c r="B2775" s="6">
        <f t="shared" si="552"/>
        <v>2408</v>
      </c>
      <c r="D2775" s="36"/>
      <c r="E2775" s="46" t="s">
        <v>34</v>
      </c>
      <c r="F2775" s="47">
        <v>407</v>
      </c>
      <c r="G2775" s="48">
        <f>IFERROR(F2775/Q2775,"-")</f>
        <v>0.46197502837684451</v>
      </c>
      <c r="H2775" s="49">
        <v>601</v>
      </c>
      <c r="I2775" s="49">
        <v>649</v>
      </c>
      <c r="J2775" s="49">
        <v>655</v>
      </c>
      <c r="K2775" s="49">
        <v>684</v>
      </c>
      <c r="L2775" s="49">
        <v>616</v>
      </c>
      <c r="M2775" s="50">
        <v>527</v>
      </c>
      <c r="N2775" s="51">
        <f>IFERROR(M2775/F2775,"-")</f>
        <v>1.2948402948402948</v>
      </c>
      <c r="O2775" s="52">
        <f>M2775-F2775</f>
        <v>120</v>
      </c>
      <c r="P2775" s="50">
        <v>547</v>
      </c>
      <c r="Q2775" s="53">
        <v>881</v>
      </c>
      <c r="R2775" s="54">
        <f>IFERROR(P2775/Q2775,"-")</f>
        <v>0.62088535754824059</v>
      </c>
      <c r="X2775" s="1" t="str">
        <f t="shared" si="553"/>
        <v>24三重県</v>
      </c>
    </row>
    <row r="2776" spans="1:24" ht="14.25" thickBot="1" x14ac:dyDescent="0.2">
      <c r="A2776" s="6">
        <f t="shared" si="552"/>
        <v>185</v>
      </c>
      <c r="B2776" s="6">
        <f t="shared" si="552"/>
        <v>2408</v>
      </c>
      <c r="D2776" s="55"/>
      <c r="E2776" s="56" t="s">
        <v>35</v>
      </c>
      <c r="F2776" s="57">
        <v>1040</v>
      </c>
      <c r="G2776" s="58">
        <f>IFERROR(F2776/Q2776,"-")</f>
        <v>1.4305364511691885</v>
      </c>
      <c r="H2776" s="59">
        <v>748</v>
      </c>
      <c r="I2776" s="59">
        <v>718</v>
      </c>
      <c r="J2776" s="59">
        <v>750</v>
      </c>
      <c r="K2776" s="59">
        <v>704</v>
      </c>
      <c r="L2776" s="59">
        <v>680</v>
      </c>
      <c r="M2776" s="60">
        <v>780</v>
      </c>
      <c r="N2776" s="61">
        <f>IFERROR(M2776/F2776,"-")</f>
        <v>0.75</v>
      </c>
      <c r="O2776" s="62">
        <f>M2776-F2776</f>
        <v>-260</v>
      </c>
      <c r="P2776" s="60">
        <v>753</v>
      </c>
      <c r="Q2776" s="63">
        <v>727</v>
      </c>
      <c r="R2776" s="64">
        <f>IFERROR(P2776/Q2776,"-")</f>
        <v>1.0357634112792298</v>
      </c>
      <c r="X2776" s="1" t="str">
        <f t="shared" si="553"/>
        <v>24三重県</v>
      </c>
    </row>
    <row r="2777" spans="1:24" s="5" customFormat="1" x14ac:dyDescent="0.15">
      <c r="A2777" s="65">
        <f t="shared" si="552"/>
        <v>185</v>
      </c>
      <c r="B2777" s="65">
        <f t="shared" si="552"/>
        <v>2408</v>
      </c>
      <c r="D2777" s="66"/>
      <c r="E2777" s="67" t="s">
        <v>36</v>
      </c>
      <c r="F2777" s="68">
        <v>0.93548387096774188</v>
      </c>
      <c r="G2777" s="69"/>
      <c r="H2777" s="68">
        <v>0.96551724137931039</v>
      </c>
      <c r="I2777" s="68">
        <v>1</v>
      </c>
      <c r="J2777" s="68">
        <v>0.96296296296296291</v>
      </c>
      <c r="K2777" s="68">
        <v>1</v>
      </c>
      <c r="L2777" s="68">
        <v>1</v>
      </c>
      <c r="M2777" s="68">
        <v>1</v>
      </c>
      <c r="N2777" s="70"/>
      <c r="O2777" s="70"/>
      <c r="P2777" s="71"/>
      <c r="Q2777" s="71"/>
      <c r="R2777" s="70"/>
      <c r="X2777" s="5" t="str">
        <f t="shared" si="553"/>
        <v>24三重県</v>
      </c>
    </row>
    <row r="2778" spans="1:24" x14ac:dyDescent="0.15">
      <c r="A2778" s="6">
        <f>(ROW()+12)/15</f>
        <v>186</v>
      </c>
      <c r="B2778" s="6"/>
      <c r="C2778" s="87">
        <f>(ROW()+12)/15</f>
        <v>186</v>
      </c>
      <c r="D2778" s="87"/>
      <c r="S2778" s="1" t="str">
        <f>"（"&amp;H2780&amp;"　"&amp;H2781&amp;"構想区域）"</f>
        <v>（三重県　伊賀構想区域）</v>
      </c>
      <c r="X2778" s="1" t="str">
        <f>TEXT(F2780,"0?")&amp;H2780</f>
        <v>24三重県</v>
      </c>
    </row>
    <row r="2779" spans="1:24" ht="14.25" thickBot="1" x14ac:dyDescent="0.2">
      <c r="A2779" s="6">
        <f>A2778</f>
        <v>186</v>
      </c>
      <c r="B2779" s="6"/>
      <c r="C2779" s="1" t="s">
        <v>3</v>
      </c>
      <c r="X2779" s="1" t="str">
        <f>X2778</f>
        <v>24三重県</v>
      </c>
    </row>
    <row r="2780" spans="1:24" x14ac:dyDescent="0.15">
      <c r="A2780" s="6">
        <f t="shared" ref="A2780:B2792" si="555">A2779</f>
        <v>186</v>
      </c>
      <c r="B2780" s="6">
        <v>2409</v>
      </c>
      <c r="D2780" s="88" t="s">
        <v>4</v>
      </c>
      <c r="E2780" s="89"/>
      <c r="F2780" s="90">
        <f>QUOTIENT(F2781,100)</f>
        <v>24</v>
      </c>
      <c r="G2780" s="91"/>
      <c r="H2780" s="92" t="s">
        <v>235</v>
      </c>
      <c r="I2780" s="93"/>
      <c r="O2780" s="7"/>
      <c r="X2780" s="1" t="str">
        <f t="shared" ref="X2780:X2792" si="556">X2779</f>
        <v>24三重県</v>
      </c>
    </row>
    <row r="2781" spans="1:24" x14ac:dyDescent="0.15">
      <c r="A2781" s="6">
        <f t="shared" si="555"/>
        <v>186</v>
      </c>
      <c r="B2781" s="6">
        <f>B2780</f>
        <v>2409</v>
      </c>
      <c r="D2781" s="94" t="s">
        <v>5</v>
      </c>
      <c r="E2781" s="95"/>
      <c r="F2781" s="96">
        <f>B2781</f>
        <v>2409</v>
      </c>
      <c r="G2781" s="97"/>
      <c r="H2781" s="98" t="s">
        <v>241</v>
      </c>
      <c r="I2781" s="99"/>
      <c r="O2781" s="7"/>
      <c r="X2781" s="1" t="str">
        <f t="shared" si="556"/>
        <v>24三重県</v>
      </c>
    </row>
    <row r="2782" spans="1:24" x14ac:dyDescent="0.15">
      <c r="A2782" s="6">
        <f t="shared" si="555"/>
        <v>186</v>
      </c>
      <c r="B2782" s="6">
        <f>B2781</f>
        <v>2409</v>
      </c>
      <c r="D2782" s="72" t="s">
        <v>6</v>
      </c>
      <c r="E2782" s="73"/>
      <c r="F2782" s="74">
        <v>16.5153</v>
      </c>
      <c r="G2782" s="75"/>
      <c r="H2782" s="75"/>
      <c r="I2782" s="76"/>
      <c r="J2782" s="8"/>
      <c r="K2782" s="8"/>
      <c r="L2782" s="8"/>
      <c r="N2782" s="8"/>
      <c r="O2782" s="9"/>
      <c r="P2782" s="10" t="s">
        <v>7</v>
      </c>
      <c r="X2782" s="1" t="str">
        <f t="shared" si="556"/>
        <v>24三重県</v>
      </c>
    </row>
    <row r="2783" spans="1:24" ht="14.25" thickBot="1" x14ac:dyDescent="0.2">
      <c r="A2783" s="6">
        <f t="shared" si="555"/>
        <v>186</v>
      </c>
      <c r="B2783" s="6">
        <f>B2782</f>
        <v>2409</v>
      </c>
      <c r="D2783" s="77" t="s">
        <v>8</v>
      </c>
      <c r="E2783" s="78"/>
      <c r="F2783" s="79">
        <v>688</v>
      </c>
      <c r="G2783" s="80"/>
      <c r="H2783" s="80"/>
      <c r="I2783" s="81"/>
      <c r="J2783" s="11"/>
      <c r="K2783" s="11"/>
      <c r="L2783" s="11"/>
      <c r="N2783" s="11"/>
      <c r="P2783" s="82" t="s">
        <v>237</v>
      </c>
      <c r="Q2783" s="82"/>
      <c r="X2783" s="1" t="str">
        <f t="shared" si="556"/>
        <v>24三重県</v>
      </c>
    </row>
    <row r="2784" spans="1:24" ht="14.25" thickBot="1" x14ac:dyDescent="0.2">
      <c r="A2784" s="6">
        <f t="shared" si="555"/>
        <v>186</v>
      </c>
      <c r="B2784" s="6"/>
      <c r="C2784" s="1" t="s">
        <v>9</v>
      </c>
      <c r="X2784" s="1" t="str">
        <f t="shared" si="556"/>
        <v>24三重県</v>
      </c>
    </row>
    <row r="2785" spans="1:24" ht="13.5" customHeight="1" x14ac:dyDescent="0.15">
      <c r="A2785" s="6">
        <f t="shared" si="555"/>
        <v>186</v>
      </c>
      <c r="B2785" s="6"/>
      <c r="D2785" s="12"/>
      <c r="E2785" s="13"/>
      <c r="F2785" s="83" t="s">
        <v>10</v>
      </c>
      <c r="G2785" s="84"/>
      <c r="H2785" s="14" t="s">
        <v>11</v>
      </c>
      <c r="I2785" s="14" t="s">
        <v>12</v>
      </c>
      <c r="J2785" s="14" t="s">
        <v>13</v>
      </c>
      <c r="K2785" s="14" t="s">
        <v>14</v>
      </c>
      <c r="L2785" s="15" t="s">
        <v>15</v>
      </c>
      <c r="M2785" s="85" t="s">
        <v>16</v>
      </c>
      <c r="N2785" s="84"/>
      <c r="O2785" s="84"/>
      <c r="P2785" s="85" t="s">
        <v>17</v>
      </c>
      <c r="Q2785" s="84"/>
      <c r="R2785" s="86"/>
      <c r="X2785" s="1" t="str">
        <f t="shared" si="556"/>
        <v>24三重県</v>
      </c>
    </row>
    <row r="2786" spans="1:24" ht="32.25" thickBot="1" x14ac:dyDescent="0.2">
      <c r="A2786" s="6">
        <f t="shared" si="555"/>
        <v>186</v>
      </c>
      <c r="B2786" s="6"/>
      <c r="D2786" s="16"/>
      <c r="E2786" s="17"/>
      <c r="F2786" s="18" t="s">
        <v>18</v>
      </c>
      <c r="G2786" s="19" t="s">
        <v>19</v>
      </c>
      <c r="H2786" s="20" t="s">
        <v>20</v>
      </c>
      <c r="I2786" s="20" t="s">
        <v>21</v>
      </c>
      <c r="J2786" s="20" t="s">
        <v>22</v>
      </c>
      <c r="K2786" s="20" t="s">
        <v>23</v>
      </c>
      <c r="L2786" s="20" t="s">
        <v>24</v>
      </c>
      <c r="M2786" s="21" t="s">
        <v>25</v>
      </c>
      <c r="N2786" s="22" t="s">
        <v>26</v>
      </c>
      <c r="O2786" s="23" t="s">
        <v>27</v>
      </c>
      <c r="P2786" s="24" t="s">
        <v>28</v>
      </c>
      <c r="Q2786" s="22" t="s">
        <v>29</v>
      </c>
      <c r="R2786" s="25" t="s">
        <v>30</v>
      </c>
      <c r="X2786" s="1" t="str">
        <f t="shared" si="556"/>
        <v>24三重県</v>
      </c>
    </row>
    <row r="2787" spans="1:24" ht="14.25" thickTop="1" x14ac:dyDescent="0.15">
      <c r="A2787" s="6">
        <f t="shared" si="555"/>
        <v>186</v>
      </c>
      <c r="B2787" s="6">
        <f>B2782</f>
        <v>2409</v>
      </c>
      <c r="D2787" s="26"/>
      <c r="E2787" s="27" t="s">
        <v>31</v>
      </c>
      <c r="F2787" s="28">
        <f>SUM(F2788:F2791)</f>
        <v>1059</v>
      </c>
      <c r="G2787" s="29">
        <f>IFERROR(F2787/Q2787,"-")</f>
        <v>1.165016501650165</v>
      </c>
      <c r="H2787" s="30">
        <f t="shared" ref="H2787:M2787" si="557">SUM(H2788:H2791)</f>
        <v>1046</v>
      </c>
      <c r="I2787" s="30">
        <f t="shared" si="557"/>
        <v>1046</v>
      </c>
      <c r="J2787" s="30">
        <f t="shared" si="557"/>
        <v>1006</v>
      </c>
      <c r="K2787" s="30">
        <f t="shared" si="557"/>
        <v>1006</v>
      </c>
      <c r="L2787" s="30">
        <f t="shared" si="557"/>
        <v>1018</v>
      </c>
      <c r="M2787" s="31">
        <f t="shared" si="557"/>
        <v>1018</v>
      </c>
      <c r="N2787" s="32">
        <f>IFERROR(M2787/F2787,"-")</f>
        <v>0.96128423040604338</v>
      </c>
      <c r="O2787" s="33">
        <f>M2787-F2787</f>
        <v>-41</v>
      </c>
      <c r="P2787" s="31">
        <f>SUM(P2788:P2791)</f>
        <v>1036</v>
      </c>
      <c r="Q2787" s="34">
        <f>SUM(Q2788:Q2791)</f>
        <v>909</v>
      </c>
      <c r="R2787" s="35">
        <f>IFERROR(P2787/Q2787,"-")</f>
        <v>1.1397139713971398</v>
      </c>
      <c r="X2787" s="1" t="str">
        <f t="shared" si="556"/>
        <v>24三重県</v>
      </c>
    </row>
    <row r="2788" spans="1:24" x14ac:dyDescent="0.15">
      <c r="A2788" s="6">
        <f t="shared" si="555"/>
        <v>186</v>
      </c>
      <c r="B2788" s="6">
        <f>B2787</f>
        <v>2409</v>
      </c>
      <c r="D2788" s="36"/>
      <c r="E2788" s="37" t="s">
        <v>32</v>
      </c>
      <c r="F2788" s="38">
        <v>0</v>
      </c>
      <c r="G2788" s="39">
        <f>IFERROR(F2788/Q2788,"-")</f>
        <v>0</v>
      </c>
      <c r="H2788" s="40">
        <v>0</v>
      </c>
      <c r="I2788" s="40">
        <v>0</v>
      </c>
      <c r="J2788" s="40">
        <v>0</v>
      </c>
      <c r="K2788" s="40">
        <v>0</v>
      </c>
      <c r="L2788" s="40">
        <v>0</v>
      </c>
      <c r="M2788" s="41">
        <v>10</v>
      </c>
      <c r="N2788" s="42" t="str">
        <f>IFERROR(M2788/F2788,"-")</f>
        <v>-</v>
      </c>
      <c r="O2788" s="43">
        <f>M2788-F2788</f>
        <v>10</v>
      </c>
      <c r="P2788" s="41">
        <v>10</v>
      </c>
      <c r="Q2788" s="44">
        <v>77</v>
      </c>
      <c r="R2788" s="45">
        <f>IFERROR(P2788/Q2788,"-")</f>
        <v>0.12987012987012986</v>
      </c>
      <c r="X2788" s="1" t="str">
        <f t="shared" si="556"/>
        <v>24三重県</v>
      </c>
    </row>
    <row r="2789" spans="1:24" x14ac:dyDescent="0.15">
      <c r="A2789" s="6">
        <f t="shared" si="555"/>
        <v>186</v>
      </c>
      <c r="B2789" s="6">
        <f t="shared" si="555"/>
        <v>2409</v>
      </c>
      <c r="D2789" s="36"/>
      <c r="E2789" s="46" t="s">
        <v>33</v>
      </c>
      <c r="F2789" s="47">
        <v>850</v>
      </c>
      <c r="G2789" s="48">
        <f>IFERROR(F2789/Q2789,"-")</f>
        <v>2.992957746478873</v>
      </c>
      <c r="H2789" s="49">
        <v>840</v>
      </c>
      <c r="I2789" s="49">
        <v>840</v>
      </c>
      <c r="J2789" s="49">
        <v>799</v>
      </c>
      <c r="K2789" s="49">
        <v>799</v>
      </c>
      <c r="L2789" s="49">
        <v>811</v>
      </c>
      <c r="M2789" s="50">
        <v>830</v>
      </c>
      <c r="N2789" s="51">
        <f>IFERROR(M2789/F2789,"-")</f>
        <v>0.97647058823529409</v>
      </c>
      <c r="O2789" s="52">
        <f>M2789-F2789</f>
        <v>-20</v>
      </c>
      <c r="P2789" s="50">
        <v>848</v>
      </c>
      <c r="Q2789" s="53">
        <v>284</v>
      </c>
      <c r="R2789" s="54">
        <f>IFERROR(P2789/Q2789,"-")</f>
        <v>2.9859154929577465</v>
      </c>
      <c r="X2789" s="1" t="str">
        <f t="shared" si="556"/>
        <v>24三重県</v>
      </c>
    </row>
    <row r="2790" spans="1:24" x14ac:dyDescent="0.15">
      <c r="A2790" s="6">
        <f t="shared" si="555"/>
        <v>186</v>
      </c>
      <c r="B2790" s="6">
        <f t="shared" si="555"/>
        <v>2409</v>
      </c>
      <c r="D2790" s="36"/>
      <c r="E2790" s="46" t="s">
        <v>34</v>
      </c>
      <c r="F2790" s="47">
        <v>53</v>
      </c>
      <c r="G2790" s="48">
        <f>IFERROR(F2790/Q2790,"-")</f>
        <v>0.16109422492401215</v>
      </c>
      <c r="H2790" s="49">
        <v>90</v>
      </c>
      <c r="I2790" s="49">
        <v>90</v>
      </c>
      <c r="J2790" s="49">
        <v>131</v>
      </c>
      <c r="K2790" s="49">
        <v>131</v>
      </c>
      <c r="L2790" s="49">
        <v>131</v>
      </c>
      <c r="M2790" s="50">
        <v>138</v>
      </c>
      <c r="N2790" s="51">
        <f>IFERROR(M2790/F2790,"-")</f>
        <v>2.6037735849056602</v>
      </c>
      <c r="O2790" s="52">
        <f>M2790-F2790</f>
        <v>85</v>
      </c>
      <c r="P2790" s="50">
        <v>138</v>
      </c>
      <c r="Q2790" s="53">
        <v>329</v>
      </c>
      <c r="R2790" s="54">
        <f>IFERROR(P2790/Q2790,"-")</f>
        <v>0.41945288753799392</v>
      </c>
      <c r="X2790" s="1" t="str">
        <f t="shared" si="556"/>
        <v>24三重県</v>
      </c>
    </row>
    <row r="2791" spans="1:24" ht="14.25" thickBot="1" x14ac:dyDescent="0.2">
      <c r="A2791" s="6">
        <f t="shared" si="555"/>
        <v>186</v>
      </c>
      <c r="B2791" s="6">
        <f t="shared" si="555"/>
        <v>2409</v>
      </c>
      <c r="D2791" s="55"/>
      <c r="E2791" s="56" t="s">
        <v>35</v>
      </c>
      <c r="F2791" s="57">
        <v>156</v>
      </c>
      <c r="G2791" s="58">
        <f>IFERROR(F2791/Q2791,"-")</f>
        <v>0.71232876712328763</v>
      </c>
      <c r="H2791" s="59">
        <v>116</v>
      </c>
      <c r="I2791" s="59">
        <v>116</v>
      </c>
      <c r="J2791" s="59">
        <v>76</v>
      </c>
      <c r="K2791" s="59">
        <v>76</v>
      </c>
      <c r="L2791" s="59">
        <v>76</v>
      </c>
      <c r="M2791" s="60">
        <v>40</v>
      </c>
      <c r="N2791" s="61">
        <f>IFERROR(M2791/F2791,"-")</f>
        <v>0.25641025641025639</v>
      </c>
      <c r="O2791" s="62">
        <f>M2791-F2791</f>
        <v>-116</v>
      </c>
      <c r="P2791" s="60">
        <v>40</v>
      </c>
      <c r="Q2791" s="63">
        <v>219</v>
      </c>
      <c r="R2791" s="64">
        <f>IFERROR(P2791/Q2791,"-")</f>
        <v>0.18264840182648401</v>
      </c>
      <c r="X2791" s="1" t="str">
        <f t="shared" si="556"/>
        <v>24三重県</v>
      </c>
    </row>
    <row r="2792" spans="1:24" s="5" customFormat="1" x14ac:dyDescent="0.15">
      <c r="A2792" s="65">
        <f t="shared" si="555"/>
        <v>186</v>
      </c>
      <c r="B2792" s="65">
        <f t="shared" si="555"/>
        <v>2409</v>
      </c>
      <c r="D2792" s="66"/>
      <c r="E2792" s="67" t="s">
        <v>36</v>
      </c>
      <c r="F2792" s="68">
        <v>0.84615384615384615</v>
      </c>
      <c r="G2792" s="69"/>
      <c r="H2792" s="68">
        <v>0.91666666666666663</v>
      </c>
      <c r="I2792" s="68">
        <v>1</v>
      </c>
      <c r="J2792" s="68">
        <v>0.90909090909090906</v>
      </c>
      <c r="K2792" s="68">
        <v>1</v>
      </c>
      <c r="L2792" s="68">
        <v>1</v>
      </c>
      <c r="M2792" s="68">
        <v>1</v>
      </c>
      <c r="N2792" s="70"/>
      <c r="O2792" s="70"/>
      <c r="P2792" s="71"/>
      <c r="Q2792" s="71"/>
      <c r="R2792" s="70"/>
      <c r="X2792" s="5" t="str">
        <f t="shared" si="556"/>
        <v>24三重県</v>
      </c>
    </row>
    <row r="2793" spans="1:24" x14ac:dyDescent="0.15">
      <c r="A2793" s="6">
        <f>(ROW()+12)/15</f>
        <v>187</v>
      </c>
      <c r="B2793" s="6"/>
      <c r="C2793" s="87">
        <f>(ROW()+12)/15</f>
        <v>187</v>
      </c>
      <c r="D2793" s="87"/>
      <c r="S2793" s="1" t="str">
        <f>"（"&amp;H2795&amp;"　"&amp;H2796&amp;"構想区域）"</f>
        <v>（三重県　松阪構想区域）</v>
      </c>
      <c r="X2793" s="1" t="str">
        <f>TEXT(F2795,"0?")&amp;H2795</f>
        <v>24三重県</v>
      </c>
    </row>
    <row r="2794" spans="1:24" ht="14.25" thickBot="1" x14ac:dyDescent="0.2">
      <c r="A2794" s="6">
        <f>A2793</f>
        <v>187</v>
      </c>
      <c r="B2794" s="6"/>
      <c r="C2794" s="1" t="s">
        <v>3</v>
      </c>
      <c r="X2794" s="1" t="str">
        <f>X2793</f>
        <v>24三重県</v>
      </c>
    </row>
    <row r="2795" spans="1:24" x14ac:dyDescent="0.15">
      <c r="A2795" s="6">
        <f t="shared" ref="A2795:B2807" si="558">A2794</f>
        <v>187</v>
      </c>
      <c r="B2795" s="6">
        <v>2410</v>
      </c>
      <c r="D2795" s="88" t="s">
        <v>4</v>
      </c>
      <c r="E2795" s="89"/>
      <c r="F2795" s="90">
        <f>QUOTIENT(F2796,100)</f>
        <v>24</v>
      </c>
      <c r="G2795" s="91"/>
      <c r="H2795" s="92" t="s">
        <v>235</v>
      </c>
      <c r="I2795" s="93"/>
      <c r="O2795" s="7"/>
      <c r="X2795" s="1" t="str">
        <f t="shared" ref="X2795:X2807" si="559">X2794</f>
        <v>24三重県</v>
      </c>
    </row>
    <row r="2796" spans="1:24" x14ac:dyDescent="0.15">
      <c r="A2796" s="6">
        <f t="shared" si="558"/>
        <v>187</v>
      </c>
      <c r="B2796" s="6">
        <f>B2795</f>
        <v>2410</v>
      </c>
      <c r="D2796" s="94" t="s">
        <v>5</v>
      </c>
      <c r="E2796" s="95"/>
      <c r="F2796" s="96">
        <f>B2796</f>
        <v>2410</v>
      </c>
      <c r="G2796" s="97"/>
      <c r="H2796" s="98" t="s">
        <v>242</v>
      </c>
      <c r="I2796" s="99"/>
      <c r="O2796" s="7"/>
      <c r="X2796" s="1" t="str">
        <f t="shared" si="559"/>
        <v>24三重県</v>
      </c>
    </row>
    <row r="2797" spans="1:24" x14ac:dyDescent="0.15">
      <c r="A2797" s="6">
        <f t="shared" si="558"/>
        <v>187</v>
      </c>
      <c r="B2797" s="6">
        <f>B2796</f>
        <v>2410</v>
      </c>
      <c r="D2797" s="72" t="s">
        <v>6</v>
      </c>
      <c r="E2797" s="73"/>
      <c r="F2797" s="74">
        <v>21.209399999999999</v>
      </c>
      <c r="G2797" s="75"/>
      <c r="H2797" s="75"/>
      <c r="I2797" s="76"/>
      <c r="J2797" s="8"/>
      <c r="K2797" s="8"/>
      <c r="L2797" s="8"/>
      <c r="N2797" s="8"/>
      <c r="O2797" s="9"/>
      <c r="P2797" s="10" t="s">
        <v>7</v>
      </c>
      <c r="X2797" s="1" t="str">
        <f t="shared" si="559"/>
        <v>24三重県</v>
      </c>
    </row>
    <row r="2798" spans="1:24" ht="14.25" thickBot="1" x14ac:dyDescent="0.2">
      <c r="A2798" s="6">
        <f t="shared" si="558"/>
        <v>187</v>
      </c>
      <c r="B2798" s="6">
        <f>B2797</f>
        <v>2410</v>
      </c>
      <c r="D2798" s="77" t="s">
        <v>8</v>
      </c>
      <c r="E2798" s="78"/>
      <c r="F2798" s="79">
        <v>1363.86</v>
      </c>
      <c r="G2798" s="80"/>
      <c r="H2798" s="80"/>
      <c r="I2798" s="81"/>
      <c r="J2798" s="11"/>
      <c r="K2798" s="11"/>
      <c r="L2798" s="11"/>
      <c r="N2798" s="11"/>
      <c r="P2798" s="82" t="s">
        <v>237</v>
      </c>
      <c r="Q2798" s="82"/>
      <c r="X2798" s="1" t="str">
        <f t="shared" si="559"/>
        <v>24三重県</v>
      </c>
    </row>
    <row r="2799" spans="1:24" ht="14.25" thickBot="1" x14ac:dyDescent="0.2">
      <c r="A2799" s="6">
        <f t="shared" si="558"/>
        <v>187</v>
      </c>
      <c r="B2799" s="6"/>
      <c r="C2799" s="1" t="s">
        <v>9</v>
      </c>
      <c r="X2799" s="1" t="str">
        <f t="shared" si="559"/>
        <v>24三重県</v>
      </c>
    </row>
    <row r="2800" spans="1:24" ht="13.5" customHeight="1" x14ac:dyDescent="0.15">
      <c r="A2800" s="6">
        <f t="shared" si="558"/>
        <v>187</v>
      </c>
      <c r="B2800" s="6"/>
      <c r="D2800" s="12"/>
      <c r="E2800" s="13"/>
      <c r="F2800" s="83" t="s">
        <v>10</v>
      </c>
      <c r="G2800" s="84"/>
      <c r="H2800" s="14" t="s">
        <v>11</v>
      </c>
      <c r="I2800" s="14" t="s">
        <v>12</v>
      </c>
      <c r="J2800" s="14" t="s">
        <v>13</v>
      </c>
      <c r="K2800" s="14" t="s">
        <v>14</v>
      </c>
      <c r="L2800" s="15" t="s">
        <v>15</v>
      </c>
      <c r="M2800" s="85" t="s">
        <v>16</v>
      </c>
      <c r="N2800" s="84"/>
      <c r="O2800" s="84"/>
      <c r="P2800" s="85" t="s">
        <v>17</v>
      </c>
      <c r="Q2800" s="84"/>
      <c r="R2800" s="86"/>
      <c r="X2800" s="1" t="str">
        <f t="shared" si="559"/>
        <v>24三重県</v>
      </c>
    </row>
    <row r="2801" spans="1:24" ht="32.25" thickBot="1" x14ac:dyDescent="0.2">
      <c r="A2801" s="6">
        <f t="shared" si="558"/>
        <v>187</v>
      </c>
      <c r="B2801" s="6"/>
      <c r="D2801" s="16"/>
      <c r="E2801" s="17"/>
      <c r="F2801" s="18" t="s">
        <v>18</v>
      </c>
      <c r="G2801" s="19" t="s">
        <v>19</v>
      </c>
      <c r="H2801" s="20" t="s">
        <v>20</v>
      </c>
      <c r="I2801" s="20" t="s">
        <v>21</v>
      </c>
      <c r="J2801" s="20" t="s">
        <v>22</v>
      </c>
      <c r="K2801" s="20" t="s">
        <v>23</v>
      </c>
      <c r="L2801" s="20" t="s">
        <v>24</v>
      </c>
      <c r="M2801" s="21" t="s">
        <v>25</v>
      </c>
      <c r="N2801" s="22" t="s">
        <v>26</v>
      </c>
      <c r="O2801" s="23" t="s">
        <v>27</v>
      </c>
      <c r="P2801" s="24" t="s">
        <v>28</v>
      </c>
      <c r="Q2801" s="22" t="s">
        <v>29</v>
      </c>
      <c r="R2801" s="25" t="s">
        <v>30</v>
      </c>
      <c r="X2801" s="1" t="str">
        <f t="shared" si="559"/>
        <v>24三重県</v>
      </c>
    </row>
    <row r="2802" spans="1:24" ht="14.25" thickTop="1" x14ac:dyDescent="0.15">
      <c r="A2802" s="6">
        <f t="shared" si="558"/>
        <v>187</v>
      </c>
      <c r="B2802" s="6">
        <f>B2797</f>
        <v>2410</v>
      </c>
      <c r="D2802" s="26"/>
      <c r="E2802" s="27" t="s">
        <v>31</v>
      </c>
      <c r="F2802" s="28">
        <f>SUM(F2803:F2806)</f>
        <v>2163</v>
      </c>
      <c r="G2802" s="29">
        <f>IFERROR(F2802/Q2802,"-")</f>
        <v>1.1774632553075668</v>
      </c>
      <c r="H2802" s="30">
        <f t="shared" ref="H2802:M2802" si="560">SUM(H2803:H2806)</f>
        <v>2092</v>
      </c>
      <c r="I2802" s="30">
        <f t="shared" si="560"/>
        <v>2089</v>
      </c>
      <c r="J2802" s="30">
        <f t="shared" si="560"/>
        <v>2035</v>
      </c>
      <c r="K2802" s="30">
        <f t="shared" si="560"/>
        <v>2043</v>
      </c>
      <c r="L2802" s="30">
        <f t="shared" si="560"/>
        <v>2069</v>
      </c>
      <c r="M2802" s="31">
        <f t="shared" si="560"/>
        <v>2129</v>
      </c>
      <c r="N2802" s="32">
        <f>IFERROR(M2802/F2802,"-")</f>
        <v>0.98428109107720763</v>
      </c>
      <c r="O2802" s="33">
        <f>M2802-F2802</f>
        <v>-34</v>
      </c>
      <c r="P2802" s="31">
        <f>SUM(P2803:P2806)</f>
        <v>2053</v>
      </c>
      <c r="Q2802" s="34">
        <f>SUM(Q2803:Q2806)</f>
        <v>1837</v>
      </c>
      <c r="R2802" s="35">
        <f>IFERROR(P2802/Q2802,"-")</f>
        <v>1.1175830157866087</v>
      </c>
      <c r="X2802" s="1" t="str">
        <f t="shared" si="559"/>
        <v>24三重県</v>
      </c>
    </row>
    <row r="2803" spans="1:24" x14ac:dyDescent="0.15">
      <c r="A2803" s="6">
        <f t="shared" si="558"/>
        <v>187</v>
      </c>
      <c r="B2803" s="6">
        <f>B2802</f>
        <v>2410</v>
      </c>
      <c r="D2803" s="36"/>
      <c r="E2803" s="37" t="s">
        <v>32</v>
      </c>
      <c r="F2803" s="38">
        <v>167</v>
      </c>
      <c r="G2803" s="39">
        <f>IFERROR(F2803/Q2803,"-")</f>
        <v>0.75225225225225223</v>
      </c>
      <c r="H2803" s="40">
        <v>363</v>
      </c>
      <c r="I2803" s="40">
        <v>402</v>
      </c>
      <c r="J2803" s="40">
        <v>402</v>
      </c>
      <c r="K2803" s="40">
        <v>412</v>
      </c>
      <c r="L2803" s="40">
        <v>438</v>
      </c>
      <c r="M2803" s="41">
        <v>486</v>
      </c>
      <c r="N2803" s="42">
        <f>IFERROR(M2803/F2803,"-")</f>
        <v>2.9101796407185629</v>
      </c>
      <c r="O2803" s="43">
        <f>M2803-F2803</f>
        <v>319</v>
      </c>
      <c r="P2803" s="41">
        <v>490</v>
      </c>
      <c r="Q2803" s="44">
        <v>222</v>
      </c>
      <c r="R2803" s="45">
        <f>IFERROR(P2803/Q2803,"-")</f>
        <v>2.2072072072072073</v>
      </c>
      <c r="X2803" s="1" t="str">
        <f t="shared" si="559"/>
        <v>24三重県</v>
      </c>
    </row>
    <row r="2804" spans="1:24" x14ac:dyDescent="0.15">
      <c r="A2804" s="6">
        <f t="shared" si="558"/>
        <v>187</v>
      </c>
      <c r="B2804" s="6">
        <f t="shared" si="558"/>
        <v>2410</v>
      </c>
      <c r="D2804" s="36"/>
      <c r="E2804" s="46" t="s">
        <v>33</v>
      </c>
      <c r="F2804" s="47">
        <v>1290</v>
      </c>
      <c r="G2804" s="48">
        <f>IFERROR(F2804/Q2804,"-")</f>
        <v>2.012480499219969</v>
      </c>
      <c r="H2804" s="49">
        <v>1026</v>
      </c>
      <c r="I2804" s="49">
        <v>926</v>
      </c>
      <c r="J2804" s="49">
        <v>872</v>
      </c>
      <c r="K2804" s="49">
        <v>867</v>
      </c>
      <c r="L2804" s="49">
        <v>870</v>
      </c>
      <c r="M2804" s="50">
        <v>821</v>
      </c>
      <c r="N2804" s="51">
        <f>IFERROR(M2804/F2804,"-")</f>
        <v>0.63643410852713178</v>
      </c>
      <c r="O2804" s="52">
        <f>M2804-F2804</f>
        <v>-469</v>
      </c>
      <c r="P2804" s="50">
        <v>801</v>
      </c>
      <c r="Q2804" s="53">
        <v>641</v>
      </c>
      <c r="R2804" s="54">
        <f>IFERROR(P2804/Q2804,"-")</f>
        <v>1.249609984399376</v>
      </c>
      <c r="X2804" s="1" t="str">
        <f t="shared" si="559"/>
        <v>24三重県</v>
      </c>
    </row>
    <row r="2805" spans="1:24" x14ac:dyDescent="0.15">
      <c r="A2805" s="6">
        <f t="shared" si="558"/>
        <v>187</v>
      </c>
      <c r="B2805" s="6">
        <f t="shared" si="558"/>
        <v>2410</v>
      </c>
      <c r="D2805" s="36"/>
      <c r="E2805" s="46" t="s">
        <v>34</v>
      </c>
      <c r="F2805" s="47">
        <v>225</v>
      </c>
      <c r="G2805" s="48">
        <f>IFERROR(F2805/Q2805,"-")</f>
        <v>0.38200339558573854</v>
      </c>
      <c r="H2805" s="49">
        <v>264</v>
      </c>
      <c r="I2805" s="49">
        <v>342</v>
      </c>
      <c r="J2805" s="49">
        <v>322</v>
      </c>
      <c r="K2805" s="49">
        <v>325</v>
      </c>
      <c r="L2805" s="49">
        <v>322</v>
      </c>
      <c r="M2805" s="50">
        <v>323</v>
      </c>
      <c r="N2805" s="51">
        <f>IFERROR(M2805/F2805,"-")</f>
        <v>1.4355555555555555</v>
      </c>
      <c r="O2805" s="52">
        <f>M2805-F2805</f>
        <v>98</v>
      </c>
      <c r="P2805" s="50">
        <v>383</v>
      </c>
      <c r="Q2805" s="53">
        <v>589</v>
      </c>
      <c r="R2805" s="54">
        <f>IFERROR(P2805/Q2805,"-")</f>
        <v>0.65025466893039052</v>
      </c>
      <c r="X2805" s="1" t="str">
        <f t="shared" si="559"/>
        <v>24三重県</v>
      </c>
    </row>
    <row r="2806" spans="1:24" ht="14.25" thickBot="1" x14ac:dyDescent="0.2">
      <c r="A2806" s="6">
        <f t="shared" si="558"/>
        <v>187</v>
      </c>
      <c r="B2806" s="6">
        <f t="shared" si="558"/>
        <v>2410</v>
      </c>
      <c r="D2806" s="55"/>
      <c r="E2806" s="56" t="s">
        <v>35</v>
      </c>
      <c r="F2806" s="57">
        <v>481</v>
      </c>
      <c r="G2806" s="58">
        <f>IFERROR(F2806/Q2806,"-")</f>
        <v>1.2493506493506494</v>
      </c>
      <c r="H2806" s="59">
        <v>439</v>
      </c>
      <c r="I2806" s="59">
        <v>419</v>
      </c>
      <c r="J2806" s="59">
        <v>439</v>
      </c>
      <c r="K2806" s="59">
        <v>439</v>
      </c>
      <c r="L2806" s="59">
        <v>439</v>
      </c>
      <c r="M2806" s="60">
        <v>499</v>
      </c>
      <c r="N2806" s="61">
        <f>IFERROR(M2806/F2806,"-")</f>
        <v>1.0374220374220373</v>
      </c>
      <c r="O2806" s="62">
        <f>M2806-F2806</f>
        <v>18</v>
      </c>
      <c r="P2806" s="60">
        <v>379</v>
      </c>
      <c r="Q2806" s="63">
        <v>385</v>
      </c>
      <c r="R2806" s="64">
        <f>IFERROR(P2806/Q2806,"-")</f>
        <v>0.98441558441558441</v>
      </c>
      <c r="X2806" s="1" t="str">
        <f t="shared" si="559"/>
        <v>24三重県</v>
      </c>
    </row>
    <row r="2807" spans="1:24" s="5" customFormat="1" x14ac:dyDescent="0.15">
      <c r="A2807" s="65">
        <f t="shared" si="558"/>
        <v>187</v>
      </c>
      <c r="B2807" s="65">
        <f t="shared" si="558"/>
        <v>2410</v>
      </c>
      <c r="D2807" s="66"/>
      <c r="E2807" s="67" t="s">
        <v>36</v>
      </c>
      <c r="F2807" s="68">
        <v>0.96153846153846156</v>
      </c>
      <c r="G2807" s="69"/>
      <c r="H2807" s="68">
        <v>0.88</v>
      </c>
      <c r="I2807" s="68">
        <v>1</v>
      </c>
      <c r="J2807" s="68">
        <v>0.86363636363636365</v>
      </c>
      <c r="K2807" s="68">
        <v>1</v>
      </c>
      <c r="L2807" s="68">
        <v>1</v>
      </c>
      <c r="M2807" s="68">
        <v>1</v>
      </c>
      <c r="N2807" s="70"/>
      <c r="O2807" s="70"/>
      <c r="P2807" s="71"/>
      <c r="Q2807" s="71"/>
      <c r="R2807" s="70"/>
      <c r="X2807" s="5" t="str">
        <f t="shared" si="559"/>
        <v>24三重県</v>
      </c>
    </row>
    <row r="2808" spans="1:24" x14ac:dyDescent="0.15">
      <c r="A2808" s="6">
        <f>(ROW()+12)/15</f>
        <v>188</v>
      </c>
      <c r="B2808" s="6"/>
      <c r="C2808" s="87">
        <f>(ROW()+12)/15</f>
        <v>188</v>
      </c>
      <c r="D2808" s="87"/>
      <c r="S2808" s="1" t="str">
        <f>"（"&amp;H2810&amp;"　"&amp;H2811&amp;"構想区域）"</f>
        <v>（三重県　伊勢志摩構想区域）</v>
      </c>
      <c r="X2808" s="1" t="str">
        <f>TEXT(F2810,"0?")&amp;H2810</f>
        <v>24三重県</v>
      </c>
    </row>
    <row r="2809" spans="1:24" ht="14.25" thickBot="1" x14ac:dyDescent="0.2">
      <c r="A2809" s="6">
        <f>A2808</f>
        <v>188</v>
      </c>
      <c r="B2809" s="6"/>
      <c r="C2809" s="1" t="s">
        <v>3</v>
      </c>
      <c r="X2809" s="1" t="str">
        <f>X2808</f>
        <v>24三重県</v>
      </c>
    </row>
    <row r="2810" spans="1:24" x14ac:dyDescent="0.15">
      <c r="A2810" s="6">
        <f t="shared" ref="A2810:B2822" si="561">A2809</f>
        <v>188</v>
      </c>
      <c r="B2810" s="6">
        <v>2411</v>
      </c>
      <c r="D2810" s="88" t="s">
        <v>4</v>
      </c>
      <c r="E2810" s="89"/>
      <c r="F2810" s="90">
        <f>QUOTIENT(F2811,100)</f>
        <v>24</v>
      </c>
      <c r="G2810" s="91"/>
      <c r="H2810" s="92" t="s">
        <v>235</v>
      </c>
      <c r="I2810" s="93"/>
      <c r="O2810" s="7"/>
      <c r="X2810" s="1" t="str">
        <f t="shared" ref="X2810:X2822" si="562">X2809</f>
        <v>24三重県</v>
      </c>
    </row>
    <row r="2811" spans="1:24" x14ac:dyDescent="0.15">
      <c r="A2811" s="6">
        <f t="shared" si="561"/>
        <v>188</v>
      </c>
      <c r="B2811" s="6">
        <f>B2810</f>
        <v>2411</v>
      </c>
      <c r="D2811" s="94" t="s">
        <v>5</v>
      </c>
      <c r="E2811" s="95"/>
      <c r="F2811" s="96">
        <f>B2811</f>
        <v>2411</v>
      </c>
      <c r="G2811" s="97"/>
      <c r="H2811" s="98" t="s">
        <v>243</v>
      </c>
      <c r="I2811" s="99"/>
      <c r="O2811" s="7"/>
      <c r="X2811" s="1" t="str">
        <f t="shared" si="562"/>
        <v>24三重県</v>
      </c>
    </row>
    <row r="2812" spans="1:24" x14ac:dyDescent="0.15">
      <c r="A2812" s="6">
        <f t="shared" si="561"/>
        <v>188</v>
      </c>
      <c r="B2812" s="6">
        <f>B2811</f>
        <v>2411</v>
      </c>
      <c r="D2812" s="72" t="s">
        <v>6</v>
      </c>
      <c r="E2812" s="73"/>
      <c r="F2812" s="74">
        <v>22.022400000000001</v>
      </c>
      <c r="G2812" s="75"/>
      <c r="H2812" s="75"/>
      <c r="I2812" s="76"/>
      <c r="J2812" s="8"/>
      <c r="K2812" s="8"/>
      <c r="L2812" s="8"/>
      <c r="N2812" s="8"/>
      <c r="O2812" s="9"/>
      <c r="P2812" s="10" t="s">
        <v>7</v>
      </c>
      <c r="X2812" s="1" t="str">
        <f t="shared" si="562"/>
        <v>24三重県</v>
      </c>
    </row>
    <row r="2813" spans="1:24" ht="14.25" thickBot="1" x14ac:dyDescent="0.2">
      <c r="A2813" s="6">
        <f t="shared" si="561"/>
        <v>188</v>
      </c>
      <c r="B2813" s="6">
        <f>B2812</f>
        <v>2411</v>
      </c>
      <c r="D2813" s="77" t="s">
        <v>8</v>
      </c>
      <c r="E2813" s="78"/>
      <c r="F2813" s="79">
        <v>912.42</v>
      </c>
      <c r="G2813" s="80"/>
      <c r="H2813" s="80"/>
      <c r="I2813" s="81"/>
      <c r="J2813" s="11"/>
      <c r="K2813" s="11"/>
      <c r="L2813" s="11"/>
      <c r="N2813" s="11"/>
      <c r="P2813" s="82" t="s">
        <v>237</v>
      </c>
      <c r="Q2813" s="82"/>
      <c r="X2813" s="1" t="str">
        <f t="shared" si="562"/>
        <v>24三重県</v>
      </c>
    </row>
    <row r="2814" spans="1:24" ht="14.25" thickBot="1" x14ac:dyDescent="0.2">
      <c r="A2814" s="6">
        <f t="shared" si="561"/>
        <v>188</v>
      </c>
      <c r="B2814" s="6"/>
      <c r="C2814" s="1" t="s">
        <v>9</v>
      </c>
      <c r="X2814" s="1" t="str">
        <f t="shared" si="562"/>
        <v>24三重県</v>
      </c>
    </row>
    <row r="2815" spans="1:24" ht="13.5" customHeight="1" x14ac:dyDescent="0.15">
      <c r="A2815" s="6">
        <f t="shared" si="561"/>
        <v>188</v>
      </c>
      <c r="B2815" s="6"/>
      <c r="D2815" s="12"/>
      <c r="E2815" s="13"/>
      <c r="F2815" s="83" t="s">
        <v>10</v>
      </c>
      <c r="G2815" s="84"/>
      <c r="H2815" s="14" t="s">
        <v>11</v>
      </c>
      <c r="I2815" s="14" t="s">
        <v>12</v>
      </c>
      <c r="J2815" s="14" t="s">
        <v>13</v>
      </c>
      <c r="K2815" s="14" t="s">
        <v>14</v>
      </c>
      <c r="L2815" s="15" t="s">
        <v>15</v>
      </c>
      <c r="M2815" s="85" t="s">
        <v>16</v>
      </c>
      <c r="N2815" s="84"/>
      <c r="O2815" s="84"/>
      <c r="P2815" s="85" t="s">
        <v>17</v>
      </c>
      <c r="Q2815" s="84"/>
      <c r="R2815" s="86"/>
      <c r="X2815" s="1" t="str">
        <f t="shared" si="562"/>
        <v>24三重県</v>
      </c>
    </row>
    <row r="2816" spans="1:24" ht="32.25" thickBot="1" x14ac:dyDescent="0.2">
      <c r="A2816" s="6">
        <f t="shared" si="561"/>
        <v>188</v>
      </c>
      <c r="B2816" s="6"/>
      <c r="D2816" s="16"/>
      <c r="E2816" s="17"/>
      <c r="F2816" s="18" t="s">
        <v>18</v>
      </c>
      <c r="G2816" s="19" t="s">
        <v>19</v>
      </c>
      <c r="H2816" s="20" t="s">
        <v>20</v>
      </c>
      <c r="I2816" s="20" t="s">
        <v>21</v>
      </c>
      <c r="J2816" s="20" t="s">
        <v>22</v>
      </c>
      <c r="K2816" s="20" t="s">
        <v>23</v>
      </c>
      <c r="L2816" s="20" t="s">
        <v>24</v>
      </c>
      <c r="M2816" s="21" t="s">
        <v>25</v>
      </c>
      <c r="N2816" s="22" t="s">
        <v>26</v>
      </c>
      <c r="O2816" s="23" t="s">
        <v>27</v>
      </c>
      <c r="P2816" s="24" t="s">
        <v>28</v>
      </c>
      <c r="Q2816" s="22" t="s">
        <v>29</v>
      </c>
      <c r="R2816" s="25" t="s">
        <v>30</v>
      </c>
      <c r="X2816" s="1" t="str">
        <f t="shared" si="562"/>
        <v>24三重県</v>
      </c>
    </row>
    <row r="2817" spans="1:24" ht="14.25" thickTop="1" x14ac:dyDescent="0.15">
      <c r="A2817" s="6">
        <f t="shared" si="561"/>
        <v>188</v>
      </c>
      <c r="B2817" s="6">
        <f>B2812</f>
        <v>2411</v>
      </c>
      <c r="D2817" s="26"/>
      <c r="E2817" s="27" t="s">
        <v>31</v>
      </c>
      <c r="F2817" s="28">
        <f>SUM(F2818:F2821)</f>
        <v>1940</v>
      </c>
      <c r="G2817" s="29">
        <f>IFERROR(F2817/Q2817,"-")</f>
        <v>1.1499703615886188</v>
      </c>
      <c r="H2817" s="30">
        <f t="shared" ref="H2817:M2817" si="563">SUM(H2818:H2821)</f>
        <v>1976</v>
      </c>
      <c r="I2817" s="30">
        <f t="shared" si="563"/>
        <v>1956</v>
      </c>
      <c r="J2817" s="30">
        <f t="shared" si="563"/>
        <v>1947</v>
      </c>
      <c r="K2817" s="30">
        <f t="shared" si="563"/>
        <v>1871</v>
      </c>
      <c r="L2817" s="30">
        <f t="shared" si="563"/>
        <v>1854</v>
      </c>
      <c r="M2817" s="31">
        <f t="shared" si="563"/>
        <v>1800</v>
      </c>
      <c r="N2817" s="32">
        <f>IFERROR(M2817/F2817,"-")</f>
        <v>0.92783505154639179</v>
      </c>
      <c r="O2817" s="33">
        <f>M2817-F2817</f>
        <v>-140</v>
      </c>
      <c r="P2817" s="31">
        <f>SUM(P2818:P2821)</f>
        <v>1781</v>
      </c>
      <c r="Q2817" s="34">
        <f>SUM(Q2818:Q2821)</f>
        <v>1687</v>
      </c>
      <c r="R2817" s="35">
        <f>IFERROR(P2817/Q2817,"-")</f>
        <v>1.055720213396562</v>
      </c>
      <c r="X2817" s="1" t="str">
        <f t="shared" si="562"/>
        <v>24三重県</v>
      </c>
    </row>
    <row r="2818" spans="1:24" x14ac:dyDescent="0.15">
      <c r="A2818" s="6">
        <f t="shared" si="561"/>
        <v>188</v>
      </c>
      <c r="B2818" s="6">
        <f>B2817</f>
        <v>2411</v>
      </c>
      <c r="D2818" s="36"/>
      <c r="E2818" s="37" t="s">
        <v>32</v>
      </c>
      <c r="F2818" s="38">
        <v>273</v>
      </c>
      <c r="G2818" s="39">
        <f>IFERROR(F2818/Q2818,"-")</f>
        <v>1.2638888888888888</v>
      </c>
      <c r="H2818" s="40">
        <v>291</v>
      </c>
      <c r="I2818" s="40">
        <v>313</v>
      </c>
      <c r="J2818" s="40">
        <v>331</v>
      </c>
      <c r="K2818" s="40">
        <v>349</v>
      </c>
      <c r="L2818" s="40">
        <v>349</v>
      </c>
      <c r="M2818" s="41">
        <v>325</v>
      </c>
      <c r="N2818" s="42">
        <f>IFERROR(M2818/F2818,"-")</f>
        <v>1.1904761904761905</v>
      </c>
      <c r="O2818" s="43">
        <f>M2818-F2818</f>
        <v>52</v>
      </c>
      <c r="P2818" s="41">
        <v>325</v>
      </c>
      <c r="Q2818" s="44">
        <v>216</v>
      </c>
      <c r="R2818" s="45">
        <f>IFERROR(P2818/Q2818,"-")</f>
        <v>1.5046296296296295</v>
      </c>
      <c r="X2818" s="1" t="str">
        <f t="shared" si="562"/>
        <v>24三重県</v>
      </c>
    </row>
    <row r="2819" spans="1:24" x14ac:dyDescent="0.15">
      <c r="A2819" s="6">
        <f t="shared" si="561"/>
        <v>188</v>
      </c>
      <c r="B2819" s="6">
        <f t="shared" si="561"/>
        <v>2411</v>
      </c>
      <c r="D2819" s="36"/>
      <c r="E2819" s="46" t="s">
        <v>33</v>
      </c>
      <c r="F2819" s="47">
        <v>1096</v>
      </c>
      <c r="G2819" s="48">
        <f>IFERROR(F2819/Q2819,"-")</f>
        <v>2.0796963946869069</v>
      </c>
      <c r="H2819" s="49">
        <v>1061</v>
      </c>
      <c r="I2819" s="49">
        <v>951</v>
      </c>
      <c r="J2819" s="49">
        <v>882</v>
      </c>
      <c r="K2819" s="49">
        <v>889</v>
      </c>
      <c r="L2819" s="49">
        <v>872</v>
      </c>
      <c r="M2819" s="50">
        <v>812</v>
      </c>
      <c r="N2819" s="51">
        <f>IFERROR(M2819/F2819,"-")</f>
        <v>0.74087591240875916</v>
      </c>
      <c r="O2819" s="52">
        <f>M2819-F2819</f>
        <v>-284</v>
      </c>
      <c r="P2819" s="50">
        <v>843</v>
      </c>
      <c r="Q2819" s="53">
        <v>527</v>
      </c>
      <c r="R2819" s="54">
        <f>IFERROR(P2819/Q2819,"-")</f>
        <v>1.5996204933586338</v>
      </c>
      <c r="X2819" s="1" t="str">
        <f t="shared" si="562"/>
        <v>24三重県</v>
      </c>
    </row>
    <row r="2820" spans="1:24" x14ac:dyDescent="0.15">
      <c r="A2820" s="6">
        <f t="shared" si="561"/>
        <v>188</v>
      </c>
      <c r="B2820" s="6">
        <f t="shared" si="561"/>
        <v>2411</v>
      </c>
      <c r="D2820" s="36"/>
      <c r="E2820" s="46" t="s">
        <v>34</v>
      </c>
      <c r="F2820" s="47">
        <v>195</v>
      </c>
      <c r="G2820" s="48">
        <f>IFERROR(F2820/Q2820,"-")</f>
        <v>0.38922155688622756</v>
      </c>
      <c r="H2820" s="49">
        <v>228</v>
      </c>
      <c r="I2820" s="49">
        <v>298</v>
      </c>
      <c r="J2820" s="49">
        <v>340</v>
      </c>
      <c r="K2820" s="49">
        <v>298</v>
      </c>
      <c r="L2820" s="49">
        <v>298</v>
      </c>
      <c r="M2820" s="50">
        <v>331</v>
      </c>
      <c r="N2820" s="51">
        <f>IFERROR(M2820/F2820,"-")</f>
        <v>1.6974358974358974</v>
      </c>
      <c r="O2820" s="52">
        <f>M2820-F2820</f>
        <v>136</v>
      </c>
      <c r="P2820" s="50">
        <v>250</v>
      </c>
      <c r="Q2820" s="53">
        <v>501</v>
      </c>
      <c r="R2820" s="54">
        <f>IFERROR(P2820/Q2820,"-")</f>
        <v>0.49900199600798401</v>
      </c>
      <c r="X2820" s="1" t="str">
        <f t="shared" si="562"/>
        <v>24三重県</v>
      </c>
    </row>
    <row r="2821" spans="1:24" ht="14.25" thickBot="1" x14ac:dyDescent="0.2">
      <c r="A2821" s="6">
        <f t="shared" si="561"/>
        <v>188</v>
      </c>
      <c r="B2821" s="6">
        <f t="shared" si="561"/>
        <v>2411</v>
      </c>
      <c r="D2821" s="55"/>
      <c r="E2821" s="56" t="s">
        <v>35</v>
      </c>
      <c r="F2821" s="57">
        <v>376</v>
      </c>
      <c r="G2821" s="58">
        <f>IFERROR(F2821/Q2821,"-")</f>
        <v>0.84875846501128671</v>
      </c>
      <c r="H2821" s="59">
        <v>396</v>
      </c>
      <c r="I2821" s="59">
        <v>394</v>
      </c>
      <c r="J2821" s="59">
        <v>394</v>
      </c>
      <c r="K2821" s="59">
        <v>335</v>
      </c>
      <c r="L2821" s="59">
        <v>335</v>
      </c>
      <c r="M2821" s="60">
        <v>332</v>
      </c>
      <c r="N2821" s="61">
        <f>IFERROR(M2821/F2821,"-")</f>
        <v>0.88297872340425532</v>
      </c>
      <c r="O2821" s="62">
        <f>M2821-F2821</f>
        <v>-44</v>
      </c>
      <c r="P2821" s="60">
        <v>363</v>
      </c>
      <c r="Q2821" s="63">
        <v>443</v>
      </c>
      <c r="R2821" s="64">
        <f>IFERROR(P2821/Q2821,"-")</f>
        <v>0.81941309255079009</v>
      </c>
      <c r="X2821" s="1" t="str">
        <f t="shared" si="562"/>
        <v>24三重県</v>
      </c>
    </row>
    <row r="2822" spans="1:24" s="5" customFormat="1" x14ac:dyDescent="0.15">
      <c r="A2822" s="65">
        <f t="shared" si="561"/>
        <v>188</v>
      </c>
      <c r="B2822" s="65">
        <f t="shared" si="561"/>
        <v>2411</v>
      </c>
      <c r="D2822" s="66"/>
      <c r="E2822" s="67" t="s">
        <v>36</v>
      </c>
      <c r="F2822" s="68">
        <v>1</v>
      </c>
      <c r="G2822" s="69"/>
      <c r="H2822" s="68">
        <v>1</v>
      </c>
      <c r="I2822" s="68">
        <v>1</v>
      </c>
      <c r="J2822" s="68">
        <v>1</v>
      </c>
      <c r="K2822" s="68">
        <v>1</v>
      </c>
      <c r="L2822" s="68">
        <v>1</v>
      </c>
      <c r="M2822" s="68">
        <v>1</v>
      </c>
      <c r="N2822" s="70"/>
      <c r="O2822" s="70"/>
      <c r="P2822" s="71"/>
      <c r="Q2822" s="71"/>
      <c r="R2822" s="70"/>
      <c r="X2822" s="5" t="str">
        <f t="shared" si="562"/>
        <v>24三重県</v>
      </c>
    </row>
    <row r="2823" spans="1:24" x14ac:dyDescent="0.15">
      <c r="A2823" s="6">
        <f>(ROW()+12)/15</f>
        <v>189</v>
      </c>
      <c r="B2823" s="6"/>
      <c r="C2823" s="87">
        <f>(ROW()+12)/15</f>
        <v>189</v>
      </c>
      <c r="D2823" s="87"/>
      <c r="S2823" s="1" t="str">
        <f>"（"&amp;H2825&amp;"　"&amp;H2826&amp;"構想区域）"</f>
        <v>（三重県　東紀州構想区域）</v>
      </c>
      <c r="X2823" s="1" t="str">
        <f>TEXT(F2825,"0?")&amp;H2825</f>
        <v>24三重県</v>
      </c>
    </row>
    <row r="2824" spans="1:24" ht="14.25" thickBot="1" x14ac:dyDescent="0.2">
      <c r="A2824" s="6">
        <f>A2823</f>
        <v>189</v>
      </c>
      <c r="B2824" s="6"/>
      <c r="C2824" s="1" t="s">
        <v>3</v>
      </c>
      <c r="X2824" s="1" t="str">
        <f>X2823</f>
        <v>24三重県</v>
      </c>
    </row>
    <row r="2825" spans="1:24" x14ac:dyDescent="0.15">
      <c r="A2825" s="6">
        <f t="shared" ref="A2825:B2837" si="564">A2824</f>
        <v>189</v>
      </c>
      <c r="B2825" s="6">
        <v>2412</v>
      </c>
      <c r="D2825" s="88" t="s">
        <v>4</v>
      </c>
      <c r="E2825" s="89"/>
      <c r="F2825" s="90">
        <f>QUOTIENT(F2826,100)</f>
        <v>24</v>
      </c>
      <c r="G2825" s="91"/>
      <c r="H2825" s="92" t="s">
        <v>235</v>
      </c>
      <c r="I2825" s="93"/>
      <c r="O2825" s="7"/>
      <c r="X2825" s="1" t="str">
        <f t="shared" ref="X2825:X2837" si="565">X2824</f>
        <v>24三重県</v>
      </c>
    </row>
    <row r="2826" spans="1:24" x14ac:dyDescent="0.15">
      <c r="A2826" s="6">
        <f t="shared" si="564"/>
        <v>189</v>
      </c>
      <c r="B2826" s="6">
        <f>B2825</f>
        <v>2412</v>
      </c>
      <c r="D2826" s="94" t="s">
        <v>5</v>
      </c>
      <c r="E2826" s="95"/>
      <c r="F2826" s="96">
        <f>B2826</f>
        <v>2412</v>
      </c>
      <c r="G2826" s="97"/>
      <c r="H2826" s="98" t="s">
        <v>244</v>
      </c>
      <c r="I2826" s="99"/>
      <c r="O2826" s="7"/>
      <c r="X2826" s="1" t="str">
        <f t="shared" si="565"/>
        <v>24三重県</v>
      </c>
    </row>
    <row r="2827" spans="1:24" x14ac:dyDescent="0.15">
      <c r="A2827" s="6">
        <f t="shared" si="564"/>
        <v>189</v>
      </c>
      <c r="B2827" s="6">
        <f>B2826</f>
        <v>2412</v>
      </c>
      <c r="D2827" s="72" t="s">
        <v>6</v>
      </c>
      <c r="E2827" s="73"/>
      <c r="F2827" s="74">
        <v>6.5221</v>
      </c>
      <c r="G2827" s="75"/>
      <c r="H2827" s="75"/>
      <c r="I2827" s="76"/>
      <c r="J2827" s="8"/>
      <c r="K2827" s="8"/>
      <c r="L2827" s="8"/>
      <c r="N2827" s="8"/>
      <c r="O2827" s="9"/>
      <c r="P2827" s="10" t="s">
        <v>7</v>
      </c>
      <c r="X2827" s="1" t="str">
        <f t="shared" si="565"/>
        <v>24三重県</v>
      </c>
    </row>
    <row r="2828" spans="1:24" ht="14.25" thickBot="1" x14ac:dyDescent="0.2">
      <c r="A2828" s="6">
        <f t="shared" si="564"/>
        <v>189</v>
      </c>
      <c r="B2828" s="6">
        <f>B2827</f>
        <v>2412</v>
      </c>
      <c r="D2828" s="77" t="s">
        <v>8</v>
      </c>
      <c r="E2828" s="78"/>
      <c r="F2828" s="79">
        <v>990.34</v>
      </c>
      <c r="G2828" s="80"/>
      <c r="H2828" s="80"/>
      <c r="I2828" s="81"/>
      <c r="J2828" s="11"/>
      <c r="K2828" s="11"/>
      <c r="L2828" s="11"/>
      <c r="N2828" s="11"/>
      <c r="P2828" s="82" t="s">
        <v>237</v>
      </c>
      <c r="Q2828" s="82"/>
      <c r="X2828" s="1" t="str">
        <f t="shared" si="565"/>
        <v>24三重県</v>
      </c>
    </row>
    <row r="2829" spans="1:24" ht="14.25" thickBot="1" x14ac:dyDescent="0.2">
      <c r="A2829" s="6">
        <f t="shared" si="564"/>
        <v>189</v>
      </c>
      <c r="B2829" s="6"/>
      <c r="C2829" s="1" t="s">
        <v>9</v>
      </c>
      <c r="X2829" s="1" t="str">
        <f t="shared" si="565"/>
        <v>24三重県</v>
      </c>
    </row>
    <row r="2830" spans="1:24" ht="13.5" customHeight="1" x14ac:dyDescent="0.15">
      <c r="A2830" s="6">
        <f t="shared" si="564"/>
        <v>189</v>
      </c>
      <c r="B2830" s="6"/>
      <c r="D2830" s="12"/>
      <c r="E2830" s="13"/>
      <c r="F2830" s="83" t="s">
        <v>10</v>
      </c>
      <c r="G2830" s="84"/>
      <c r="H2830" s="14" t="s">
        <v>11</v>
      </c>
      <c r="I2830" s="14" t="s">
        <v>12</v>
      </c>
      <c r="J2830" s="14" t="s">
        <v>13</v>
      </c>
      <c r="K2830" s="14" t="s">
        <v>14</v>
      </c>
      <c r="L2830" s="15" t="s">
        <v>15</v>
      </c>
      <c r="M2830" s="85" t="s">
        <v>16</v>
      </c>
      <c r="N2830" s="84"/>
      <c r="O2830" s="84"/>
      <c r="P2830" s="85" t="s">
        <v>17</v>
      </c>
      <c r="Q2830" s="84"/>
      <c r="R2830" s="86"/>
      <c r="X2830" s="1" t="str">
        <f t="shared" si="565"/>
        <v>24三重県</v>
      </c>
    </row>
    <row r="2831" spans="1:24" ht="32.25" thickBot="1" x14ac:dyDescent="0.2">
      <c r="A2831" s="6">
        <f t="shared" si="564"/>
        <v>189</v>
      </c>
      <c r="B2831" s="6"/>
      <c r="D2831" s="16"/>
      <c r="E2831" s="17"/>
      <c r="F2831" s="18" t="s">
        <v>18</v>
      </c>
      <c r="G2831" s="19" t="s">
        <v>19</v>
      </c>
      <c r="H2831" s="20" t="s">
        <v>20</v>
      </c>
      <c r="I2831" s="20" t="s">
        <v>21</v>
      </c>
      <c r="J2831" s="20" t="s">
        <v>22</v>
      </c>
      <c r="K2831" s="20" t="s">
        <v>23</v>
      </c>
      <c r="L2831" s="20" t="s">
        <v>24</v>
      </c>
      <c r="M2831" s="21" t="s">
        <v>25</v>
      </c>
      <c r="N2831" s="22" t="s">
        <v>26</v>
      </c>
      <c r="O2831" s="23" t="s">
        <v>27</v>
      </c>
      <c r="P2831" s="24" t="s">
        <v>28</v>
      </c>
      <c r="Q2831" s="22" t="s">
        <v>29</v>
      </c>
      <c r="R2831" s="25" t="s">
        <v>30</v>
      </c>
      <c r="X2831" s="1" t="str">
        <f t="shared" si="565"/>
        <v>24三重県</v>
      </c>
    </row>
    <row r="2832" spans="1:24" ht="14.25" thickTop="1" x14ac:dyDescent="0.15">
      <c r="A2832" s="6">
        <f t="shared" si="564"/>
        <v>189</v>
      </c>
      <c r="B2832" s="6">
        <f>B2827</f>
        <v>2412</v>
      </c>
      <c r="D2832" s="26"/>
      <c r="E2832" s="27" t="s">
        <v>31</v>
      </c>
      <c r="F2832" s="28">
        <f>SUM(F2833:F2836)</f>
        <v>622</v>
      </c>
      <c r="G2832" s="29">
        <f>IFERROR(F2832/Q2832,"-")</f>
        <v>1.1087344028520498</v>
      </c>
      <c r="H2832" s="30">
        <f t="shared" ref="H2832:M2832" si="566">SUM(H2833:H2836)</f>
        <v>842</v>
      </c>
      <c r="I2832" s="30">
        <f t="shared" si="566"/>
        <v>842</v>
      </c>
      <c r="J2832" s="30">
        <f t="shared" si="566"/>
        <v>834</v>
      </c>
      <c r="K2832" s="30">
        <f t="shared" si="566"/>
        <v>834</v>
      </c>
      <c r="L2832" s="30">
        <f t="shared" si="566"/>
        <v>744</v>
      </c>
      <c r="M2832" s="31">
        <f t="shared" si="566"/>
        <v>689</v>
      </c>
      <c r="N2832" s="32">
        <f>IFERROR(M2832/F2832,"-")</f>
        <v>1.107717041800643</v>
      </c>
      <c r="O2832" s="33">
        <f>M2832-F2832</f>
        <v>67</v>
      </c>
      <c r="P2832" s="31">
        <f>SUM(P2833:P2836)</f>
        <v>768</v>
      </c>
      <c r="Q2832" s="34">
        <f>SUM(Q2833:Q2836)</f>
        <v>561</v>
      </c>
      <c r="R2832" s="35">
        <f>IFERROR(P2832/Q2832,"-")</f>
        <v>1.3689839572192513</v>
      </c>
      <c r="X2832" s="1" t="str">
        <f t="shared" si="565"/>
        <v>24三重県</v>
      </c>
    </row>
    <row r="2833" spans="1:24" x14ac:dyDescent="0.15">
      <c r="A2833" s="6">
        <f t="shared" si="564"/>
        <v>189</v>
      </c>
      <c r="B2833" s="6">
        <f>B2832</f>
        <v>2412</v>
      </c>
      <c r="D2833" s="36"/>
      <c r="E2833" s="37" t="s">
        <v>32</v>
      </c>
      <c r="F2833" s="38">
        <v>0</v>
      </c>
      <c r="G2833" s="39">
        <f>IFERROR(F2833/Q2833,"-")</f>
        <v>0</v>
      </c>
      <c r="H2833" s="40">
        <v>5</v>
      </c>
      <c r="I2833" s="40">
        <v>0</v>
      </c>
      <c r="J2833" s="40">
        <v>0</v>
      </c>
      <c r="K2833" s="40">
        <v>0</v>
      </c>
      <c r="L2833" s="40">
        <v>0</v>
      </c>
      <c r="M2833" s="41">
        <v>0</v>
      </c>
      <c r="N2833" s="42" t="str">
        <f>IFERROR(M2833/F2833,"-")</f>
        <v>-</v>
      </c>
      <c r="O2833" s="43">
        <f>M2833-F2833</f>
        <v>0</v>
      </c>
      <c r="P2833" s="41">
        <v>0</v>
      </c>
      <c r="Q2833" s="44">
        <v>29</v>
      </c>
      <c r="R2833" s="45">
        <f>IFERROR(P2833/Q2833,"-")</f>
        <v>0</v>
      </c>
      <c r="X2833" s="1" t="str">
        <f t="shared" si="565"/>
        <v>24三重県</v>
      </c>
    </row>
    <row r="2834" spans="1:24" x14ac:dyDescent="0.15">
      <c r="A2834" s="6">
        <f t="shared" si="564"/>
        <v>189</v>
      </c>
      <c r="B2834" s="6">
        <f t="shared" si="564"/>
        <v>2412</v>
      </c>
      <c r="D2834" s="36"/>
      <c r="E2834" s="46" t="s">
        <v>33</v>
      </c>
      <c r="F2834" s="47">
        <v>479</v>
      </c>
      <c r="G2834" s="48">
        <f>IFERROR(F2834/Q2834,"-")</f>
        <v>3.9262295081967213</v>
      </c>
      <c r="H2834" s="49">
        <v>376</v>
      </c>
      <c r="I2834" s="49">
        <v>381</v>
      </c>
      <c r="J2834" s="49">
        <v>336</v>
      </c>
      <c r="K2834" s="49">
        <v>373</v>
      </c>
      <c r="L2834" s="49">
        <v>373</v>
      </c>
      <c r="M2834" s="50">
        <v>318</v>
      </c>
      <c r="N2834" s="51">
        <f>IFERROR(M2834/F2834,"-")</f>
        <v>0.66388308977035493</v>
      </c>
      <c r="O2834" s="52">
        <f>M2834-F2834</f>
        <v>-161</v>
      </c>
      <c r="P2834" s="50">
        <v>373</v>
      </c>
      <c r="Q2834" s="53">
        <v>122</v>
      </c>
      <c r="R2834" s="54">
        <f>IFERROR(P2834/Q2834,"-")</f>
        <v>3.057377049180328</v>
      </c>
      <c r="X2834" s="1" t="str">
        <f t="shared" si="565"/>
        <v>24三重県</v>
      </c>
    </row>
    <row r="2835" spans="1:24" x14ac:dyDescent="0.15">
      <c r="A2835" s="6">
        <f t="shared" si="564"/>
        <v>189</v>
      </c>
      <c r="B2835" s="6">
        <f t="shared" si="564"/>
        <v>2412</v>
      </c>
      <c r="D2835" s="36"/>
      <c r="E2835" s="46" t="s">
        <v>34</v>
      </c>
      <c r="F2835" s="47">
        <v>40</v>
      </c>
      <c r="G2835" s="48">
        <f>IFERROR(F2835/Q2835,"-")</f>
        <v>0.22988505747126436</v>
      </c>
      <c r="H2835" s="49">
        <v>100</v>
      </c>
      <c r="I2835" s="49">
        <v>156</v>
      </c>
      <c r="J2835" s="49">
        <v>156</v>
      </c>
      <c r="K2835" s="49">
        <v>156</v>
      </c>
      <c r="L2835" s="49">
        <v>156</v>
      </c>
      <c r="M2835" s="50">
        <v>156</v>
      </c>
      <c r="N2835" s="51">
        <f>IFERROR(M2835/F2835,"-")</f>
        <v>3.9</v>
      </c>
      <c r="O2835" s="52">
        <f>M2835-F2835</f>
        <v>116</v>
      </c>
      <c r="P2835" s="50">
        <v>156</v>
      </c>
      <c r="Q2835" s="53">
        <v>174</v>
      </c>
      <c r="R2835" s="54">
        <f>IFERROR(P2835/Q2835,"-")</f>
        <v>0.89655172413793105</v>
      </c>
      <c r="X2835" s="1" t="str">
        <f t="shared" si="565"/>
        <v>24三重県</v>
      </c>
    </row>
    <row r="2836" spans="1:24" ht="14.25" thickBot="1" x14ac:dyDescent="0.2">
      <c r="A2836" s="6">
        <f t="shared" si="564"/>
        <v>189</v>
      </c>
      <c r="B2836" s="6">
        <f t="shared" si="564"/>
        <v>2412</v>
      </c>
      <c r="D2836" s="55"/>
      <c r="E2836" s="56" t="s">
        <v>35</v>
      </c>
      <c r="F2836" s="57">
        <v>103</v>
      </c>
      <c r="G2836" s="58">
        <f>IFERROR(F2836/Q2836,"-")</f>
        <v>0.4364406779661017</v>
      </c>
      <c r="H2836" s="59">
        <v>361</v>
      </c>
      <c r="I2836" s="59">
        <v>305</v>
      </c>
      <c r="J2836" s="59">
        <v>342</v>
      </c>
      <c r="K2836" s="59">
        <v>305</v>
      </c>
      <c r="L2836" s="59">
        <v>215</v>
      </c>
      <c r="M2836" s="60">
        <v>215</v>
      </c>
      <c r="N2836" s="61">
        <f>IFERROR(M2836/F2836,"-")</f>
        <v>2.087378640776699</v>
      </c>
      <c r="O2836" s="62">
        <f>M2836-F2836</f>
        <v>112</v>
      </c>
      <c r="P2836" s="60">
        <v>239</v>
      </c>
      <c r="Q2836" s="63">
        <v>236</v>
      </c>
      <c r="R2836" s="64">
        <f>IFERROR(P2836/Q2836,"-")</f>
        <v>1.0127118644067796</v>
      </c>
      <c r="X2836" s="1" t="str">
        <f t="shared" si="565"/>
        <v>24三重県</v>
      </c>
    </row>
    <row r="2837" spans="1:24" s="5" customFormat="1" x14ac:dyDescent="0.15">
      <c r="A2837" s="65">
        <f t="shared" si="564"/>
        <v>189</v>
      </c>
      <c r="B2837" s="65">
        <f t="shared" si="564"/>
        <v>2412</v>
      </c>
      <c r="D2837" s="66"/>
      <c r="E2837" s="67" t="s">
        <v>36</v>
      </c>
      <c r="F2837" s="68">
        <v>0.83333333333333337</v>
      </c>
      <c r="G2837" s="69"/>
      <c r="H2837" s="68">
        <v>1</v>
      </c>
      <c r="I2837" s="68">
        <v>1</v>
      </c>
      <c r="J2837" s="68">
        <v>1</v>
      </c>
      <c r="K2837" s="68">
        <v>1</v>
      </c>
      <c r="L2837" s="68">
        <v>1</v>
      </c>
      <c r="M2837" s="68">
        <v>1</v>
      </c>
      <c r="N2837" s="70"/>
      <c r="O2837" s="70"/>
      <c r="P2837" s="71"/>
      <c r="Q2837" s="71"/>
      <c r="R2837" s="70"/>
      <c r="X2837" s="5" t="str">
        <f t="shared" si="565"/>
        <v>24三重県</v>
      </c>
    </row>
    <row r="2838" spans="1:24" x14ac:dyDescent="0.15">
      <c r="A2838" s="6">
        <f>(ROW()+12)/15</f>
        <v>190</v>
      </c>
      <c r="B2838" s="6"/>
      <c r="C2838" s="87">
        <f>(ROW()+12)/15</f>
        <v>190</v>
      </c>
      <c r="D2838" s="87"/>
      <c r="S2838" s="1" t="str">
        <f>"（"&amp;H2840&amp;"　"&amp;H2841&amp;"構想区域）"</f>
        <v>（滋賀県　大津構想区域）</v>
      </c>
      <c r="X2838" s="1" t="str">
        <f>TEXT(F2840,"0?")&amp;H2840</f>
        <v>25滋賀県</v>
      </c>
    </row>
    <row r="2839" spans="1:24" ht="14.25" thickBot="1" x14ac:dyDescent="0.2">
      <c r="A2839" s="6">
        <f>A2838</f>
        <v>190</v>
      </c>
      <c r="B2839" s="6"/>
      <c r="C2839" s="1" t="s">
        <v>3</v>
      </c>
      <c r="X2839" s="1" t="str">
        <f>X2838</f>
        <v>25滋賀県</v>
      </c>
    </row>
    <row r="2840" spans="1:24" x14ac:dyDescent="0.15">
      <c r="A2840" s="6">
        <f t="shared" ref="A2840:B2852" si="567">A2839</f>
        <v>190</v>
      </c>
      <c r="B2840" s="6">
        <v>2501</v>
      </c>
      <c r="D2840" s="88" t="s">
        <v>4</v>
      </c>
      <c r="E2840" s="89"/>
      <c r="F2840" s="90">
        <f>QUOTIENT(F2841,100)</f>
        <v>25</v>
      </c>
      <c r="G2840" s="91"/>
      <c r="H2840" s="92" t="s">
        <v>245</v>
      </c>
      <c r="I2840" s="93"/>
      <c r="O2840" s="7"/>
      <c r="X2840" s="1" t="str">
        <f t="shared" ref="X2840:X2852" si="568">X2839</f>
        <v>25滋賀県</v>
      </c>
    </row>
    <row r="2841" spans="1:24" x14ac:dyDescent="0.15">
      <c r="A2841" s="6">
        <f t="shared" si="567"/>
        <v>190</v>
      </c>
      <c r="B2841" s="6">
        <f>B2840</f>
        <v>2501</v>
      </c>
      <c r="D2841" s="94" t="s">
        <v>5</v>
      </c>
      <c r="E2841" s="95"/>
      <c r="F2841" s="96">
        <f>B2841</f>
        <v>2501</v>
      </c>
      <c r="G2841" s="97"/>
      <c r="H2841" s="98" t="s">
        <v>246</v>
      </c>
      <c r="I2841" s="99"/>
      <c r="O2841" s="7"/>
      <c r="X2841" s="1" t="str">
        <f t="shared" si="568"/>
        <v>25滋賀県</v>
      </c>
    </row>
    <row r="2842" spans="1:24" x14ac:dyDescent="0.15">
      <c r="A2842" s="6">
        <f t="shared" si="567"/>
        <v>190</v>
      </c>
      <c r="B2842" s="6">
        <f>B2841</f>
        <v>2501</v>
      </c>
      <c r="D2842" s="72" t="s">
        <v>6</v>
      </c>
      <c r="E2842" s="73"/>
      <c r="F2842" s="74">
        <v>34.506999999999998</v>
      </c>
      <c r="G2842" s="75"/>
      <c r="H2842" s="75"/>
      <c r="I2842" s="76"/>
      <c r="J2842" s="8"/>
      <c r="K2842" s="8"/>
      <c r="L2842" s="8"/>
      <c r="N2842" s="8"/>
      <c r="O2842" s="9"/>
      <c r="P2842" s="10" t="s">
        <v>7</v>
      </c>
      <c r="X2842" s="1" t="str">
        <f t="shared" si="568"/>
        <v>25滋賀県</v>
      </c>
    </row>
    <row r="2843" spans="1:24" ht="14.25" thickBot="1" x14ac:dyDescent="0.2">
      <c r="A2843" s="6">
        <f t="shared" si="567"/>
        <v>190</v>
      </c>
      <c r="B2843" s="6">
        <f>B2842</f>
        <v>2501</v>
      </c>
      <c r="D2843" s="77" t="s">
        <v>8</v>
      </c>
      <c r="E2843" s="78"/>
      <c r="F2843" s="79">
        <v>464.51</v>
      </c>
      <c r="G2843" s="80"/>
      <c r="H2843" s="80"/>
      <c r="I2843" s="81"/>
      <c r="J2843" s="11"/>
      <c r="K2843" s="11"/>
      <c r="L2843" s="11"/>
      <c r="N2843" s="11"/>
      <c r="P2843" s="82">
        <v>2.0000000000000295E-3</v>
      </c>
      <c r="Q2843" s="82"/>
      <c r="X2843" s="1" t="str">
        <f t="shared" si="568"/>
        <v>25滋賀県</v>
      </c>
    </row>
    <row r="2844" spans="1:24" ht="14.25" thickBot="1" x14ac:dyDescent="0.2">
      <c r="A2844" s="6">
        <f t="shared" si="567"/>
        <v>190</v>
      </c>
      <c r="B2844" s="6"/>
      <c r="C2844" s="1" t="s">
        <v>9</v>
      </c>
      <c r="X2844" s="1" t="str">
        <f t="shared" si="568"/>
        <v>25滋賀県</v>
      </c>
    </row>
    <row r="2845" spans="1:24" ht="13.5" customHeight="1" x14ac:dyDescent="0.15">
      <c r="A2845" s="6">
        <f t="shared" si="567"/>
        <v>190</v>
      </c>
      <c r="B2845" s="6"/>
      <c r="D2845" s="12"/>
      <c r="E2845" s="13"/>
      <c r="F2845" s="83" t="s">
        <v>10</v>
      </c>
      <c r="G2845" s="84"/>
      <c r="H2845" s="14" t="s">
        <v>11</v>
      </c>
      <c r="I2845" s="14" t="s">
        <v>12</v>
      </c>
      <c r="J2845" s="14" t="s">
        <v>13</v>
      </c>
      <c r="K2845" s="14" t="s">
        <v>14</v>
      </c>
      <c r="L2845" s="15" t="s">
        <v>15</v>
      </c>
      <c r="M2845" s="85" t="s">
        <v>16</v>
      </c>
      <c r="N2845" s="84"/>
      <c r="O2845" s="84"/>
      <c r="P2845" s="85" t="s">
        <v>17</v>
      </c>
      <c r="Q2845" s="84"/>
      <c r="R2845" s="86"/>
      <c r="X2845" s="1" t="str">
        <f t="shared" si="568"/>
        <v>25滋賀県</v>
      </c>
    </row>
    <row r="2846" spans="1:24" ht="32.25" thickBot="1" x14ac:dyDescent="0.2">
      <c r="A2846" s="6">
        <f t="shared" si="567"/>
        <v>190</v>
      </c>
      <c r="B2846" s="6"/>
      <c r="D2846" s="16"/>
      <c r="E2846" s="17"/>
      <c r="F2846" s="18" t="s">
        <v>18</v>
      </c>
      <c r="G2846" s="19" t="s">
        <v>19</v>
      </c>
      <c r="H2846" s="20" t="s">
        <v>20</v>
      </c>
      <c r="I2846" s="20" t="s">
        <v>21</v>
      </c>
      <c r="J2846" s="20" t="s">
        <v>22</v>
      </c>
      <c r="K2846" s="20" t="s">
        <v>23</v>
      </c>
      <c r="L2846" s="20" t="s">
        <v>24</v>
      </c>
      <c r="M2846" s="21" t="s">
        <v>25</v>
      </c>
      <c r="N2846" s="22" t="s">
        <v>26</v>
      </c>
      <c r="O2846" s="23" t="s">
        <v>27</v>
      </c>
      <c r="P2846" s="24" t="s">
        <v>28</v>
      </c>
      <c r="Q2846" s="22" t="s">
        <v>29</v>
      </c>
      <c r="R2846" s="25" t="s">
        <v>30</v>
      </c>
      <c r="X2846" s="1" t="str">
        <f t="shared" si="568"/>
        <v>25滋賀県</v>
      </c>
    </row>
    <row r="2847" spans="1:24" ht="14.25" thickTop="1" x14ac:dyDescent="0.15">
      <c r="A2847" s="6">
        <f t="shared" si="567"/>
        <v>190</v>
      </c>
      <c r="B2847" s="6">
        <f>B2842</f>
        <v>2501</v>
      </c>
      <c r="D2847" s="26"/>
      <c r="E2847" s="27" t="s">
        <v>31</v>
      </c>
      <c r="F2847" s="28">
        <f>SUM(F2848:F2851)</f>
        <v>3245</v>
      </c>
      <c r="G2847" s="29">
        <f>IFERROR(F2847/Q2847,"-")</f>
        <v>1.0024714241581711</v>
      </c>
      <c r="H2847" s="30">
        <f t="shared" ref="H2847:M2847" si="569">SUM(H2848:H2851)</f>
        <v>3077</v>
      </c>
      <c r="I2847" s="30">
        <f t="shared" si="569"/>
        <v>3070</v>
      </c>
      <c r="J2847" s="30">
        <f t="shared" si="569"/>
        <v>2997</v>
      </c>
      <c r="K2847" s="30">
        <f t="shared" si="569"/>
        <v>3149</v>
      </c>
      <c r="L2847" s="30">
        <f t="shared" si="569"/>
        <v>3011</v>
      </c>
      <c r="M2847" s="31">
        <f t="shared" si="569"/>
        <v>2918</v>
      </c>
      <c r="N2847" s="32">
        <f>IFERROR(M2847/F2847,"-")</f>
        <v>0.89922958397534669</v>
      </c>
      <c r="O2847" s="33">
        <f>M2847-F2847</f>
        <v>-327</v>
      </c>
      <c r="P2847" s="31">
        <f>SUM(P2848:P2851)</f>
        <v>2965</v>
      </c>
      <c r="Q2847" s="34">
        <f>SUM(Q2848:Q2851)</f>
        <v>3237</v>
      </c>
      <c r="R2847" s="35">
        <f>IFERROR(P2847/Q2847,"-")</f>
        <v>0.91597157862218104</v>
      </c>
      <c r="X2847" s="1" t="str">
        <f t="shared" si="568"/>
        <v>25滋賀県</v>
      </c>
    </row>
    <row r="2848" spans="1:24" x14ac:dyDescent="0.15">
      <c r="A2848" s="6">
        <f t="shared" si="567"/>
        <v>190</v>
      </c>
      <c r="B2848" s="6">
        <f>B2847</f>
        <v>2501</v>
      </c>
      <c r="D2848" s="36"/>
      <c r="E2848" s="37" t="s">
        <v>32</v>
      </c>
      <c r="F2848" s="38">
        <v>1292</v>
      </c>
      <c r="G2848" s="39">
        <f>IFERROR(F2848/Q2848,"-")</f>
        <v>2.7489361702127662</v>
      </c>
      <c r="H2848" s="40">
        <v>1269</v>
      </c>
      <c r="I2848" s="40">
        <v>1169</v>
      </c>
      <c r="J2848" s="40">
        <v>1119</v>
      </c>
      <c r="K2848" s="40">
        <v>1111</v>
      </c>
      <c r="L2848" s="40">
        <v>1013</v>
      </c>
      <c r="M2848" s="41">
        <v>968</v>
      </c>
      <c r="N2848" s="42">
        <f>IFERROR(M2848/F2848,"-")</f>
        <v>0.74922600619195046</v>
      </c>
      <c r="O2848" s="43">
        <f>M2848-F2848</f>
        <v>-324</v>
      </c>
      <c r="P2848" s="41">
        <v>968</v>
      </c>
      <c r="Q2848" s="44">
        <v>470</v>
      </c>
      <c r="R2848" s="45">
        <f>IFERROR(P2848/Q2848,"-")</f>
        <v>2.0595744680851062</v>
      </c>
      <c r="X2848" s="1" t="str">
        <f t="shared" si="568"/>
        <v>25滋賀県</v>
      </c>
    </row>
    <row r="2849" spans="1:24" x14ac:dyDescent="0.15">
      <c r="A2849" s="6">
        <f t="shared" si="567"/>
        <v>190</v>
      </c>
      <c r="B2849" s="6">
        <f t="shared" si="567"/>
        <v>2501</v>
      </c>
      <c r="D2849" s="36"/>
      <c r="E2849" s="46" t="s">
        <v>33</v>
      </c>
      <c r="F2849" s="47">
        <v>983</v>
      </c>
      <c r="G2849" s="48">
        <f>IFERROR(F2849/Q2849,"-")</f>
        <v>0.84668389319552106</v>
      </c>
      <c r="H2849" s="49">
        <v>806</v>
      </c>
      <c r="I2849" s="49">
        <v>900</v>
      </c>
      <c r="J2849" s="49">
        <v>877</v>
      </c>
      <c r="K2849" s="49">
        <v>906</v>
      </c>
      <c r="L2849" s="49">
        <v>958</v>
      </c>
      <c r="M2849" s="50">
        <v>910</v>
      </c>
      <c r="N2849" s="51">
        <f>IFERROR(M2849/F2849,"-")</f>
        <v>0.92573753814852489</v>
      </c>
      <c r="O2849" s="52">
        <f>M2849-F2849</f>
        <v>-73</v>
      </c>
      <c r="P2849" s="50">
        <v>957</v>
      </c>
      <c r="Q2849" s="53">
        <v>1161</v>
      </c>
      <c r="R2849" s="54">
        <f>IFERROR(P2849/Q2849,"-")</f>
        <v>0.82428940568475451</v>
      </c>
      <c r="X2849" s="1" t="str">
        <f t="shared" si="568"/>
        <v>25滋賀県</v>
      </c>
    </row>
    <row r="2850" spans="1:24" x14ac:dyDescent="0.15">
      <c r="A2850" s="6">
        <f t="shared" si="567"/>
        <v>190</v>
      </c>
      <c r="B2850" s="6">
        <f t="shared" si="567"/>
        <v>2501</v>
      </c>
      <c r="D2850" s="36"/>
      <c r="E2850" s="46" t="s">
        <v>34</v>
      </c>
      <c r="F2850" s="47">
        <v>233</v>
      </c>
      <c r="G2850" s="48">
        <f>IFERROR(F2850/Q2850,"-")</f>
        <v>0.24245577523413112</v>
      </c>
      <c r="H2850" s="49">
        <v>426</v>
      </c>
      <c r="I2850" s="49">
        <v>404</v>
      </c>
      <c r="J2850" s="49">
        <v>404</v>
      </c>
      <c r="K2850" s="49">
        <v>515</v>
      </c>
      <c r="L2850" s="49">
        <v>423</v>
      </c>
      <c r="M2850" s="50">
        <v>438</v>
      </c>
      <c r="N2850" s="51">
        <f>IFERROR(M2850/F2850,"-")</f>
        <v>1.8798283261802575</v>
      </c>
      <c r="O2850" s="52">
        <f>M2850-F2850</f>
        <v>205</v>
      </c>
      <c r="P2850" s="50">
        <v>486</v>
      </c>
      <c r="Q2850" s="53">
        <v>961</v>
      </c>
      <c r="R2850" s="54">
        <f>IFERROR(P2850/Q2850,"-")</f>
        <v>0.50572320499479706</v>
      </c>
      <c r="X2850" s="1" t="str">
        <f t="shared" si="568"/>
        <v>25滋賀県</v>
      </c>
    </row>
    <row r="2851" spans="1:24" ht="14.25" thickBot="1" x14ac:dyDescent="0.2">
      <c r="A2851" s="6">
        <f t="shared" si="567"/>
        <v>190</v>
      </c>
      <c r="B2851" s="6">
        <f t="shared" si="567"/>
        <v>2501</v>
      </c>
      <c r="D2851" s="55"/>
      <c r="E2851" s="56" t="s">
        <v>35</v>
      </c>
      <c r="F2851" s="57">
        <v>737</v>
      </c>
      <c r="G2851" s="58">
        <f>IFERROR(F2851/Q2851,"-")</f>
        <v>1.1426356589147286</v>
      </c>
      <c r="H2851" s="59">
        <v>576</v>
      </c>
      <c r="I2851" s="59">
        <v>597</v>
      </c>
      <c r="J2851" s="59">
        <v>597</v>
      </c>
      <c r="K2851" s="59">
        <v>617</v>
      </c>
      <c r="L2851" s="59">
        <v>617</v>
      </c>
      <c r="M2851" s="60">
        <v>602</v>
      </c>
      <c r="N2851" s="61">
        <f>IFERROR(M2851/F2851,"-")</f>
        <v>0.81682496607869737</v>
      </c>
      <c r="O2851" s="62">
        <f>M2851-F2851</f>
        <v>-135</v>
      </c>
      <c r="P2851" s="60">
        <v>554</v>
      </c>
      <c r="Q2851" s="63">
        <v>645</v>
      </c>
      <c r="R2851" s="64">
        <f>IFERROR(P2851/Q2851,"-")</f>
        <v>0.85891472868217056</v>
      </c>
      <c r="X2851" s="1" t="str">
        <f t="shared" si="568"/>
        <v>25滋賀県</v>
      </c>
    </row>
    <row r="2852" spans="1:24" s="5" customFormat="1" x14ac:dyDescent="0.15">
      <c r="A2852" s="65">
        <f t="shared" si="567"/>
        <v>190</v>
      </c>
      <c r="B2852" s="65">
        <f t="shared" si="567"/>
        <v>2501</v>
      </c>
      <c r="D2852" s="66"/>
      <c r="E2852" s="67" t="s">
        <v>36</v>
      </c>
      <c r="F2852" s="68">
        <v>0.96296296296296291</v>
      </c>
      <c r="G2852" s="69"/>
      <c r="H2852" s="68">
        <v>0.95652173913043481</v>
      </c>
      <c r="I2852" s="68">
        <v>1</v>
      </c>
      <c r="J2852" s="68">
        <v>0.95652173913043481</v>
      </c>
      <c r="K2852" s="68">
        <v>1</v>
      </c>
      <c r="L2852" s="68">
        <v>0.95833333333333337</v>
      </c>
      <c r="M2852" s="68">
        <v>0.95652173913043481</v>
      </c>
      <c r="N2852" s="70"/>
      <c r="O2852" s="70"/>
      <c r="P2852" s="71"/>
      <c r="Q2852" s="71"/>
      <c r="R2852" s="70"/>
      <c r="X2852" s="5" t="str">
        <f t="shared" si="568"/>
        <v>25滋賀県</v>
      </c>
    </row>
    <row r="2853" spans="1:24" x14ac:dyDescent="0.15">
      <c r="A2853" s="6">
        <f>(ROW()+12)/15</f>
        <v>191</v>
      </c>
      <c r="B2853" s="6"/>
      <c r="C2853" s="87">
        <f>(ROW()+12)/15</f>
        <v>191</v>
      </c>
      <c r="D2853" s="87"/>
      <c r="S2853" s="1" t="str">
        <f>"（"&amp;H2855&amp;"　"&amp;H2856&amp;"構想区域）"</f>
        <v>（滋賀県　湖南構想区域）</v>
      </c>
      <c r="X2853" s="1" t="str">
        <f>TEXT(F2855,"0?")&amp;H2855</f>
        <v>25滋賀県</v>
      </c>
    </row>
    <row r="2854" spans="1:24" ht="14.25" thickBot="1" x14ac:dyDescent="0.2">
      <c r="A2854" s="6">
        <f>A2853</f>
        <v>191</v>
      </c>
      <c r="B2854" s="6"/>
      <c r="C2854" s="1" t="s">
        <v>3</v>
      </c>
      <c r="X2854" s="1" t="str">
        <f>X2853</f>
        <v>25滋賀県</v>
      </c>
    </row>
    <row r="2855" spans="1:24" x14ac:dyDescent="0.15">
      <c r="A2855" s="6">
        <f t="shared" ref="A2855:B2867" si="570">A2854</f>
        <v>191</v>
      </c>
      <c r="B2855" s="6">
        <v>2502</v>
      </c>
      <c r="D2855" s="88" t="s">
        <v>4</v>
      </c>
      <c r="E2855" s="89"/>
      <c r="F2855" s="90">
        <f>QUOTIENT(F2856,100)</f>
        <v>25</v>
      </c>
      <c r="G2855" s="91"/>
      <c r="H2855" s="92" t="s">
        <v>245</v>
      </c>
      <c r="I2855" s="93"/>
      <c r="O2855" s="7"/>
      <c r="X2855" s="1" t="str">
        <f t="shared" ref="X2855:X2867" si="571">X2854</f>
        <v>25滋賀県</v>
      </c>
    </row>
    <row r="2856" spans="1:24" x14ac:dyDescent="0.15">
      <c r="A2856" s="6">
        <f t="shared" si="570"/>
        <v>191</v>
      </c>
      <c r="B2856" s="6">
        <f>B2855</f>
        <v>2502</v>
      </c>
      <c r="D2856" s="94" t="s">
        <v>5</v>
      </c>
      <c r="E2856" s="95"/>
      <c r="F2856" s="96">
        <f>B2856</f>
        <v>2502</v>
      </c>
      <c r="G2856" s="97"/>
      <c r="H2856" s="98" t="s">
        <v>247</v>
      </c>
      <c r="I2856" s="99"/>
      <c r="O2856" s="7"/>
      <c r="X2856" s="1" t="str">
        <f t="shared" si="571"/>
        <v>25滋賀県</v>
      </c>
    </row>
    <row r="2857" spans="1:24" x14ac:dyDescent="0.15">
      <c r="A2857" s="6">
        <f t="shared" si="570"/>
        <v>191</v>
      </c>
      <c r="B2857" s="6">
        <f>B2856</f>
        <v>2502</v>
      </c>
      <c r="D2857" s="72" t="s">
        <v>6</v>
      </c>
      <c r="E2857" s="73"/>
      <c r="F2857" s="74">
        <v>34.648200000000003</v>
      </c>
      <c r="G2857" s="75"/>
      <c r="H2857" s="75"/>
      <c r="I2857" s="76"/>
      <c r="J2857" s="8"/>
      <c r="K2857" s="8"/>
      <c r="L2857" s="8"/>
      <c r="N2857" s="8"/>
      <c r="O2857" s="9"/>
      <c r="P2857" s="10" t="s">
        <v>7</v>
      </c>
      <c r="X2857" s="1" t="str">
        <f t="shared" si="571"/>
        <v>25滋賀県</v>
      </c>
    </row>
    <row r="2858" spans="1:24" ht="14.25" thickBot="1" x14ac:dyDescent="0.2">
      <c r="A2858" s="6">
        <f t="shared" si="570"/>
        <v>191</v>
      </c>
      <c r="B2858" s="6">
        <f>B2857</f>
        <v>2502</v>
      </c>
      <c r="D2858" s="77" t="s">
        <v>8</v>
      </c>
      <c r="E2858" s="78"/>
      <c r="F2858" s="79">
        <v>256.39</v>
      </c>
      <c r="G2858" s="80"/>
      <c r="H2858" s="80"/>
      <c r="I2858" s="81"/>
      <c r="J2858" s="11"/>
      <c r="K2858" s="11"/>
      <c r="L2858" s="11"/>
      <c r="N2858" s="11"/>
      <c r="P2858" s="82">
        <v>0.11500000000000002</v>
      </c>
      <c r="Q2858" s="82"/>
      <c r="X2858" s="1" t="str">
        <f t="shared" si="571"/>
        <v>25滋賀県</v>
      </c>
    </row>
    <row r="2859" spans="1:24" ht="14.25" thickBot="1" x14ac:dyDescent="0.2">
      <c r="A2859" s="6">
        <f t="shared" si="570"/>
        <v>191</v>
      </c>
      <c r="B2859" s="6"/>
      <c r="C2859" s="1" t="s">
        <v>9</v>
      </c>
      <c r="X2859" s="1" t="str">
        <f t="shared" si="571"/>
        <v>25滋賀県</v>
      </c>
    </row>
    <row r="2860" spans="1:24" ht="13.5" customHeight="1" x14ac:dyDescent="0.15">
      <c r="A2860" s="6">
        <f t="shared" si="570"/>
        <v>191</v>
      </c>
      <c r="B2860" s="6"/>
      <c r="D2860" s="12"/>
      <c r="E2860" s="13"/>
      <c r="F2860" s="83" t="s">
        <v>10</v>
      </c>
      <c r="G2860" s="84"/>
      <c r="H2860" s="14" t="s">
        <v>11</v>
      </c>
      <c r="I2860" s="14" t="s">
        <v>12</v>
      </c>
      <c r="J2860" s="14" t="s">
        <v>13</v>
      </c>
      <c r="K2860" s="14" t="s">
        <v>14</v>
      </c>
      <c r="L2860" s="15" t="s">
        <v>15</v>
      </c>
      <c r="M2860" s="85" t="s">
        <v>16</v>
      </c>
      <c r="N2860" s="84"/>
      <c r="O2860" s="84"/>
      <c r="P2860" s="85" t="s">
        <v>17</v>
      </c>
      <c r="Q2860" s="84"/>
      <c r="R2860" s="86"/>
      <c r="X2860" s="1" t="str">
        <f t="shared" si="571"/>
        <v>25滋賀県</v>
      </c>
    </row>
    <row r="2861" spans="1:24" ht="32.25" thickBot="1" x14ac:dyDescent="0.2">
      <c r="A2861" s="6">
        <f t="shared" si="570"/>
        <v>191</v>
      </c>
      <c r="B2861" s="6"/>
      <c r="D2861" s="16"/>
      <c r="E2861" s="17"/>
      <c r="F2861" s="18" t="s">
        <v>18</v>
      </c>
      <c r="G2861" s="19" t="s">
        <v>19</v>
      </c>
      <c r="H2861" s="20" t="s">
        <v>20</v>
      </c>
      <c r="I2861" s="20" t="s">
        <v>21</v>
      </c>
      <c r="J2861" s="20" t="s">
        <v>22</v>
      </c>
      <c r="K2861" s="20" t="s">
        <v>23</v>
      </c>
      <c r="L2861" s="20" t="s">
        <v>24</v>
      </c>
      <c r="M2861" s="21" t="s">
        <v>25</v>
      </c>
      <c r="N2861" s="22" t="s">
        <v>26</v>
      </c>
      <c r="O2861" s="23" t="s">
        <v>27</v>
      </c>
      <c r="P2861" s="24" t="s">
        <v>28</v>
      </c>
      <c r="Q2861" s="22" t="s">
        <v>29</v>
      </c>
      <c r="R2861" s="25" t="s">
        <v>30</v>
      </c>
      <c r="X2861" s="1" t="str">
        <f t="shared" si="571"/>
        <v>25滋賀県</v>
      </c>
    </row>
    <row r="2862" spans="1:24" ht="14.25" thickTop="1" x14ac:dyDescent="0.15">
      <c r="A2862" s="6">
        <f t="shared" si="570"/>
        <v>191</v>
      </c>
      <c r="B2862" s="6">
        <f>B2857</f>
        <v>2502</v>
      </c>
      <c r="D2862" s="26"/>
      <c r="E2862" s="27" t="s">
        <v>31</v>
      </c>
      <c r="F2862" s="28">
        <f>SUM(F2863:F2866)</f>
        <v>2894</v>
      </c>
      <c r="G2862" s="29">
        <f>IFERROR(F2862/Q2862,"-")</f>
        <v>1.0694752402069476</v>
      </c>
      <c r="H2862" s="30">
        <f t="shared" ref="H2862:M2862" si="572">SUM(H2863:H2866)</f>
        <v>2930</v>
      </c>
      <c r="I2862" s="30">
        <f t="shared" si="572"/>
        <v>2846</v>
      </c>
      <c r="J2862" s="30">
        <f t="shared" si="572"/>
        <v>2718</v>
      </c>
      <c r="K2862" s="30">
        <f t="shared" si="572"/>
        <v>2862</v>
      </c>
      <c r="L2862" s="30">
        <f t="shared" si="572"/>
        <v>2745</v>
      </c>
      <c r="M2862" s="31">
        <f t="shared" si="572"/>
        <v>2830</v>
      </c>
      <c r="N2862" s="32">
        <f>IFERROR(M2862/F2862,"-")</f>
        <v>0.97788527988942642</v>
      </c>
      <c r="O2862" s="33">
        <f>M2862-F2862</f>
        <v>-64</v>
      </c>
      <c r="P2862" s="31">
        <f>SUM(P2863:P2866)</f>
        <v>2650</v>
      </c>
      <c r="Q2862" s="34">
        <f>SUM(Q2863:Q2866)</f>
        <v>2706</v>
      </c>
      <c r="R2862" s="35">
        <f>IFERROR(P2862/Q2862,"-")</f>
        <v>0.97930524759793047</v>
      </c>
      <c r="X2862" s="1" t="str">
        <f t="shared" si="571"/>
        <v>25滋賀県</v>
      </c>
    </row>
    <row r="2863" spans="1:24" x14ac:dyDescent="0.15">
      <c r="A2863" s="6">
        <f t="shared" si="570"/>
        <v>191</v>
      </c>
      <c r="B2863" s="6">
        <f>B2862</f>
        <v>2502</v>
      </c>
      <c r="D2863" s="36"/>
      <c r="E2863" s="37" t="s">
        <v>32</v>
      </c>
      <c r="F2863" s="38">
        <v>374</v>
      </c>
      <c r="G2863" s="39">
        <f>IFERROR(F2863/Q2863,"-")</f>
        <v>1.272108843537415</v>
      </c>
      <c r="H2863" s="40">
        <v>369</v>
      </c>
      <c r="I2863" s="40">
        <v>391</v>
      </c>
      <c r="J2863" s="40">
        <v>409</v>
      </c>
      <c r="K2863" s="40">
        <v>360</v>
      </c>
      <c r="L2863" s="40">
        <v>403</v>
      </c>
      <c r="M2863" s="41">
        <v>385</v>
      </c>
      <c r="N2863" s="42">
        <f>IFERROR(M2863/F2863,"-")</f>
        <v>1.0294117647058822</v>
      </c>
      <c r="O2863" s="43">
        <f>M2863-F2863</f>
        <v>11</v>
      </c>
      <c r="P2863" s="41">
        <v>172</v>
      </c>
      <c r="Q2863" s="44">
        <v>294</v>
      </c>
      <c r="R2863" s="45">
        <f>IFERROR(P2863/Q2863,"-")</f>
        <v>0.58503401360544216</v>
      </c>
      <c r="X2863" s="1" t="str">
        <f t="shared" si="571"/>
        <v>25滋賀県</v>
      </c>
    </row>
    <row r="2864" spans="1:24" x14ac:dyDescent="0.15">
      <c r="A2864" s="6">
        <f t="shared" si="570"/>
        <v>191</v>
      </c>
      <c r="B2864" s="6">
        <f t="shared" si="570"/>
        <v>2502</v>
      </c>
      <c r="D2864" s="36"/>
      <c r="E2864" s="46" t="s">
        <v>33</v>
      </c>
      <c r="F2864" s="47">
        <v>1563</v>
      </c>
      <c r="G2864" s="48">
        <f>IFERROR(F2864/Q2864,"-")</f>
        <v>1.5645645645645645</v>
      </c>
      <c r="H2864" s="49">
        <v>1545</v>
      </c>
      <c r="I2864" s="49">
        <v>1539</v>
      </c>
      <c r="J2864" s="49">
        <v>1379</v>
      </c>
      <c r="K2864" s="49">
        <v>1477</v>
      </c>
      <c r="L2864" s="49">
        <v>1346</v>
      </c>
      <c r="M2864" s="50">
        <v>1307</v>
      </c>
      <c r="N2864" s="51">
        <f>IFERROR(M2864/F2864,"-")</f>
        <v>0.836212412028151</v>
      </c>
      <c r="O2864" s="52">
        <f>M2864-F2864</f>
        <v>-256</v>
      </c>
      <c r="P2864" s="50">
        <v>1387</v>
      </c>
      <c r="Q2864" s="53">
        <v>999</v>
      </c>
      <c r="R2864" s="54">
        <f>IFERROR(P2864/Q2864,"-")</f>
        <v>1.3883883883883883</v>
      </c>
      <c r="X2864" s="1" t="str">
        <f t="shared" si="571"/>
        <v>25滋賀県</v>
      </c>
    </row>
    <row r="2865" spans="1:24" x14ac:dyDescent="0.15">
      <c r="A2865" s="6">
        <f t="shared" si="570"/>
        <v>191</v>
      </c>
      <c r="B2865" s="6">
        <f t="shared" si="570"/>
        <v>2502</v>
      </c>
      <c r="D2865" s="36"/>
      <c r="E2865" s="46" t="s">
        <v>34</v>
      </c>
      <c r="F2865" s="47">
        <v>272</v>
      </c>
      <c r="G2865" s="48">
        <f>IFERROR(F2865/Q2865,"-")</f>
        <v>0.30493273542600896</v>
      </c>
      <c r="H2865" s="49">
        <v>360</v>
      </c>
      <c r="I2865" s="49">
        <v>360</v>
      </c>
      <c r="J2865" s="49">
        <v>374</v>
      </c>
      <c r="K2865" s="49">
        <v>461</v>
      </c>
      <c r="L2865" s="49">
        <v>476</v>
      </c>
      <c r="M2865" s="50">
        <v>464</v>
      </c>
      <c r="N2865" s="51">
        <f>IFERROR(M2865/F2865,"-")</f>
        <v>1.7058823529411764</v>
      </c>
      <c r="O2865" s="52">
        <f>M2865-F2865</f>
        <v>192</v>
      </c>
      <c r="P2865" s="50">
        <v>516</v>
      </c>
      <c r="Q2865" s="53">
        <v>892</v>
      </c>
      <c r="R2865" s="54">
        <f>IFERROR(P2865/Q2865,"-")</f>
        <v>0.57847533632286996</v>
      </c>
      <c r="X2865" s="1" t="str">
        <f t="shared" si="571"/>
        <v>25滋賀県</v>
      </c>
    </row>
    <row r="2866" spans="1:24" ht="14.25" thickBot="1" x14ac:dyDescent="0.2">
      <c r="A2866" s="6">
        <f t="shared" si="570"/>
        <v>191</v>
      </c>
      <c r="B2866" s="6">
        <f t="shared" si="570"/>
        <v>2502</v>
      </c>
      <c r="D2866" s="55"/>
      <c r="E2866" s="56" t="s">
        <v>35</v>
      </c>
      <c r="F2866" s="57">
        <v>685</v>
      </c>
      <c r="G2866" s="58">
        <f>IFERROR(F2866/Q2866,"-")</f>
        <v>1.3147792706333974</v>
      </c>
      <c r="H2866" s="59">
        <v>656</v>
      </c>
      <c r="I2866" s="59">
        <v>556</v>
      </c>
      <c r="J2866" s="59">
        <v>556</v>
      </c>
      <c r="K2866" s="59">
        <v>564</v>
      </c>
      <c r="L2866" s="59">
        <v>520</v>
      </c>
      <c r="M2866" s="60">
        <v>674</v>
      </c>
      <c r="N2866" s="61">
        <f>IFERROR(M2866/F2866,"-")</f>
        <v>0.98394160583941603</v>
      </c>
      <c r="O2866" s="62">
        <f>M2866-F2866</f>
        <v>-11</v>
      </c>
      <c r="P2866" s="60">
        <v>575</v>
      </c>
      <c r="Q2866" s="63">
        <v>521</v>
      </c>
      <c r="R2866" s="64">
        <f>IFERROR(P2866/Q2866,"-")</f>
        <v>1.1036468330134357</v>
      </c>
      <c r="X2866" s="1" t="str">
        <f t="shared" si="571"/>
        <v>25滋賀県</v>
      </c>
    </row>
    <row r="2867" spans="1:24" s="5" customFormat="1" x14ac:dyDescent="0.15">
      <c r="A2867" s="65">
        <f t="shared" si="570"/>
        <v>191</v>
      </c>
      <c r="B2867" s="65">
        <f t="shared" si="570"/>
        <v>2502</v>
      </c>
      <c r="D2867" s="66"/>
      <c r="E2867" s="67" t="s">
        <v>36</v>
      </c>
      <c r="F2867" s="68">
        <v>0.96</v>
      </c>
      <c r="G2867" s="69"/>
      <c r="H2867" s="68">
        <v>1</v>
      </c>
      <c r="I2867" s="68">
        <v>0.95652173913043481</v>
      </c>
      <c r="J2867" s="68">
        <v>0.90476190476190477</v>
      </c>
      <c r="K2867" s="68">
        <v>1</v>
      </c>
      <c r="L2867" s="68">
        <v>0.95454545454545459</v>
      </c>
      <c r="M2867" s="68">
        <v>1</v>
      </c>
      <c r="N2867" s="70"/>
      <c r="O2867" s="70"/>
      <c r="P2867" s="71"/>
      <c r="Q2867" s="71"/>
      <c r="R2867" s="70"/>
      <c r="X2867" s="5" t="str">
        <f t="shared" si="571"/>
        <v>25滋賀県</v>
      </c>
    </row>
    <row r="2868" spans="1:24" x14ac:dyDescent="0.15">
      <c r="A2868" s="6">
        <f>(ROW()+12)/15</f>
        <v>192</v>
      </c>
      <c r="B2868" s="6"/>
      <c r="C2868" s="87">
        <f>(ROW()+12)/15</f>
        <v>192</v>
      </c>
      <c r="D2868" s="87"/>
      <c r="S2868" s="1" t="str">
        <f>"（"&amp;H2870&amp;"　"&amp;H2871&amp;"構想区域）"</f>
        <v>（滋賀県　甲賀構想区域）</v>
      </c>
      <c r="X2868" s="1" t="str">
        <f>TEXT(F2870,"0?")&amp;H2870</f>
        <v>25滋賀県</v>
      </c>
    </row>
    <row r="2869" spans="1:24" ht="14.25" thickBot="1" x14ac:dyDescent="0.2">
      <c r="A2869" s="6">
        <f>A2868</f>
        <v>192</v>
      </c>
      <c r="B2869" s="6"/>
      <c r="C2869" s="1" t="s">
        <v>3</v>
      </c>
      <c r="X2869" s="1" t="str">
        <f>X2868</f>
        <v>25滋賀県</v>
      </c>
    </row>
    <row r="2870" spans="1:24" x14ac:dyDescent="0.15">
      <c r="A2870" s="6">
        <f t="shared" ref="A2870:B2882" si="573">A2869</f>
        <v>192</v>
      </c>
      <c r="B2870" s="6">
        <v>2503</v>
      </c>
      <c r="D2870" s="88" t="s">
        <v>4</v>
      </c>
      <c r="E2870" s="89"/>
      <c r="F2870" s="90">
        <f>QUOTIENT(F2871,100)</f>
        <v>25</v>
      </c>
      <c r="G2870" s="91"/>
      <c r="H2870" s="92" t="s">
        <v>245</v>
      </c>
      <c r="I2870" s="93"/>
      <c r="O2870" s="7"/>
      <c r="X2870" s="1" t="str">
        <f t="shared" ref="X2870:X2882" si="574">X2869</f>
        <v>25滋賀県</v>
      </c>
    </row>
    <row r="2871" spans="1:24" x14ac:dyDescent="0.15">
      <c r="A2871" s="6">
        <f t="shared" si="573"/>
        <v>192</v>
      </c>
      <c r="B2871" s="6">
        <f>B2870</f>
        <v>2503</v>
      </c>
      <c r="D2871" s="94" t="s">
        <v>5</v>
      </c>
      <c r="E2871" s="95"/>
      <c r="F2871" s="96">
        <f>B2871</f>
        <v>2503</v>
      </c>
      <c r="G2871" s="97"/>
      <c r="H2871" s="98" t="s">
        <v>248</v>
      </c>
      <c r="I2871" s="99"/>
      <c r="O2871" s="7"/>
      <c r="X2871" s="1" t="str">
        <f t="shared" si="574"/>
        <v>25滋賀県</v>
      </c>
    </row>
    <row r="2872" spans="1:24" x14ac:dyDescent="0.15">
      <c r="A2872" s="6">
        <f t="shared" si="573"/>
        <v>192</v>
      </c>
      <c r="B2872" s="6">
        <f>B2871</f>
        <v>2503</v>
      </c>
      <c r="D2872" s="72" t="s">
        <v>6</v>
      </c>
      <c r="E2872" s="73"/>
      <c r="F2872" s="74">
        <v>14.2818</v>
      </c>
      <c r="G2872" s="75"/>
      <c r="H2872" s="75"/>
      <c r="I2872" s="76"/>
      <c r="J2872" s="8"/>
      <c r="K2872" s="8"/>
      <c r="L2872" s="8"/>
      <c r="N2872" s="8"/>
      <c r="O2872" s="9"/>
      <c r="P2872" s="10" t="s">
        <v>7</v>
      </c>
      <c r="X2872" s="1" t="str">
        <f t="shared" si="574"/>
        <v>25滋賀県</v>
      </c>
    </row>
    <row r="2873" spans="1:24" ht="14.25" thickBot="1" x14ac:dyDescent="0.2">
      <c r="A2873" s="6">
        <f t="shared" si="573"/>
        <v>192</v>
      </c>
      <c r="B2873" s="6">
        <f>B2872</f>
        <v>2503</v>
      </c>
      <c r="D2873" s="77" t="s">
        <v>8</v>
      </c>
      <c r="E2873" s="78"/>
      <c r="F2873" s="79">
        <v>552.02</v>
      </c>
      <c r="G2873" s="80"/>
      <c r="H2873" s="80"/>
      <c r="I2873" s="81"/>
      <c r="J2873" s="11"/>
      <c r="K2873" s="11"/>
      <c r="L2873" s="11"/>
      <c r="N2873" s="11"/>
      <c r="P2873" s="82">
        <v>-0.13600000000000001</v>
      </c>
      <c r="Q2873" s="82"/>
      <c r="X2873" s="1" t="str">
        <f t="shared" si="574"/>
        <v>25滋賀県</v>
      </c>
    </row>
    <row r="2874" spans="1:24" ht="14.25" thickBot="1" x14ac:dyDescent="0.2">
      <c r="A2874" s="6">
        <f t="shared" si="573"/>
        <v>192</v>
      </c>
      <c r="B2874" s="6"/>
      <c r="C2874" s="1" t="s">
        <v>9</v>
      </c>
      <c r="X2874" s="1" t="str">
        <f t="shared" si="574"/>
        <v>25滋賀県</v>
      </c>
    </row>
    <row r="2875" spans="1:24" ht="13.5" customHeight="1" x14ac:dyDescent="0.15">
      <c r="A2875" s="6">
        <f t="shared" si="573"/>
        <v>192</v>
      </c>
      <c r="B2875" s="6"/>
      <c r="D2875" s="12"/>
      <c r="E2875" s="13"/>
      <c r="F2875" s="83" t="s">
        <v>10</v>
      </c>
      <c r="G2875" s="84"/>
      <c r="H2875" s="14" t="s">
        <v>11</v>
      </c>
      <c r="I2875" s="14" t="s">
        <v>12</v>
      </c>
      <c r="J2875" s="14" t="s">
        <v>13</v>
      </c>
      <c r="K2875" s="14" t="s">
        <v>14</v>
      </c>
      <c r="L2875" s="15" t="s">
        <v>15</v>
      </c>
      <c r="M2875" s="85" t="s">
        <v>16</v>
      </c>
      <c r="N2875" s="84"/>
      <c r="O2875" s="84"/>
      <c r="P2875" s="85" t="s">
        <v>17</v>
      </c>
      <c r="Q2875" s="84"/>
      <c r="R2875" s="86"/>
      <c r="X2875" s="1" t="str">
        <f t="shared" si="574"/>
        <v>25滋賀県</v>
      </c>
    </row>
    <row r="2876" spans="1:24" ht="32.25" thickBot="1" x14ac:dyDescent="0.2">
      <c r="A2876" s="6">
        <f t="shared" si="573"/>
        <v>192</v>
      </c>
      <c r="B2876" s="6"/>
      <c r="D2876" s="16"/>
      <c r="E2876" s="17"/>
      <c r="F2876" s="18" t="s">
        <v>18</v>
      </c>
      <c r="G2876" s="19" t="s">
        <v>19</v>
      </c>
      <c r="H2876" s="20" t="s">
        <v>20</v>
      </c>
      <c r="I2876" s="20" t="s">
        <v>21</v>
      </c>
      <c r="J2876" s="20" t="s">
        <v>22</v>
      </c>
      <c r="K2876" s="20" t="s">
        <v>23</v>
      </c>
      <c r="L2876" s="20" t="s">
        <v>24</v>
      </c>
      <c r="M2876" s="21" t="s">
        <v>25</v>
      </c>
      <c r="N2876" s="22" t="s">
        <v>26</v>
      </c>
      <c r="O2876" s="23" t="s">
        <v>27</v>
      </c>
      <c r="P2876" s="24" t="s">
        <v>28</v>
      </c>
      <c r="Q2876" s="22" t="s">
        <v>29</v>
      </c>
      <c r="R2876" s="25" t="s">
        <v>30</v>
      </c>
      <c r="X2876" s="1" t="str">
        <f t="shared" si="574"/>
        <v>25滋賀県</v>
      </c>
    </row>
    <row r="2877" spans="1:24" ht="14.25" thickTop="1" x14ac:dyDescent="0.15">
      <c r="A2877" s="6">
        <f t="shared" si="573"/>
        <v>192</v>
      </c>
      <c r="B2877" s="6">
        <f>B2872</f>
        <v>2503</v>
      </c>
      <c r="D2877" s="26"/>
      <c r="E2877" s="27" t="s">
        <v>31</v>
      </c>
      <c r="F2877" s="28">
        <f>SUM(F2878:F2881)</f>
        <v>979</v>
      </c>
      <c r="G2877" s="29">
        <f>IFERROR(F2877/Q2877,"-")</f>
        <v>0.83106960950764008</v>
      </c>
      <c r="H2877" s="30">
        <f t="shared" ref="H2877:M2877" si="575">SUM(H2878:H2881)</f>
        <v>1174</v>
      </c>
      <c r="I2877" s="30">
        <f t="shared" si="575"/>
        <v>1126</v>
      </c>
      <c r="J2877" s="30">
        <f t="shared" si="575"/>
        <v>1086</v>
      </c>
      <c r="K2877" s="30">
        <f t="shared" si="575"/>
        <v>1126</v>
      </c>
      <c r="L2877" s="30">
        <f t="shared" si="575"/>
        <v>1080</v>
      </c>
      <c r="M2877" s="31">
        <f t="shared" si="575"/>
        <v>1061</v>
      </c>
      <c r="N2877" s="32">
        <f>IFERROR(M2877/F2877,"-")</f>
        <v>1.083758937691522</v>
      </c>
      <c r="O2877" s="33">
        <f>M2877-F2877</f>
        <v>82</v>
      </c>
      <c r="P2877" s="31">
        <f>SUM(P2878:P2881)</f>
        <v>1109</v>
      </c>
      <c r="Q2877" s="34">
        <f>SUM(Q2878:Q2881)</f>
        <v>1178</v>
      </c>
      <c r="R2877" s="35">
        <f>IFERROR(P2877/Q2877,"-")</f>
        <v>0.9414261460101867</v>
      </c>
      <c r="X2877" s="1" t="str">
        <f t="shared" si="574"/>
        <v>25滋賀県</v>
      </c>
    </row>
    <row r="2878" spans="1:24" x14ac:dyDescent="0.15">
      <c r="A2878" s="6">
        <f t="shared" si="573"/>
        <v>192</v>
      </c>
      <c r="B2878" s="6">
        <f>B2877</f>
        <v>2503</v>
      </c>
      <c r="D2878" s="36"/>
      <c r="E2878" s="37" t="s">
        <v>32</v>
      </c>
      <c r="F2878" s="38">
        <v>8</v>
      </c>
      <c r="G2878" s="39">
        <f>IFERROR(F2878/Q2878,"-")</f>
        <v>0.10256410256410256</v>
      </c>
      <c r="H2878" s="40">
        <v>8</v>
      </c>
      <c r="I2878" s="40">
        <v>8</v>
      </c>
      <c r="J2878" s="40">
        <v>8</v>
      </c>
      <c r="K2878" s="40">
        <v>8</v>
      </c>
      <c r="L2878" s="40">
        <v>8</v>
      </c>
      <c r="M2878" s="41">
        <v>8</v>
      </c>
      <c r="N2878" s="42">
        <f>IFERROR(M2878/F2878,"-")</f>
        <v>1</v>
      </c>
      <c r="O2878" s="43">
        <f>M2878-F2878</f>
        <v>0</v>
      </c>
      <c r="P2878" s="41">
        <v>8</v>
      </c>
      <c r="Q2878" s="44">
        <v>78</v>
      </c>
      <c r="R2878" s="45">
        <f>IFERROR(P2878/Q2878,"-")</f>
        <v>0.10256410256410256</v>
      </c>
      <c r="X2878" s="1" t="str">
        <f t="shared" si="574"/>
        <v>25滋賀県</v>
      </c>
    </row>
    <row r="2879" spans="1:24" x14ac:dyDescent="0.15">
      <c r="A2879" s="6">
        <f t="shared" si="573"/>
        <v>192</v>
      </c>
      <c r="B2879" s="6">
        <f t="shared" si="573"/>
        <v>2503</v>
      </c>
      <c r="D2879" s="36"/>
      <c r="E2879" s="46" t="s">
        <v>33</v>
      </c>
      <c r="F2879" s="47">
        <v>494</v>
      </c>
      <c r="G2879" s="48">
        <f>IFERROR(F2879/Q2879,"-")</f>
        <v>1.5884244372990353</v>
      </c>
      <c r="H2879" s="49">
        <v>537</v>
      </c>
      <c r="I2879" s="49">
        <v>440</v>
      </c>
      <c r="J2879" s="49">
        <v>390</v>
      </c>
      <c r="K2879" s="49">
        <v>390</v>
      </c>
      <c r="L2879" s="49">
        <v>493</v>
      </c>
      <c r="M2879" s="50">
        <v>474</v>
      </c>
      <c r="N2879" s="51">
        <f>IFERROR(M2879/F2879,"-")</f>
        <v>0.95951417004048578</v>
      </c>
      <c r="O2879" s="52">
        <f>M2879-F2879</f>
        <v>-20</v>
      </c>
      <c r="P2879" s="50">
        <v>526</v>
      </c>
      <c r="Q2879" s="53">
        <v>311</v>
      </c>
      <c r="R2879" s="54">
        <f>IFERROR(P2879/Q2879,"-")</f>
        <v>1.6913183279742765</v>
      </c>
      <c r="X2879" s="1" t="str">
        <f t="shared" si="574"/>
        <v>25滋賀県</v>
      </c>
    </row>
    <row r="2880" spans="1:24" x14ac:dyDescent="0.15">
      <c r="A2880" s="6">
        <f t="shared" si="573"/>
        <v>192</v>
      </c>
      <c r="B2880" s="6">
        <f t="shared" si="573"/>
        <v>2503</v>
      </c>
      <c r="D2880" s="36"/>
      <c r="E2880" s="46" t="s">
        <v>34</v>
      </c>
      <c r="F2880" s="47">
        <v>142</v>
      </c>
      <c r="G2880" s="48">
        <f>IFERROR(F2880/Q2880,"-")</f>
        <v>0.3169642857142857</v>
      </c>
      <c r="H2880" s="49">
        <v>238</v>
      </c>
      <c r="I2880" s="49">
        <v>238</v>
      </c>
      <c r="J2880" s="49">
        <v>297</v>
      </c>
      <c r="K2880" s="49">
        <v>238</v>
      </c>
      <c r="L2880" s="49">
        <v>238</v>
      </c>
      <c r="M2880" s="50">
        <v>238</v>
      </c>
      <c r="N2880" s="51">
        <f>IFERROR(M2880/F2880,"-")</f>
        <v>1.676056338028169</v>
      </c>
      <c r="O2880" s="52">
        <f>M2880-F2880</f>
        <v>96</v>
      </c>
      <c r="P2880" s="50">
        <v>234</v>
      </c>
      <c r="Q2880" s="53">
        <v>448</v>
      </c>
      <c r="R2880" s="54">
        <f>IFERROR(P2880/Q2880,"-")</f>
        <v>0.5223214285714286</v>
      </c>
      <c r="X2880" s="1" t="str">
        <f t="shared" si="574"/>
        <v>25滋賀県</v>
      </c>
    </row>
    <row r="2881" spans="1:24" ht="14.25" thickBot="1" x14ac:dyDescent="0.2">
      <c r="A2881" s="6">
        <f t="shared" si="573"/>
        <v>192</v>
      </c>
      <c r="B2881" s="6">
        <f t="shared" si="573"/>
        <v>2503</v>
      </c>
      <c r="D2881" s="55"/>
      <c r="E2881" s="56" t="s">
        <v>35</v>
      </c>
      <c r="F2881" s="57">
        <v>335</v>
      </c>
      <c r="G2881" s="58">
        <f>IFERROR(F2881/Q2881,"-")</f>
        <v>0.98240469208211145</v>
      </c>
      <c r="H2881" s="59">
        <v>391</v>
      </c>
      <c r="I2881" s="59">
        <v>440</v>
      </c>
      <c r="J2881" s="59">
        <v>391</v>
      </c>
      <c r="K2881" s="59">
        <v>490</v>
      </c>
      <c r="L2881" s="59">
        <v>341</v>
      </c>
      <c r="M2881" s="60">
        <v>341</v>
      </c>
      <c r="N2881" s="61">
        <f>IFERROR(M2881/F2881,"-")</f>
        <v>1.017910447761194</v>
      </c>
      <c r="O2881" s="62">
        <f>M2881-F2881</f>
        <v>6</v>
      </c>
      <c r="P2881" s="60">
        <v>341</v>
      </c>
      <c r="Q2881" s="63">
        <v>341</v>
      </c>
      <c r="R2881" s="64">
        <f>IFERROR(P2881/Q2881,"-")</f>
        <v>1</v>
      </c>
      <c r="X2881" s="1" t="str">
        <f t="shared" si="574"/>
        <v>25滋賀県</v>
      </c>
    </row>
    <row r="2882" spans="1:24" s="5" customFormat="1" x14ac:dyDescent="0.15">
      <c r="A2882" s="65">
        <f t="shared" si="573"/>
        <v>192</v>
      </c>
      <c r="B2882" s="65">
        <f t="shared" si="573"/>
        <v>2503</v>
      </c>
      <c r="D2882" s="66"/>
      <c r="E2882" s="67" t="s">
        <v>36</v>
      </c>
      <c r="F2882" s="68">
        <v>0.88888888888888884</v>
      </c>
      <c r="G2882" s="69"/>
      <c r="H2882" s="68">
        <v>1</v>
      </c>
      <c r="I2882" s="68">
        <v>1</v>
      </c>
      <c r="J2882" s="68">
        <v>0.9</v>
      </c>
      <c r="K2882" s="68">
        <v>1</v>
      </c>
      <c r="L2882" s="68">
        <v>1</v>
      </c>
      <c r="M2882" s="68">
        <v>0.88888888888888884</v>
      </c>
      <c r="N2882" s="70"/>
      <c r="O2882" s="70"/>
      <c r="P2882" s="71"/>
      <c r="Q2882" s="71"/>
      <c r="R2882" s="70"/>
      <c r="X2882" s="5" t="str">
        <f t="shared" si="574"/>
        <v>25滋賀県</v>
      </c>
    </row>
    <row r="2883" spans="1:24" x14ac:dyDescent="0.15">
      <c r="A2883" s="6">
        <f>(ROW()+12)/15</f>
        <v>193</v>
      </c>
      <c r="B2883" s="6"/>
      <c r="C2883" s="87">
        <f>(ROW()+12)/15</f>
        <v>193</v>
      </c>
      <c r="D2883" s="87"/>
      <c r="S2883" s="1" t="str">
        <f>"（"&amp;H2885&amp;"　"&amp;H2886&amp;"構想区域）"</f>
        <v>（滋賀県　東近江構想区域）</v>
      </c>
      <c r="X2883" s="1" t="str">
        <f>TEXT(F2885,"0?")&amp;H2885</f>
        <v>25滋賀県</v>
      </c>
    </row>
    <row r="2884" spans="1:24" ht="14.25" thickBot="1" x14ac:dyDescent="0.2">
      <c r="A2884" s="6">
        <f>A2883</f>
        <v>193</v>
      </c>
      <c r="B2884" s="6"/>
      <c r="C2884" s="1" t="s">
        <v>3</v>
      </c>
      <c r="X2884" s="1" t="str">
        <f>X2883</f>
        <v>25滋賀県</v>
      </c>
    </row>
    <row r="2885" spans="1:24" x14ac:dyDescent="0.15">
      <c r="A2885" s="6">
        <f t="shared" ref="A2885:B2897" si="576">A2884</f>
        <v>193</v>
      </c>
      <c r="B2885" s="6">
        <v>2504</v>
      </c>
      <c r="D2885" s="88" t="s">
        <v>4</v>
      </c>
      <c r="E2885" s="89"/>
      <c r="F2885" s="90">
        <f>QUOTIENT(F2886,100)</f>
        <v>25</v>
      </c>
      <c r="G2885" s="91"/>
      <c r="H2885" s="92" t="s">
        <v>245</v>
      </c>
      <c r="I2885" s="93"/>
      <c r="O2885" s="7"/>
      <c r="X2885" s="1" t="str">
        <f t="shared" ref="X2885:X2897" si="577">X2884</f>
        <v>25滋賀県</v>
      </c>
    </row>
    <row r="2886" spans="1:24" x14ac:dyDescent="0.15">
      <c r="A2886" s="6">
        <f t="shared" si="576"/>
        <v>193</v>
      </c>
      <c r="B2886" s="6">
        <f>B2885</f>
        <v>2504</v>
      </c>
      <c r="D2886" s="94" t="s">
        <v>5</v>
      </c>
      <c r="E2886" s="95"/>
      <c r="F2886" s="96">
        <f>B2886</f>
        <v>2504</v>
      </c>
      <c r="G2886" s="97"/>
      <c r="H2886" s="98" t="s">
        <v>249</v>
      </c>
      <c r="I2886" s="99"/>
      <c r="O2886" s="7"/>
      <c r="X2886" s="1" t="str">
        <f t="shared" si="577"/>
        <v>25滋賀県</v>
      </c>
    </row>
    <row r="2887" spans="1:24" x14ac:dyDescent="0.15">
      <c r="A2887" s="6">
        <f t="shared" si="576"/>
        <v>193</v>
      </c>
      <c r="B2887" s="6">
        <f>B2886</f>
        <v>2504</v>
      </c>
      <c r="D2887" s="72" t="s">
        <v>6</v>
      </c>
      <c r="E2887" s="73"/>
      <c r="F2887" s="74">
        <v>22.6694</v>
      </c>
      <c r="G2887" s="75"/>
      <c r="H2887" s="75"/>
      <c r="I2887" s="76"/>
      <c r="J2887" s="8"/>
      <c r="K2887" s="8"/>
      <c r="L2887" s="8"/>
      <c r="N2887" s="8"/>
      <c r="O2887" s="9"/>
      <c r="P2887" s="10" t="s">
        <v>7</v>
      </c>
      <c r="X2887" s="1" t="str">
        <f t="shared" si="577"/>
        <v>25滋賀県</v>
      </c>
    </row>
    <row r="2888" spans="1:24" ht="14.25" thickBot="1" x14ac:dyDescent="0.2">
      <c r="A2888" s="6">
        <f t="shared" si="576"/>
        <v>193</v>
      </c>
      <c r="B2888" s="6">
        <f>B2887</f>
        <v>2504</v>
      </c>
      <c r="D2888" s="77" t="s">
        <v>8</v>
      </c>
      <c r="E2888" s="78"/>
      <c r="F2888" s="79">
        <v>727.97</v>
      </c>
      <c r="G2888" s="80"/>
      <c r="H2888" s="80"/>
      <c r="I2888" s="81"/>
      <c r="J2888" s="11"/>
      <c r="K2888" s="11"/>
      <c r="L2888" s="11"/>
      <c r="N2888" s="11"/>
      <c r="P2888" s="82">
        <v>-4.4000000000000011E-2</v>
      </c>
      <c r="Q2888" s="82"/>
      <c r="X2888" s="1" t="str">
        <f t="shared" si="577"/>
        <v>25滋賀県</v>
      </c>
    </row>
    <row r="2889" spans="1:24" ht="14.25" thickBot="1" x14ac:dyDescent="0.2">
      <c r="A2889" s="6">
        <f t="shared" si="576"/>
        <v>193</v>
      </c>
      <c r="B2889" s="6"/>
      <c r="C2889" s="1" t="s">
        <v>9</v>
      </c>
      <c r="X2889" s="1" t="str">
        <f t="shared" si="577"/>
        <v>25滋賀県</v>
      </c>
    </row>
    <row r="2890" spans="1:24" ht="13.5" customHeight="1" x14ac:dyDescent="0.15">
      <c r="A2890" s="6">
        <f t="shared" si="576"/>
        <v>193</v>
      </c>
      <c r="B2890" s="6"/>
      <c r="D2890" s="12"/>
      <c r="E2890" s="13"/>
      <c r="F2890" s="83" t="s">
        <v>10</v>
      </c>
      <c r="G2890" s="84"/>
      <c r="H2890" s="14" t="s">
        <v>11</v>
      </c>
      <c r="I2890" s="14" t="s">
        <v>12</v>
      </c>
      <c r="J2890" s="14" t="s">
        <v>13</v>
      </c>
      <c r="K2890" s="14" t="s">
        <v>14</v>
      </c>
      <c r="L2890" s="15" t="s">
        <v>15</v>
      </c>
      <c r="M2890" s="85" t="s">
        <v>16</v>
      </c>
      <c r="N2890" s="84"/>
      <c r="O2890" s="84"/>
      <c r="P2890" s="85" t="s">
        <v>17</v>
      </c>
      <c r="Q2890" s="84"/>
      <c r="R2890" s="86"/>
      <c r="X2890" s="1" t="str">
        <f t="shared" si="577"/>
        <v>25滋賀県</v>
      </c>
    </row>
    <row r="2891" spans="1:24" ht="32.25" thickBot="1" x14ac:dyDescent="0.2">
      <c r="A2891" s="6">
        <f t="shared" si="576"/>
        <v>193</v>
      </c>
      <c r="B2891" s="6"/>
      <c r="D2891" s="16"/>
      <c r="E2891" s="17"/>
      <c r="F2891" s="18" t="s">
        <v>18</v>
      </c>
      <c r="G2891" s="19" t="s">
        <v>19</v>
      </c>
      <c r="H2891" s="20" t="s">
        <v>20</v>
      </c>
      <c r="I2891" s="20" t="s">
        <v>21</v>
      </c>
      <c r="J2891" s="20" t="s">
        <v>22</v>
      </c>
      <c r="K2891" s="20" t="s">
        <v>23</v>
      </c>
      <c r="L2891" s="20" t="s">
        <v>24</v>
      </c>
      <c r="M2891" s="21" t="s">
        <v>25</v>
      </c>
      <c r="N2891" s="22" t="s">
        <v>26</v>
      </c>
      <c r="O2891" s="23" t="s">
        <v>27</v>
      </c>
      <c r="P2891" s="24" t="s">
        <v>28</v>
      </c>
      <c r="Q2891" s="22" t="s">
        <v>29</v>
      </c>
      <c r="R2891" s="25" t="s">
        <v>30</v>
      </c>
      <c r="X2891" s="1" t="str">
        <f t="shared" si="577"/>
        <v>25滋賀県</v>
      </c>
    </row>
    <row r="2892" spans="1:24" ht="14.25" thickTop="1" x14ac:dyDescent="0.15">
      <c r="A2892" s="6">
        <f t="shared" si="576"/>
        <v>193</v>
      </c>
      <c r="B2892" s="6">
        <f>B2887</f>
        <v>2504</v>
      </c>
      <c r="D2892" s="26"/>
      <c r="E2892" s="27" t="s">
        <v>31</v>
      </c>
      <c r="F2892" s="28">
        <f>SUM(F2893:F2896)</f>
        <v>2247</v>
      </c>
      <c r="G2892" s="29">
        <f>IFERROR(F2892/Q2892,"-")</f>
        <v>1.2265283842794761</v>
      </c>
      <c r="H2892" s="30">
        <f t="shared" ref="H2892:M2892" si="578">SUM(H2893:H2896)</f>
        <v>2285</v>
      </c>
      <c r="I2892" s="30">
        <f t="shared" si="578"/>
        <v>2285</v>
      </c>
      <c r="J2892" s="30">
        <f t="shared" si="578"/>
        <v>2164</v>
      </c>
      <c r="K2892" s="30">
        <f t="shared" si="578"/>
        <v>1766</v>
      </c>
      <c r="L2892" s="30">
        <f t="shared" si="578"/>
        <v>2165</v>
      </c>
      <c r="M2892" s="31">
        <f t="shared" si="578"/>
        <v>2148</v>
      </c>
      <c r="N2892" s="32">
        <f>IFERROR(M2892/F2892,"-")</f>
        <v>0.95594125500667559</v>
      </c>
      <c r="O2892" s="33">
        <f>M2892-F2892</f>
        <v>-99</v>
      </c>
      <c r="P2892" s="31">
        <f>SUM(P2893:P2896)</f>
        <v>2190</v>
      </c>
      <c r="Q2892" s="34">
        <f>SUM(Q2893:Q2896)</f>
        <v>1832</v>
      </c>
      <c r="R2892" s="35">
        <f>IFERROR(P2892/Q2892,"-")</f>
        <v>1.195414847161572</v>
      </c>
      <c r="X2892" s="1" t="str">
        <f t="shared" si="577"/>
        <v>25滋賀県</v>
      </c>
    </row>
    <row r="2893" spans="1:24" x14ac:dyDescent="0.15">
      <c r="A2893" s="6">
        <f t="shared" si="576"/>
        <v>193</v>
      </c>
      <c r="B2893" s="6">
        <f>B2892</f>
        <v>2504</v>
      </c>
      <c r="D2893" s="36"/>
      <c r="E2893" s="37" t="s">
        <v>32</v>
      </c>
      <c r="F2893" s="38">
        <v>138</v>
      </c>
      <c r="G2893" s="39">
        <f>IFERROR(F2893/Q2893,"-")</f>
        <v>0.7931034482758621</v>
      </c>
      <c r="H2893" s="40">
        <v>145</v>
      </c>
      <c r="I2893" s="40">
        <v>144</v>
      </c>
      <c r="J2893" s="40">
        <v>144</v>
      </c>
      <c r="K2893" s="40">
        <v>152</v>
      </c>
      <c r="L2893" s="40">
        <v>167</v>
      </c>
      <c r="M2893" s="41">
        <v>167</v>
      </c>
      <c r="N2893" s="42">
        <f>IFERROR(M2893/F2893,"-")</f>
        <v>1.2101449275362319</v>
      </c>
      <c r="O2893" s="43">
        <f>M2893-F2893</f>
        <v>29</v>
      </c>
      <c r="P2893" s="41">
        <v>167</v>
      </c>
      <c r="Q2893" s="44">
        <v>174</v>
      </c>
      <c r="R2893" s="45">
        <f>IFERROR(P2893/Q2893,"-")</f>
        <v>0.95977011494252873</v>
      </c>
      <c r="X2893" s="1" t="str">
        <f t="shared" si="577"/>
        <v>25滋賀県</v>
      </c>
    </row>
    <row r="2894" spans="1:24" x14ac:dyDescent="0.15">
      <c r="A2894" s="6">
        <f t="shared" si="576"/>
        <v>193</v>
      </c>
      <c r="B2894" s="6">
        <f t="shared" si="576"/>
        <v>2504</v>
      </c>
      <c r="D2894" s="36"/>
      <c r="E2894" s="46" t="s">
        <v>33</v>
      </c>
      <c r="F2894" s="47">
        <v>1044</v>
      </c>
      <c r="G2894" s="48">
        <f>IFERROR(F2894/Q2894,"-")</f>
        <v>2.1525773195876288</v>
      </c>
      <c r="H2894" s="49">
        <v>972</v>
      </c>
      <c r="I2894" s="49">
        <v>973</v>
      </c>
      <c r="J2894" s="49">
        <v>972</v>
      </c>
      <c r="K2894" s="49">
        <v>985</v>
      </c>
      <c r="L2894" s="49">
        <v>950</v>
      </c>
      <c r="M2894" s="50">
        <v>981</v>
      </c>
      <c r="N2894" s="51">
        <f>IFERROR(M2894/F2894,"-")</f>
        <v>0.93965517241379315</v>
      </c>
      <c r="O2894" s="52">
        <f>M2894-F2894</f>
        <v>-63</v>
      </c>
      <c r="P2894" s="50">
        <v>936</v>
      </c>
      <c r="Q2894" s="53">
        <v>485</v>
      </c>
      <c r="R2894" s="54">
        <f>IFERROR(P2894/Q2894,"-")</f>
        <v>1.9298969072164949</v>
      </c>
      <c r="X2894" s="1" t="str">
        <f t="shared" si="577"/>
        <v>25滋賀県</v>
      </c>
    </row>
    <row r="2895" spans="1:24" x14ac:dyDescent="0.15">
      <c r="A2895" s="6">
        <f t="shared" si="576"/>
        <v>193</v>
      </c>
      <c r="B2895" s="6">
        <f t="shared" si="576"/>
        <v>2504</v>
      </c>
      <c r="D2895" s="36"/>
      <c r="E2895" s="46" t="s">
        <v>34</v>
      </c>
      <c r="F2895" s="47">
        <v>185</v>
      </c>
      <c r="G2895" s="48">
        <f>IFERROR(F2895/Q2895,"-")</f>
        <v>0.33575317604355714</v>
      </c>
      <c r="H2895" s="49">
        <v>268</v>
      </c>
      <c r="I2895" s="49">
        <v>268</v>
      </c>
      <c r="J2895" s="49">
        <v>267</v>
      </c>
      <c r="K2895" s="49">
        <v>235</v>
      </c>
      <c r="L2895" s="49">
        <v>347</v>
      </c>
      <c r="M2895" s="50">
        <v>219</v>
      </c>
      <c r="N2895" s="51">
        <f>IFERROR(M2895/F2895,"-")</f>
        <v>1.1837837837837837</v>
      </c>
      <c r="O2895" s="52">
        <f>M2895-F2895</f>
        <v>34</v>
      </c>
      <c r="P2895" s="50">
        <v>219</v>
      </c>
      <c r="Q2895" s="53">
        <v>551</v>
      </c>
      <c r="R2895" s="54">
        <f>IFERROR(P2895/Q2895,"-")</f>
        <v>0.39745916515426499</v>
      </c>
      <c r="X2895" s="1" t="str">
        <f t="shared" si="577"/>
        <v>25滋賀県</v>
      </c>
    </row>
    <row r="2896" spans="1:24" ht="14.25" thickBot="1" x14ac:dyDescent="0.2">
      <c r="A2896" s="6">
        <f t="shared" si="576"/>
        <v>193</v>
      </c>
      <c r="B2896" s="6">
        <f t="shared" si="576"/>
        <v>2504</v>
      </c>
      <c r="D2896" s="55"/>
      <c r="E2896" s="56" t="s">
        <v>35</v>
      </c>
      <c r="F2896" s="57">
        <v>880</v>
      </c>
      <c r="G2896" s="58">
        <f>IFERROR(F2896/Q2896,"-")</f>
        <v>1.414790996784566</v>
      </c>
      <c r="H2896" s="59">
        <v>900</v>
      </c>
      <c r="I2896" s="59">
        <v>900</v>
      </c>
      <c r="J2896" s="59">
        <v>781</v>
      </c>
      <c r="K2896" s="59">
        <v>394</v>
      </c>
      <c r="L2896" s="59">
        <v>701</v>
      </c>
      <c r="M2896" s="60">
        <v>781</v>
      </c>
      <c r="N2896" s="61">
        <f>IFERROR(M2896/F2896,"-")</f>
        <v>0.88749999999999996</v>
      </c>
      <c r="O2896" s="62">
        <f>M2896-F2896</f>
        <v>-99</v>
      </c>
      <c r="P2896" s="60">
        <v>868</v>
      </c>
      <c r="Q2896" s="63">
        <v>622</v>
      </c>
      <c r="R2896" s="64">
        <f>IFERROR(P2896/Q2896,"-")</f>
        <v>1.3954983922829582</v>
      </c>
      <c r="X2896" s="1" t="str">
        <f t="shared" si="577"/>
        <v>25滋賀県</v>
      </c>
    </row>
    <row r="2897" spans="1:24" s="5" customFormat="1" x14ac:dyDescent="0.15">
      <c r="A2897" s="65">
        <f t="shared" si="576"/>
        <v>193</v>
      </c>
      <c r="B2897" s="65">
        <f t="shared" si="576"/>
        <v>2504</v>
      </c>
      <c r="D2897" s="66"/>
      <c r="E2897" s="67" t="s">
        <v>36</v>
      </c>
      <c r="F2897" s="68">
        <v>1</v>
      </c>
      <c r="G2897" s="69"/>
      <c r="H2897" s="68">
        <v>1</v>
      </c>
      <c r="I2897" s="68">
        <v>1</v>
      </c>
      <c r="J2897" s="68">
        <v>0.9375</v>
      </c>
      <c r="K2897" s="68">
        <v>0.875</v>
      </c>
      <c r="L2897" s="68">
        <v>1</v>
      </c>
      <c r="M2897" s="68">
        <v>1</v>
      </c>
      <c r="N2897" s="70"/>
      <c r="O2897" s="70"/>
      <c r="P2897" s="71"/>
      <c r="Q2897" s="71"/>
      <c r="R2897" s="70"/>
      <c r="X2897" s="5" t="str">
        <f t="shared" si="577"/>
        <v>25滋賀県</v>
      </c>
    </row>
    <row r="2898" spans="1:24" x14ac:dyDescent="0.15">
      <c r="A2898" s="6">
        <f>(ROW()+12)/15</f>
        <v>194</v>
      </c>
      <c r="B2898" s="6"/>
      <c r="C2898" s="87">
        <f>(ROW()+12)/15</f>
        <v>194</v>
      </c>
      <c r="D2898" s="87"/>
      <c r="S2898" s="1" t="str">
        <f>"（"&amp;H2900&amp;"　"&amp;H2901&amp;"構想区域）"</f>
        <v>（滋賀県　湖東構想区域）</v>
      </c>
      <c r="X2898" s="1" t="str">
        <f>TEXT(F2900,"0?")&amp;H2900</f>
        <v>25滋賀県</v>
      </c>
    </row>
    <row r="2899" spans="1:24" ht="14.25" thickBot="1" x14ac:dyDescent="0.2">
      <c r="A2899" s="6">
        <f>A2898</f>
        <v>194</v>
      </c>
      <c r="B2899" s="6"/>
      <c r="C2899" s="1" t="s">
        <v>3</v>
      </c>
      <c r="X2899" s="1" t="str">
        <f>X2898</f>
        <v>25滋賀県</v>
      </c>
    </row>
    <row r="2900" spans="1:24" x14ac:dyDescent="0.15">
      <c r="A2900" s="6">
        <f t="shared" ref="A2900:B2912" si="579">A2899</f>
        <v>194</v>
      </c>
      <c r="B2900" s="6">
        <v>2505</v>
      </c>
      <c r="D2900" s="88" t="s">
        <v>4</v>
      </c>
      <c r="E2900" s="89"/>
      <c r="F2900" s="90">
        <f>QUOTIENT(F2901,100)</f>
        <v>25</v>
      </c>
      <c r="G2900" s="91"/>
      <c r="H2900" s="92" t="s">
        <v>245</v>
      </c>
      <c r="I2900" s="93"/>
      <c r="O2900" s="7"/>
      <c r="X2900" s="1" t="str">
        <f t="shared" ref="X2900:X2912" si="580">X2899</f>
        <v>25滋賀県</v>
      </c>
    </row>
    <row r="2901" spans="1:24" x14ac:dyDescent="0.15">
      <c r="A2901" s="6">
        <f t="shared" si="579"/>
        <v>194</v>
      </c>
      <c r="B2901" s="6">
        <f>B2900</f>
        <v>2505</v>
      </c>
      <c r="D2901" s="94" t="s">
        <v>5</v>
      </c>
      <c r="E2901" s="95"/>
      <c r="F2901" s="96">
        <f>B2901</f>
        <v>2505</v>
      </c>
      <c r="G2901" s="97"/>
      <c r="H2901" s="98" t="s">
        <v>250</v>
      </c>
      <c r="I2901" s="99"/>
      <c r="O2901" s="7"/>
      <c r="X2901" s="1" t="str">
        <f t="shared" si="580"/>
        <v>25滋賀県</v>
      </c>
    </row>
    <row r="2902" spans="1:24" x14ac:dyDescent="0.15">
      <c r="A2902" s="6">
        <f t="shared" si="579"/>
        <v>194</v>
      </c>
      <c r="B2902" s="6">
        <f>B2901</f>
        <v>2505</v>
      </c>
      <c r="D2902" s="72" t="s">
        <v>6</v>
      </c>
      <c r="E2902" s="73"/>
      <c r="F2902" s="74">
        <v>15.530799999999999</v>
      </c>
      <c r="G2902" s="75"/>
      <c r="H2902" s="75"/>
      <c r="I2902" s="76"/>
      <c r="J2902" s="8"/>
      <c r="K2902" s="8"/>
      <c r="L2902" s="8"/>
      <c r="N2902" s="8"/>
      <c r="O2902" s="9"/>
      <c r="P2902" s="10" t="s">
        <v>7</v>
      </c>
      <c r="X2902" s="1" t="str">
        <f t="shared" si="580"/>
        <v>25滋賀県</v>
      </c>
    </row>
    <row r="2903" spans="1:24" ht="14.25" thickBot="1" x14ac:dyDescent="0.2">
      <c r="A2903" s="6">
        <f t="shared" si="579"/>
        <v>194</v>
      </c>
      <c r="B2903" s="6">
        <f>B2902</f>
        <v>2505</v>
      </c>
      <c r="D2903" s="77" t="s">
        <v>8</v>
      </c>
      <c r="E2903" s="78"/>
      <c r="F2903" s="79">
        <v>392.04</v>
      </c>
      <c r="G2903" s="80"/>
      <c r="H2903" s="80"/>
      <c r="I2903" s="81"/>
      <c r="J2903" s="11"/>
      <c r="K2903" s="11"/>
      <c r="L2903" s="11"/>
      <c r="N2903" s="11"/>
      <c r="P2903" s="82">
        <v>-0.16699999999999998</v>
      </c>
      <c r="Q2903" s="82"/>
      <c r="X2903" s="1" t="str">
        <f t="shared" si="580"/>
        <v>25滋賀県</v>
      </c>
    </row>
    <row r="2904" spans="1:24" ht="14.25" thickBot="1" x14ac:dyDescent="0.2">
      <c r="A2904" s="6">
        <f t="shared" si="579"/>
        <v>194</v>
      </c>
      <c r="B2904" s="6"/>
      <c r="C2904" s="1" t="s">
        <v>9</v>
      </c>
      <c r="X2904" s="1" t="str">
        <f t="shared" si="580"/>
        <v>25滋賀県</v>
      </c>
    </row>
    <row r="2905" spans="1:24" ht="13.5" customHeight="1" x14ac:dyDescent="0.15">
      <c r="A2905" s="6">
        <f t="shared" si="579"/>
        <v>194</v>
      </c>
      <c r="B2905" s="6"/>
      <c r="D2905" s="12"/>
      <c r="E2905" s="13"/>
      <c r="F2905" s="83" t="s">
        <v>10</v>
      </c>
      <c r="G2905" s="84"/>
      <c r="H2905" s="14" t="s">
        <v>11</v>
      </c>
      <c r="I2905" s="14" t="s">
        <v>12</v>
      </c>
      <c r="J2905" s="14" t="s">
        <v>13</v>
      </c>
      <c r="K2905" s="14" t="s">
        <v>14</v>
      </c>
      <c r="L2905" s="15" t="s">
        <v>15</v>
      </c>
      <c r="M2905" s="85" t="s">
        <v>16</v>
      </c>
      <c r="N2905" s="84"/>
      <c r="O2905" s="84"/>
      <c r="P2905" s="85" t="s">
        <v>17</v>
      </c>
      <c r="Q2905" s="84"/>
      <c r="R2905" s="86"/>
      <c r="X2905" s="1" t="str">
        <f t="shared" si="580"/>
        <v>25滋賀県</v>
      </c>
    </row>
    <row r="2906" spans="1:24" ht="32.25" thickBot="1" x14ac:dyDescent="0.2">
      <c r="A2906" s="6">
        <f t="shared" si="579"/>
        <v>194</v>
      </c>
      <c r="B2906" s="6"/>
      <c r="D2906" s="16"/>
      <c r="E2906" s="17"/>
      <c r="F2906" s="18" t="s">
        <v>18</v>
      </c>
      <c r="G2906" s="19" t="s">
        <v>19</v>
      </c>
      <c r="H2906" s="20" t="s">
        <v>20</v>
      </c>
      <c r="I2906" s="20" t="s">
        <v>21</v>
      </c>
      <c r="J2906" s="20" t="s">
        <v>22</v>
      </c>
      <c r="K2906" s="20" t="s">
        <v>23</v>
      </c>
      <c r="L2906" s="20" t="s">
        <v>24</v>
      </c>
      <c r="M2906" s="21" t="s">
        <v>25</v>
      </c>
      <c r="N2906" s="22" t="s">
        <v>26</v>
      </c>
      <c r="O2906" s="23" t="s">
        <v>27</v>
      </c>
      <c r="P2906" s="24" t="s">
        <v>28</v>
      </c>
      <c r="Q2906" s="22" t="s">
        <v>29</v>
      </c>
      <c r="R2906" s="25" t="s">
        <v>30</v>
      </c>
      <c r="X2906" s="1" t="str">
        <f t="shared" si="580"/>
        <v>25滋賀県</v>
      </c>
    </row>
    <row r="2907" spans="1:24" ht="14.25" thickTop="1" x14ac:dyDescent="0.15">
      <c r="A2907" s="6">
        <f t="shared" si="579"/>
        <v>194</v>
      </c>
      <c r="B2907" s="6">
        <f>B2902</f>
        <v>2505</v>
      </c>
      <c r="D2907" s="26"/>
      <c r="E2907" s="27" t="s">
        <v>31</v>
      </c>
      <c r="F2907" s="28">
        <f>SUM(F2908:F2911)</f>
        <v>1139</v>
      </c>
      <c r="G2907" s="29">
        <f>IFERROR(F2907/Q2907,"-")</f>
        <v>1.1232741617357003</v>
      </c>
      <c r="H2907" s="30">
        <f t="shared" ref="H2907:M2907" si="581">SUM(H2908:H2911)</f>
        <v>759</v>
      </c>
      <c r="I2907" s="30">
        <f t="shared" si="581"/>
        <v>1071</v>
      </c>
      <c r="J2907" s="30">
        <f t="shared" si="581"/>
        <v>1083</v>
      </c>
      <c r="K2907" s="30">
        <f t="shared" si="581"/>
        <v>1083</v>
      </c>
      <c r="L2907" s="30">
        <f t="shared" si="581"/>
        <v>1083</v>
      </c>
      <c r="M2907" s="31">
        <f t="shared" si="581"/>
        <v>1119</v>
      </c>
      <c r="N2907" s="32">
        <f>IFERROR(M2907/F2907,"-")</f>
        <v>0.9824407374890255</v>
      </c>
      <c r="O2907" s="33">
        <f>M2907-F2907</f>
        <v>-20</v>
      </c>
      <c r="P2907" s="31">
        <f>SUM(P2908:P2911)</f>
        <v>1115</v>
      </c>
      <c r="Q2907" s="34">
        <f>SUM(Q2908:Q2911)</f>
        <v>1014</v>
      </c>
      <c r="R2907" s="35">
        <f>IFERROR(P2907/Q2907,"-")</f>
        <v>1.0996055226824457</v>
      </c>
      <c r="X2907" s="1" t="str">
        <f t="shared" si="580"/>
        <v>25滋賀県</v>
      </c>
    </row>
    <row r="2908" spans="1:24" x14ac:dyDescent="0.15">
      <c r="A2908" s="6">
        <f t="shared" si="579"/>
        <v>194</v>
      </c>
      <c r="B2908" s="6">
        <f>B2907</f>
        <v>2505</v>
      </c>
      <c r="D2908" s="36"/>
      <c r="E2908" s="37" t="s">
        <v>32</v>
      </c>
      <c r="F2908" s="38">
        <v>8</v>
      </c>
      <c r="G2908" s="39">
        <f>IFERROR(F2908/Q2908,"-")</f>
        <v>9.7560975609756101E-2</v>
      </c>
      <c r="H2908" s="40">
        <v>0</v>
      </c>
      <c r="I2908" s="40">
        <v>8</v>
      </c>
      <c r="J2908" s="40">
        <v>8</v>
      </c>
      <c r="K2908" s="40">
        <v>8</v>
      </c>
      <c r="L2908" s="40">
        <v>8</v>
      </c>
      <c r="M2908" s="41">
        <v>8</v>
      </c>
      <c r="N2908" s="42">
        <f>IFERROR(M2908/F2908,"-")</f>
        <v>1</v>
      </c>
      <c r="O2908" s="43">
        <f>M2908-F2908</f>
        <v>0</v>
      </c>
      <c r="P2908" s="41">
        <v>8</v>
      </c>
      <c r="Q2908" s="44">
        <v>82</v>
      </c>
      <c r="R2908" s="45">
        <f>IFERROR(P2908/Q2908,"-")</f>
        <v>9.7560975609756101E-2</v>
      </c>
      <c r="X2908" s="1" t="str">
        <f t="shared" si="580"/>
        <v>25滋賀県</v>
      </c>
    </row>
    <row r="2909" spans="1:24" x14ac:dyDescent="0.15">
      <c r="A2909" s="6">
        <f t="shared" si="579"/>
        <v>194</v>
      </c>
      <c r="B2909" s="6">
        <f t="shared" si="579"/>
        <v>2505</v>
      </c>
      <c r="D2909" s="36"/>
      <c r="E2909" s="46" t="s">
        <v>33</v>
      </c>
      <c r="F2909" s="47">
        <v>619</v>
      </c>
      <c r="G2909" s="48">
        <f>IFERROR(F2909/Q2909,"-")</f>
        <v>1.7436619718309858</v>
      </c>
      <c r="H2909" s="49">
        <v>247</v>
      </c>
      <c r="I2909" s="49">
        <v>570</v>
      </c>
      <c r="J2909" s="49">
        <v>582</v>
      </c>
      <c r="K2909" s="49">
        <v>582</v>
      </c>
      <c r="L2909" s="49">
        <v>582</v>
      </c>
      <c r="M2909" s="50">
        <v>582</v>
      </c>
      <c r="N2909" s="51">
        <f>IFERROR(M2909/F2909,"-")</f>
        <v>0.94022617124394181</v>
      </c>
      <c r="O2909" s="52">
        <f>M2909-F2909</f>
        <v>-37</v>
      </c>
      <c r="P2909" s="50">
        <v>582</v>
      </c>
      <c r="Q2909" s="53">
        <v>355</v>
      </c>
      <c r="R2909" s="54">
        <f>IFERROR(P2909/Q2909,"-")</f>
        <v>1.6394366197183099</v>
      </c>
      <c r="X2909" s="1" t="str">
        <f t="shared" si="580"/>
        <v>25滋賀県</v>
      </c>
    </row>
    <row r="2910" spans="1:24" x14ac:dyDescent="0.15">
      <c r="A2910" s="6">
        <f t="shared" si="579"/>
        <v>194</v>
      </c>
      <c r="B2910" s="6">
        <f t="shared" si="579"/>
        <v>2505</v>
      </c>
      <c r="D2910" s="36"/>
      <c r="E2910" s="46" t="s">
        <v>34</v>
      </c>
      <c r="F2910" s="47">
        <v>267</v>
      </c>
      <c r="G2910" s="48">
        <f>IFERROR(F2910/Q2910,"-")</f>
        <v>0.9112627986348123</v>
      </c>
      <c r="H2910" s="49">
        <v>161</v>
      </c>
      <c r="I2910" s="49">
        <v>234</v>
      </c>
      <c r="J2910" s="49">
        <v>234</v>
      </c>
      <c r="K2910" s="49">
        <v>234</v>
      </c>
      <c r="L2910" s="49">
        <v>234</v>
      </c>
      <c r="M2910" s="50">
        <v>270</v>
      </c>
      <c r="N2910" s="51">
        <f>IFERROR(M2910/F2910,"-")</f>
        <v>1.0112359550561798</v>
      </c>
      <c r="O2910" s="52">
        <f>M2910-F2910</f>
        <v>3</v>
      </c>
      <c r="P2910" s="50">
        <v>266</v>
      </c>
      <c r="Q2910" s="53">
        <v>293</v>
      </c>
      <c r="R2910" s="54">
        <f>IFERROR(P2910/Q2910,"-")</f>
        <v>0.9078498293515358</v>
      </c>
      <c r="X2910" s="1" t="str">
        <f t="shared" si="580"/>
        <v>25滋賀県</v>
      </c>
    </row>
    <row r="2911" spans="1:24" ht="14.25" thickBot="1" x14ac:dyDescent="0.2">
      <c r="A2911" s="6">
        <f t="shared" si="579"/>
        <v>194</v>
      </c>
      <c r="B2911" s="6">
        <f t="shared" si="579"/>
        <v>2505</v>
      </c>
      <c r="D2911" s="55"/>
      <c r="E2911" s="56" t="s">
        <v>35</v>
      </c>
      <c r="F2911" s="57">
        <v>245</v>
      </c>
      <c r="G2911" s="58">
        <f>IFERROR(F2911/Q2911,"-")</f>
        <v>0.86267605633802813</v>
      </c>
      <c r="H2911" s="59">
        <v>351</v>
      </c>
      <c r="I2911" s="59">
        <v>259</v>
      </c>
      <c r="J2911" s="59">
        <v>259</v>
      </c>
      <c r="K2911" s="59">
        <v>259</v>
      </c>
      <c r="L2911" s="59">
        <v>259</v>
      </c>
      <c r="M2911" s="60">
        <v>259</v>
      </c>
      <c r="N2911" s="61">
        <f>IFERROR(M2911/F2911,"-")</f>
        <v>1.0571428571428572</v>
      </c>
      <c r="O2911" s="62">
        <f>M2911-F2911</f>
        <v>14</v>
      </c>
      <c r="P2911" s="60">
        <v>259</v>
      </c>
      <c r="Q2911" s="63">
        <v>284</v>
      </c>
      <c r="R2911" s="64">
        <f>IFERROR(P2911/Q2911,"-")</f>
        <v>0.9119718309859155</v>
      </c>
      <c r="X2911" s="1" t="str">
        <f t="shared" si="580"/>
        <v>25滋賀県</v>
      </c>
    </row>
    <row r="2912" spans="1:24" s="5" customFormat="1" x14ac:dyDescent="0.15">
      <c r="A2912" s="65">
        <f t="shared" si="579"/>
        <v>194</v>
      </c>
      <c r="B2912" s="65">
        <f t="shared" si="579"/>
        <v>2505</v>
      </c>
      <c r="D2912" s="66"/>
      <c r="E2912" s="67" t="s">
        <v>36</v>
      </c>
      <c r="F2912" s="68">
        <v>1</v>
      </c>
      <c r="G2912" s="69"/>
      <c r="H2912" s="68">
        <v>0.83333333333333337</v>
      </c>
      <c r="I2912" s="68">
        <v>1</v>
      </c>
      <c r="J2912" s="68">
        <v>1</v>
      </c>
      <c r="K2912" s="68">
        <v>1</v>
      </c>
      <c r="L2912" s="68">
        <v>1</v>
      </c>
      <c r="M2912" s="68">
        <v>1</v>
      </c>
      <c r="N2912" s="70"/>
      <c r="O2912" s="70"/>
      <c r="P2912" s="71"/>
      <c r="Q2912" s="71"/>
      <c r="R2912" s="70"/>
      <c r="X2912" s="5" t="str">
        <f t="shared" si="580"/>
        <v>25滋賀県</v>
      </c>
    </row>
    <row r="2913" spans="1:24" x14ac:dyDescent="0.15">
      <c r="A2913" s="6">
        <f>(ROW()+12)/15</f>
        <v>195</v>
      </c>
      <c r="B2913" s="6"/>
      <c r="C2913" s="87">
        <f>(ROW()+12)/15</f>
        <v>195</v>
      </c>
      <c r="D2913" s="87"/>
      <c r="S2913" s="1" t="str">
        <f>"（"&amp;H2915&amp;"　"&amp;H2916&amp;"構想区域）"</f>
        <v>（滋賀県　湖北構想区域）</v>
      </c>
      <c r="X2913" s="1" t="str">
        <f>TEXT(F2915,"0?")&amp;H2915</f>
        <v>25滋賀県</v>
      </c>
    </row>
    <row r="2914" spans="1:24" ht="14.25" thickBot="1" x14ac:dyDescent="0.2">
      <c r="A2914" s="6">
        <f>A2913</f>
        <v>195</v>
      </c>
      <c r="B2914" s="6"/>
      <c r="C2914" s="1" t="s">
        <v>3</v>
      </c>
      <c r="X2914" s="1" t="str">
        <f>X2913</f>
        <v>25滋賀県</v>
      </c>
    </row>
    <row r="2915" spans="1:24" x14ac:dyDescent="0.15">
      <c r="A2915" s="6">
        <f t="shared" ref="A2915:B2927" si="582">A2914</f>
        <v>195</v>
      </c>
      <c r="B2915" s="6">
        <v>2506</v>
      </c>
      <c r="D2915" s="88" t="s">
        <v>4</v>
      </c>
      <c r="E2915" s="89"/>
      <c r="F2915" s="90">
        <f>QUOTIENT(F2916,100)</f>
        <v>25</v>
      </c>
      <c r="G2915" s="91"/>
      <c r="H2915" s="92" t="s">
        <v>245</v>
      </c>
      <c r="I2915" s="93"/>
      <c r="O2915" s="7"/>
      <c r="X2915" s="1" t="str">
        <f t="shared" ref="X2915:X2927" si="583">X2914</f>
        <v>25滋賀県</v>
      </c>
    </row>
    <row r="2916" spans="1:24" x14ac:dyDescent="0.15">
      <c r="A2916" s="6">
        <f t="shared" si="582"/>
        <v>195</v>
      </c>
      <c r="B2916" s="6">
        <f>B2915</f>
        <v>2506</v>
      </c>
      <c r="D2916" s="94" t="s">
        <v>5</v>
      </c>
      <c r="E2916" s="95"/>
      <c r="F2916" s="96">
        <f>B2916</f>
        <v>2506</v>
      </c>
      <c r="G2916" s="97"/>
      <c r="H2916" s="98" t="s">
        <v>251</v>
      </c>
      <c r="I2916" s="99"/>
      <c r="O2916" s="7"/>
      <c r="X2916" s="1" t="str">
        <f t="shared" si="583"/>
        <v>25滋賀県</v>
      </c>
    </row>
    <row r="2917" spans="1:24" x14ac:dyDescent="0.15">
      <c r="A2917" s="6">
        <f t="shared" si="582"/>
        <v>195</v>
      </c>
      <c r="B2917" s="6">
        <f>B2916</f>
        <v>2506</v>
      </c>
      <c r="D2917" s="72" t="s">
        <v>6</v>
      </c>
      <c r="E2917" s="73"/>
      <c r="F2917" s="74">
        <v>15.0861</v>
      </c>
      <c r="G2917" s="75"/>
      <c r="H2917" s="75"/>
      <c r="I2917" s="76"/>
      <c r="J2917" s="8"/>
      <c r="K2917" s="8"/>
      <c r="L2917" s="8"/>
      <c r="N2917" s="8"/>
      <c r="O2917" s="9"/>
      <c r="P2917" s="10" t="s">
        <v>7</v>
      </c>
      <c r="X2917" s="1" t="str">
        <f t="shared" si="583"/>
        <v>25滋賀県</v>
      </c>
    </row>
    <row r="2918" spans="1:24" ht="14.25" thickBot="1" x14ac:dyDescent="0.2">
      <c r="A2918" s="6">
        <f t="shared" si="582"/>
        <v>195</v>
      </c>
      <c r="B2918" s="6">
        <f>B2917</f>
        <v>2506</v>
      </c>
      <c r="D2918" s="77" t="s">
        <v>8</v>
      </c>
      <c r="E2918" s="78"/>
      <c r="F2918" s="79">
        <v>931.41</v>
      </c>
      <c r="G2918" s="80"/>
      <c r="H2918" s="80"/>
      <c r="I2918" s="81"/>
      <c r="J2918" s="11"/>
      <c r="K2918" s="11"/>
      <c r="L2918" s="11"/>
      <c r="N2918" s="11"/>
      <c r="P2918" s="82">
        <v>-4.200000000000001E-2</v>
      </c>
      <c r="Q2918" s="82"/>
      <c r="X2918" s="1" t="str">
        <f t="shared" si="583"/>
        <v>25滋賀県</v>
      </c>
    </row>
    <row r="2919" spans="1:24" ht="14.25" thickBot="1" x14ac:dyDescent="0.2">
      <c r="A2919" s="6">
        <f t="shared" si="582"/>
        <v>195</v>
      </c>
      <c r="B2919" s="6"/>
      <c r="C2919" s="1" t="s">
        <v>9</v>
      </c>
      <c r="X2919" s="1" t="str">
        <f t="shared" si="583"/>
        <v>25滋賀県</v>
      </c>
    </row>
    <row r="2920" spans="1:24" ht="13.5" customHeight="1" x14ac:dyDescent="0.15">
      <c r="A2920" s="6">
        <f t="shared" si="582"/>
        <v>195</v>
      </c>
      <c r="B2920" s="6"/>
      <c r="D2920" s="12"/>
      <c r="E2920" s="13"/>
      <c r="F2920" s="83" t="s">
        <v>10</v>
      </c>
      <c r="G2920" s="84"/>
      <c r="H2920" s="14" t="s">
        <v>11</v>
      </c>
      <c r="I2920" s="14" t="s">
        <v>12</v>
      </c>
      <c r="J2920" s="14" t="s">
        <v>13</v>
      </c>
      <c r="K2920" s="14" t="s">
        <v>14</v>
      </c>
      <c r="L2920" s="15" t="s">
        <v>15</v>
      </c>
      <c r="M2920" s="85" t="s">
        <v>16</v>
      </c>
      <c r="N2920" s="84"/>
      <c r="O2920" s="84"/>
      <c r="P2920" s="85" t="s">
        <v>17</v>
      </c>
      <c r="Q2920" s="84"/>
      <c r="R2920" s="86"/>
      <c r="X2920" s="1" t="str">
        <f t="shared" si="583"/>
        <v>25滋賀県</v>
      </c>
    </row>
    <row r="2921" spans="1:24" ht="32.25" thickBot="1" x14ac:dyDescent="0.2">
      <c r="A2921" s="6">
        <f t="shared" si="582"/>
        <v>195</v>
      </c>
      <c r="B2921" s="6"/>
      <c r="D2921" s="16"/>
      <c r="E2921" s="17"/>
      <c r="F2921" s="18" t="s">
        <v>18</v>
      </c>
      <c r="G2921" s="19" t="s">
        <v>19</v>
      </c>
      <c r="H2921" s="20" t="s">
        <v>20</v>
      </c>
      <c r="I2921" s="20" t="s">
        <v>21</v>
      </c>
      <c r="J2921" s="20" t="s">
        <v>22</v>
      </c>
      <c r="K2921" s="20" t="s">
        <v>23</v>
      </c>
      <c r="L2921" s="20" t="s">
        <v>24</v>
      </c>
      <c r="M2921" s="21" t="s">
        <v>25</v>
      </c>
      <c r="N2921" s="22" t="s">
        <v>26</v>
      </c>
      <c r="O2921" s="23" t="s">
        <v>27</v>
      </c>
      <c r="P2921" s="24" t="s">
        <v>28</v>
      </c>
      <c r="Q2921" s="22" t="s">
        <v>29</v>
      </c>
      <c r="R2921" s="25" t="s">
        <v>30</v>
      </c>
      <c r="X2921" s="1" t="str">
        <f t="shared" si="583"/>
        <v>25滋賀県</v>
      </c>
    </row>
    <row r="2922" spans="1:24" ht="14.25" thickTop="1" x14ac:dyDescent="0.15">
      <c r="A2922" s="6">
        <f t="shared" si="582"/>
        <v>195</v>
      </c>
      <c r="B2922" s="6">
        <f>B2917</f>
        <v>2506</v>
      </c>
      <c r="D2922" s="26"/>
      <c r="E2922" s="27" t="s">
        <v>31</v>
      </c>
      <c r="F2922" s="28">
        <f>SUM(F2923:F2926)</f>
        <v>1181</v>
      </c>
      <c r="G2922" s="29">
        <f>IFERROR(F2922/Q2922,"-")</f>
        <v>1.2276507276507276</v>
      </c>
      <c r="H2922" s="30">
        <f t="shared" ref="H2922:M2922" si="584">SUM(H2923:H2926)</f>
        <v>1103</v>
      </c>
      <c r="I2922" s="30">
        <f t="shared" si="584"/>
        <v>1065</v>
      </c>
      <c r="J2922" s="30">
        <f t="shared" si="584"/>
        <v>579</v>
      </c>
      <c r="K2922" s="30">
        <f t="shared" si="584"/>
        <v>1143</v>
      </c>
      <c r="L2922" s="30">
        <f t="shared" si="584"/>
        <v>1142</v>
      </c>
      <c r="M2922" s="31">
        <f t="shared" si="584"/>
        <v>1142</v>
      </c>
      <c r="N2922" s="32">
        <f>IFERROR(M2922/F2922,"-")</f>
        <v>0.96697713801862828</v>
      </c>
      <c r="O2922" s="33">
        <f>M2922-F2922</f>
        <v>-39</v>
      </c>
      <c r="P2922" s="31">
        <f>SUM(P2923:P2926)</f>
        <v>1142</v>
      </c>
      <c r="Q2922" s="34">
        <f>SUM(Q2923:Q2926)</f>
        <v>962</v>
      </c>
      <c r="R2922" s="35">
        <f>IFERROR(P2922/Q2922,"-")</f>
        <v>1.187110187110187</v>
      </c>
      <c r="X2922" s="1" t="str">
        <f t="shared" si="583"/>
        <v>25滋賀県</v>
      </c>
    </row>
    <row r="2923" spans="1:24" x14ac:dyDescent="0.15">
      <c r="A2923" s="6">
        <f t="shared" si="582"/>
        <v>195</v>
      </c>
      <c r="B2923" s="6">
        <f>B2922</f>
        <v>2506</v>
      </c>
      <c r="D2923" s="36"/>
      <c r="E2923" s="37" t="s">
        <v>32</v>
      </c>
      <c r="F2923" s="38">
        <v>324</v>
      </c>
      <c r="G2923" s="39">
        <f>IFERROR(F2923/Q2923,"-")</f>
        <v>2.012422360248447</v>
      </c>
      <c r="H2923" s="40">
        <v>359</v>
      </c>
      <c r="I2923" s="40">
        <v>324</v>
      </c>
      <c r="J2923" s="40">
        <v>179</v>
      </c>
      <c r="K2923" s="40">
        <v>312</v>
      </c>
      <c r="L2923" s="40">
        <v>266</v>
      </c>
      <c r="M2923" s="41">
        <v>266</v>
      </c>
      <c r="N2923" s="42">
        <f>IFERROR(M2923/F2923,"-")</f>
        <v>0.82098765432098764</v>
      </c>
      <c r="O2923" s="43">
        <f>M2923-F2923</f>
        <v>-58</v>
      </c>
      <c r="P2923" s="41">
        <v>334</v>
      </c>
      <c r="Q2923" s="44">
        <v>161</v>
      </c>
      <c r="R2923" s="45">
        <f>IFERROR(P2923/Q2923,"-")</f>
        <v>2.0745341614906834</v>
      </c>
      <c r="X2923" s="1" t="str">
        <f t="shared" si="583"/>
        <v>25滋賀県</v>
      </c>
    </row>
    <row r="2924" spans="1:24" x14ac:dyDescent="0.15">
      <c r="A2924" s="6">
        <f t="shared" si="582"/>
        <v>195</v>
      </c>
      <c r="B2924" s="6">
        <f t="shared" si="582"/>
        <v>2506</v>
      </c>
      <c r="D2924" s="36"/>
      <c r="E2924" s="46" t="s">
        <v>33</v>
      </c>
      <c r="F2924" s="47">
        <v>602</v>
      </c>
      <c r="G2924" s="48">
        <f>IFERROR(F2924/Q2924,"-")</f>
        <v>1.3497757847533631</v>
      </c>
      <c r="H2924" s="49">
        <v>403</v>
      </c>
      <c r="I2924" s="49">
        <v>470</v>
      </c>
      <c r="J2924" s="49">
        <v>262</v>
      </c>
      <c r="K2924" s="49">
        <v>589</v>
      </c>
      <c r="L2924" s="49">
        <v>634</v>
      </c>
      <c r="M2924" s="50">
        <v>634</v>
      </c>
      <c r="N2924" s="51">
        <f>IFERROR(M2924/F2924,"-")</f>
        <v>1.0531561461794019</v>
      </c>
      <c r="O2924" s="52">
        <f>M2924-F2924</f>
        <v>32</v>
      </c>
      <c r="P2924" s="50">
        <v>566</v>
      </c>
      <c r="Q2924" s="53">
        <v>446</v>
      </c>
      <c r="R2924" s="54">
        <f>IFERROR(P2924/Q2924,"-")</f>
        <v>1.2690582959641257</v>
      </c>
      <c r="X2924" s="1" t="str">
        <f t="shared" si="583"/>
        <v>25滋賀県</v>
      </c>
    </row>
    <row r="2925" spans="1:24" x14ac:dyDescent="0.15">
      <c r="A2925" s="6">
        <f t="shared" si="582"/>
        <v>195</v>
      </c>
      <c r="B2925" s="6">
        <f t="shared" si="582"/>
        <v>2506</v>
      </c>
      <c r="D2925" s="36"/>
      <c r="E2925" s="46" t="s">
        <v>34</v>
      </c>
      <c r="F2925" s="47">
        <v>146</v>
      </c>
      <c r="G2925" s="48">
        <f>IFERROR(F2925/Q2925,"-")</f>
        <v>0.50694444444444442</v>
      </c>
      <c r="H2925" s="49">
        <v>232</v>
      </c>
      <c r="I2925" s="49">
        <v>162</v>
      </c>
      <c r="J2925" s="49">
        <v>81</v>
      </c>
      <c r="K2925" s="49">
        <v>133</v>
      </c>
      <c r="L2925" s="49">
        <v>133</v>
      </c>
      <c r="M2925" s="50">
        <v>133</v>
      </c>
      <c r="N2925" s="51">
        <f>IFERROR(M2925/F2925,"-")</f>
        <v>0.91095890410958902</v>
      </c>
      <c r="O2925" s="52">
        <f>M2925-F2925</f>
        <v>-13</v>
      </c>
      <c r="P2925" s="50">
        <v>133</v>
      </c>
      <c r="Q2925" s="53">
        <v>288</v>
      </c>
      <c r="R2925" s="54">
        <f>IFERROR(P2925/Q2925,"-")</f>
        <v>0.46180555555555558</v>
      </c>
      <c r="X2925" s="1" t="str">
        <f t="shared" si="583"/>
        <v>25滋賀県</v>
      </c>
    </row>
    <row r="2926" spans="1:24" ht="14.25" thickBot="1" x14ac:dyDescent="0.2">
      <c r="A2926" s="6">
        <f t="shared" si="582"/>
        <v>195</v>
      </c>
      <c r="B2926" s="6">
        <f t="shared" si="582"/>
        <v>2506</v>
      </c>
      <c r="D2926" s="55"/>
      <c r="E2926" s="56" t="s">
        <v>35</v>
      </c>
      <c r="F2926" s="57">
        <v>109</v>
      </c>
      <c r="G2926" s="58">
        <f>IFERROR(F2926/Q2926,"-")</f>
        <v>1.6268656716417911</v>
      </c>
      <c r="H2926" s="59">
        <v>109</v>
      </c>
      <c r="I2926" s="59">
        <v>109</v>
      </c>
      <c r="J2926" s="59">
        <v>57</v>
      </c>
      <c r="K2926" s="59">
        <v>109</v>
      </c>
      <c r="L2926" s="59">
        <v>109</v>
      </c>
      <c r="M2926" s="60">
        <v>109</v>
      </c>
      <c r="N2926" s="61">
        <f>IFERROR(M2926/F2926,"-")</f>
        <v>1</v>
      </c>
      <c r="O2926" s="62">
        <f>M2926-F2926</f>
        <v>0</v>
      </c>
      <c r="P2926" s="60">
        <v>109</v>
      </c>
      <c r="Q2926" s="63">
        <v>67</v>
      </c>
      <c r="R2926" s="64">
        <f>IFERROR(P2926/Q2926,"-")</f>
        <v>1.6268656716417911</v>
      </c>
      <c r="X2926" s="1" t="str">
        <f t="shared" si="583"/>
        <v>25滋賀県</v>
      </c>
    </row>
    <row r="2927" spans="1:24" s="5" customFormat="1" x14ac:dyDescent="0.15">
      <c r="A2927" s="65">
        <f t="shared" si="582"/>
        <v>195</v>
      </c>
      <c r="B2927" s="65">
        <f t="shared" si="582"/>
        <v>2506</v>
      </c>
      <c r="D2927" s="66"/>
      <c r="E2927" s="67" t="s">
        <v>36</v>
      </c>
      <c r="F2927" s="68">
        <v>1</v>
      </c>
      <c r="G2927" s="69"/>
      <c r="H2927" s="68">
        <v>1</v>
      </c>
      <c r="I2927" s="68">
        <v>1</v>
      </c>
      <c r="J2927" s="68">
        <v>1</v>
      </c>
      <c r="K2927" s="68">
        <v>1</v>
      </c>
      <c r="L2927" s="68">
        <v>1</v>
      </c>
      <c r="M2927" s="68">
        <v>1</v>
      </c>
      <c r="N2927" s="70"/>
      <c r="O2927" s="70"/>
      <c r="P2927" s="71"/>
      <c r="Q2927" s="71"/>
      <c r="R2927" s="70"/>
      <c r="X2927" s="5" t="str">
        <f t="shared" si="583"/>
        <v>25滋賀県</v>
      </c>
    </row>
    <row r="2928" spans="1:24" x14ac:dyDescent="0.15">
      <c r="A2928" s="6">
        <f>(ROW()+12)/15</f>
        <v>196</v>
      </c>
      <c r="B2928" s="6"/>
      <c r="C2928" s="87">
        <f>(ROW()+12)/15</f>
        <v>196</v>
      </c>
      <c r="D2928" s="87"/>
      <c r="S2928" s="1" t="str">
        <f>"（"&amp;H2930&amp;"　"&amp;H2931&amp;"構想区域）"</f>
        <v>（滋賀県　湖西構想区域）</v>
      </c>
      <c r="X2928" s="1" t="str">
        <f>TEXT(F2930,"0?")&amp;H2930</f>
        <v>25滋賀県</v>
      </c>
    </row>
    <row r="2929" spans="1:24" ht="14.25" thickBot="1" x14ac:dyDescent="0.2">
      <c r="A2929" s="6">
        <f>A2928</f>
        <v>196</v>
      </c>
      <c r="B2929" s="6"/>
      <c r="C2929" s="1" t="s">
        <v>3</v>
      </c>
      <c r="X2929" s="1" t="str">
        <f>X2928</f>
        <v>25滋賀県</v>
      </c>
    </row>
    <row r="2930" spans="1:24" x14ac:dyDescent="0.15">
      <c r="A2930" s="6">
        <f t="shared" ref="A2930:B2942" si="585">A2929</f>
        <v>196</v>
      </c>
      <c r="B2930" s="6">
        <v>2507</v>
      </c>
      <c r="D2930" s="88" t="s">
        <v>4</v>
      </c>
      <c r="E2930" s="89"/>
      <c r="F2930" s="90">
        <f>QUOTIENT(F2931,100)</f>
        <v>25</v>
      </c>
      <c r="G2930" s="91"/>
      <c r="H2930" s="92" t="s">
        <v>245</v>
      </c>
      <c r="I2930" s="93"/>
      <c r="O2930" s="7"/>
      <c r="X2930" s="1" t="str">
        <f t="shared" ref="X2930:X2942" si="586">X2929</f>
        <v>25滋賀県</v>
      </c>
    </row>
    <row r="2931" spans="1:24" x14ac:dyDescent="0.15">
      <c r="A2931" s="6">
        <f t="shared" si="585"/>
        <v>196</v>
      </c>
      <c r="B2931" s="6">
        <f>B2930</f>
        <v>2507</v>
      </c>
      <c r="D2931" s="94" t="s">
        <v>5</v>
      </c>
      <c r="E2931" s="95"/>
      <c r="F2931" s="96">
        <f>B2931</f>
        <v>2507</v>
      </c>
      <c r="G2931" s="97"/>
      <c r="H2931" s="98" t="s">
        <v>252</v>
      </c>
      <c r="I2931" s="99"/>
      <c r="O2931" s="7"/>
      <c r="X2931" s="1" t="str">
        <f t="shared" si="586"/>
        <v>25滋賀県</v>
      </c>
    </row>
    <row r="2932" spans="1:24" x14ac:dyDescent="0.15">
      <c r="A2932" s="6">
        <f t="shared" si="585"/>
        <v>196</v>
      </c>
      <c r="B2932" s="6">
        <f>B2931</f>
        <v>2507</v>
      </c>
      <c r="D2932" s="72" t="s">
        <v>6</v>
      </c>
      <c r="E2932" s="73"/>
      <c r="F2932" s="74">
        <v>4.6376999999999997</v>
      </c>
      <c r="G2932" s="75"/>
      <c r="H2932" s="75"/>
      <c r="I2932" s="76"/>
      <c r="J2932" s="8"/>
      <c r="K2932" s="8"/>
      <c r="L2932" s="8"/>
      <c r="N2932" s="8"/>
      <c r="O2932" s="9"/>
      <c r="P2932" s="10" t="s">
        <v>7</v>
      </c>
      <c r="X2932" s="1" t="str">
        <f t="shared" si="586"/>
        <v>25滋賀県</v>
      </c>
    </row>
    <row r="2933" spans="1:24" ht="14.25" thickBot="1" x14ac:dyDescent="0.2">
      <c r="A2933" s="6">
        <f t="shared" si="585"/>
        <v>196</v>
      </c>
      <c r="B2933" s="6">
        <f>B2932</f>
        <v>2507</v>
      </c>
      <c r="D2933" s="77" t="s">
        <v>8</v>
      </c>
      <c r="E2933" s="78"/>
      <c r="F2933" s="79">
        <v>693.05</v>
      </c>
      <c r="G2933" s="80"/>
      <c r="H2933" s="80"/>
      <c r="I2933" s="81"/>
      <c r="J2933" s="11"/>
      <c r="K2933" s="11"/>
      <c r="L2933" s="11"/>
      <c r="N2933" s="11"/>
      <c r="P2933" s="82">
        <v>-0.21799999999999997</v>
      </c>
      <c r="Q2933" s="82"/>
      <c r="X2933" s="1" t="str">
        <f t="shared" si="586"/>
        <v>25滋賀県</v>
      </c>
    </row>
    <row r="2934" spans="1:24" ht="14.25" thickBot="1" x14ac:dyDescent="0.2">
      <c r="A2934" s="6">
        <f t="shared" si="585"/>
        <v>196</v>
      </c>
      <c r="B2934" s="6"/>
      <c r="C2934" s="1" t="s">
        <v>9</v>
      </c>
      <c r="X2934" s="1" t="str">
        <f t="shared" si="586"/>
        <v>25滋賀県</v>
      </c>
    </row>
    <row r="2935" spans="1:24" ht="13.5" customHeight="1" x14ac:dyDescent="0.15">
      <c r="A2935" s="6">
        <f t="shared" si="585"/>
        <v>196</v>
      </c>
      <c r="B2935" s="6"/>
      <c r="D2935" s="12"/>
      <c r="E2935" s="13"/>
      <c r="F2935" s="83" t="s">
        <v>10</v>
      </c>
      <c r="G2935" s="84"/>
      <c r="H2935" s="14" t="s">
        <v>11</v>
      </c>
      <c r="I2935" s="14" t="s">
        <v>12</v>
      </c>
      <c r="J2935" s="14" t="s">
        <v>13</v>
      </c>
      <c r="K2935" s="14" t="s">
        <v>14</v>
      </c>
      <c r="L2935" s="15" t="s">
        <v>15</v>
      </c>
      <c r="M2935" s="85" t="s">
        <v>16</v>
      </c>
      <c r="N2935" s="84"/>
      <c r="O2935" s="84"/>
      <c r="P2935" s="85" t="s">
        <v>17</v>
      </c>
      <c r="Q2935" s="84"/>
      <c r="R2935" s="86"/>
      <c r="X2935" s="1" t="str">
        <f t="shared" si="586"/>
        <v>25滋賀県</v>
      </c>
    </row>
    <row r="2936" spans="1:24" ht="32.25" thickBot="1" x14ac:dyDescent="0.2">
      <c r="A2936" s="6">
        <f t="shared" si="585"/>
        <v>196</v>
      </c>
      <c r="B2936" s="6"/>
      <c r="D2936" s="16"/>
      <c r="E2936" s="17"/>
      <c r="F2936" s="18" t="s">
        <v>18</v>
      </c>
      <c r="G2936" s="19" t="s">
        <v>19</v>
      </c>
      <c r="H2936" s="20" t="s">
        <v>20</v>
      </c>
      <c r="I2936" s="20" t="s">
        <v>21</v>
      </c>
      <c r="J2936" s="20" t="s">
        <v>22</v>
      </c>
      <c r="K2936" s="20" t="s">
        <v>23</v>
      </c>
      <c r="L2936" s="20" t="s">
        <v>24</v>
      </c>
      <c r="M2936" s="21" t="s">
        <v>25</v>
      </c>
      <c r="N2936" s="22" t="s">
        <v>26</v>
      </c>
      <c r="O2936" s="23" t="s">
        <v>27</v>
      </c>
      <c r="P2936" s="24" t="s">
        <v>28</v>
      </c>
      <c r="Q2936" s="22" t="s">
        <v>29</v>
      </c>
      <c r="R2936" s="25" t="s">
        <v>30</v>
      </c>
      <c r="X2936" s="1" t="str">
        <f t="shared" si="586"/>
        <v>25滋賀県</v>
      </c>
    </row>
    <row r="2937" spans="1:24" ht="14.25" thickTop="1" x14ac:dyDescent="0.15">
      <c r="A2937" s="6">
        <f t="shared" si="585"/>
        <v>196</v>
      </c>
      <c r="B2937" s="6">
        <f>B2932</f>
        <v>2507</v>
      </c>
      <c r="D2937" s="26"/>
      <c r="E2937" s="27" t="s">
        <v>31</v>
      </c>
      <c r="F2937" s="28">
        <f>SUM(F2938:F2941)</f>
        <v>410</v>
      </c>
      <c r="G2937" s="29">
        <f>IFERROR(F2937/Q2937,"-")</f>
        <v>1.0512820512820513</v>
      </c>
      <c r="H2937" s="30">
        <f t="shared" ref="H2937:M2937" si="587">SUM(H2938:H2941)</f>
        <v>406</v>
      </c>
      <c r="I2937" s="30">
        <f t="shared" si="587"/>
        <v>406</v>
      </c>
      <c r="J2937" s="30">
        <f t="shared" si="587"/>
        <v>260</v>
      </c>
      <c r="K2937" s="30">
        <f t="shared" si="587"/>
        <v>406</v>
      </c>
      <c r="L2937" s="30">
        <f t="shared" si="587"/>
        <v>488</v>
      </c>
      <c r="M2937" s="31">
        <f t="shared" si="587"/>
        <v>448</v>
      </c>
      <c r="N2937" s="32">
        <f>IFERROR(M2937/F2937,"-")</f>
        <v>1.0926829268292684</v>
      </c>
      <c r="O2937" s="33">
        <f>M2937-F2937</f>
        <v>38</v>
      </c>
      <c r="P2937" s="31">
        <f>SUM(P2938:P2941)</f>
        <v>406</v>
      </c>
      <c r="Q2937" s="34">
        <f>SUM(Q2938:Q2941)</f>
        <v>390</v>
      </c>
      <c r="R2937" s="35">
        <f>IFERROR(P2937/Q2937,"-")</f>
        <v>1.0410256410256411</v>
      </c>
      <c r="X2937" s="1" t="str">
        <f t="shared" si="586"/>
        <v>25滋賀県</v>
      </c>
    </row>
    <row r="2938" spans="1:24" x14ac:dyDescent="0.15">
      <c r="A2938" s="6">
        <f t="shared" si="585"/>
        <v>196</v>
      </c>
      <c r="B2938" s="6">
        <f>B2937</f>
        <v>2507</v>
      </c>
      <c r="D2938" s="36"/>
      <c r="E2938" s="37" t="s">
        <v>32</v>
      </c>
      <c r="F2938" s="38">
        <v>0</v>
      </c>
      <c r="G2938" s="39">
        <f>IFERROR(F2938/Q2938,"-")</f>
        <v>0</v>
      </c>
      <c r="H2938" s="40">
        <v>0</v>
      </c>
      <c r="I2938" s="40">
        <v>0</v>
      </c>
      <c r="J2938" s="40">
        <v>0</v>
      </c>
      <c r="K2938" s="40">
        <v>0</v>
      </c>
      <c r="L2938" s="40">
        <v>0</v>
      </c>
      <c r="M2938" s="41">
        <v>0</v>
      </c>
      <c r="N2938" s="42" t="str">
        <f>IFERROR(M2938/F2938,"-")</f>
        <v>-</v>
      </c>
      <c r="O2938" s="43">
        <f>M2938-F2938</f>
        <v>0</v>
      </c>
      <c r="P2938" s="41">
        <v>0</v>
      </c>
      <c r="Q2938" s="44">
        <v>18</v>
      </c>
      <c r="R2938" s="45">
        <f>IFERROR(P2938/Q2938,"-")</f>
        <v>0</v>
      </c>
      <c r="X2938" s="1" t="str">
        <f t="shared" si="586"/>
        <v>25滋賀県</v>
      </c>
    </row>
    <row r="2939" spans="1:24" x14ac:dyDescent="0.15">
      <c r="A2939" s="6">
        <f t="shared" si="585"/>
        <v>196</v>
      </c>
      <c r="B2939" s="6">
        <f t="shared" si="585"/>
        <v>2507</v>
      </c>
      <c r="D2939" s="36"/>
      <c r="E2939" s="46" t="s">
        <v>33</v>
      </c>
      <c r="F2939" s="47">
        <v>270</v>
      </c>
      <c r="G2939" s="48">
        <f>IFERROR(F2939/Q2939,"-")</f>
        <v>2.3684210526315788</v>
      </c>
      <c r="H2939" s="49">
        <v>224</v>
      </c>
      <c r="I2939" s="49">
        <v>224</v>
      </c>
      <c r="J2939" s="49">
        <v>120</v>
      </c>
      <c r="K2939" s="49">
        <v>224</v>
      </c>
      <c r="L2939" s="49">
        <v>224</v>
      </c>
      <c r="M2939" s="50">
        <v>224</v>
      </c>
      <c r="N2939" s="51">
        <f>IFERROR(M2939/F2939,"-")</f>
        <v>0.82962962962962961</v>
      </c>
      <c r="O2939" s="52">
        <f>M2939-F2939</f>
        <v>-46</v>
      </c>
      <c r="P2939" s="50">
        <v>224</v>
      </c>
      <c r="Q2939" s="53">
        <v>114</v>
      </c>
      <c r="R2939" s="54">
        <f>IFERROR(P2939/Q2939,"-")</f>
        <v>1.9649122807017543</v>
      </c>
      <c r="X2939" s="1" t="str">
        <f t="shared" si="586"/>
        <v>25滋賀県</v>
      </c>
    </row>
    <row r="2940" spans="1:24" x14ac:dyDescent="0.15">
      <c r="A2940" s="6">
        <f t="shared" si="585"/>
        <v>196</v>
      </c>
      <c r="B2940" s="6">
        <f t="shared" si="585"/>
        <v>2507</v>
      </c>
      <c r="D2940" s="36"/>
      <c r="E2940" s="46" t="s">
        <v>34</v>
      </c>
      <c r="F2940" s="47">
        <v>40</v>
      </c>
      <c r="G2940" s="48">
        <f>IFERROR(F2940/Q2940,"-")</f>
        <v>0.27397260273972601</v>
      </c>
      <c r="H2940" s="49">
        <v>82</v>
      </c>
      <c r="I2940" s="49">
        <v>82</v>
      </c>
      <c r="J2940" s="49">
        <v>40</v>
      </c>
      <c r="K2940" s="49">
        <v>82</v>
      </c>
      <c r="L2940" s="49">
        <v>164</v>
      </c>
      <c r="M2940" s="50">
        <v>124</v>
      </c>
      <c r="N2940" s="51">
        <f>IFERROR(M2940/F2940,"-")</f>
        <v>3.1</v>
      </c>
      <c r="O2940" s="52">
        <f>M2940-F2940</f>
        <v>84</v>
      </c>
      <c r="P2940" s="50">
        <v>82</v>
      </c>
      <c r="Q2940" s="53">
        <v>146</v>
      </c>
      <c r="R2940" s="54">
        <f>IFERROR(P2940/Q2940,"-")</f>
        <v>0.56164383561643838</v>
      </c>
      <c r="X2940" s="1" t="str">
        <f t="shared" si="586"/>
        <v>25滋賀県</v>
      </c>
    </row>
    <row r="2941" spans="1:24" ht="14.25" thickBot="1" x14ac:dyDescent="0.2">
      <c r="A2941" s="6">
        <f t="shared" si="585"/>
        <v>196</v>
      </c>
      <c r="B2941" s="6">
        <f t="shared" si="585"/>
        <v>2507</v>
      </c>
      <c r="D2941" s="55"/>
      <c r="E2941" s="56" t="s">
        <v>35</v>
      </c>
      <c r="F2941" s="57">
        <v>100</v>
      </c>
      <c r="G2941" s="58">
        <f>IFERROR(F2941/Q2941,"-")</f>
        <v>0.8928571428571429</v>
      </c>
      <c r="H2941" s="59">
        <v>100</v>
      </c>
      <c r="I2941" s="59">
        <v>100</v>
      </c>
      <c r="J2941" s="59">
        <v>100</v>
      </c>
      <c r="K2941" s="59">
        <v>100</v>
      </c>
      <c r="L2941" s="59">
        <v>100</v>
      </c>
      <c r="M2941" s="60">
        <v>100</v>
      </c>
      <c r="N2941" s="61">
        <f>IFERROR(M2941/F2941,"-")</f>
        <v>1</v>
      </c>
      <c r="O2941" s="62">
        <f>M2941-F2941</f>
        <v>0</v>
      </c>
      <c r="P2941" s="60">
        <v>100</v>
      </c>
      <c r="Q2941" s="63">
        <v>112</v>
      </c>
      <c r="R2941" s="64">
        <f>IFERROR(P2941/Q2941,"-")</f>
        <v>0.8928571428571429</v>
      </c>
      <c r="X2941" s="1" t="str">
        <f t="shared" si="586"/>
        <v>25滋賀県</v>
      </c>
    </row>
    <row r="2942" spans="1:24" s="5" customFormat="1" x14ac:dyDescent="0.15">
      <c r="A2942" s="65">
        <f t="shared" si="585"/>
        <v>196</v>
      </c>
      <c r="B2942" s="65">
        <f t="shared" si="585"/>
        <v>2507</v>
      </c>
      <c r="D2942" s="66"/>
      <c r="E2942" s="67" t="s">
        <v>36</v>
      </c>
      <c r="F2942" s="68">
        <v>1</v>
      </c>
      <c r="G2942" s="69"/>
      <c r="H2942" s="68">
        <v>1</v>
      </c>
      <c r="I2942" s="68">
        <v>1</v>
      </c>
      <c r="J2942" s="68">
        <v>0.66666666666666663</v>
      </c>
      <c r="K2942" s="68">
        <v>1</v>
      </c>
      <c r="L2942" s="68">
        <v>1</v>
      </c>
      <c r="M2942" s="68">
        <v>1</v>
      </c>
      <c r="N2942" s="70"/>
      <c r="O2942" s="70"/>
      <c r="P2942" s="71"/>
      <c r="Q2942" s="71"/>
      <c r="R2942" s="70"/>
      <c r="X2942" s="5" t="str">
        <f t="shared" si="586"/>
        <v>25滋賀県</v>
      </c>
    </row>
    <row r="2943" spans="1:24" x14ac:dyDescent="0.15">
      <c r="A2943" s="6">
        <f>(ROW()+12)/15</f>
        <v>197</v>
      </c>
      <c r="B2943" s="6"/>
      <c r="C2943" s="87">
        <f>(ROW()+12)/15</f>
        <v>197</v>
      </c>
      <c r="D2943" s="87"/>
      <c r="S2943" s="1" t="str">
        <f>"（"&amp;H2945&amp;"　"&amp;H2946&amp;"構想区域）"</f>
        <v>（京都府　丹後構想区域）</v>
      </c>
      <c r="X2943" s="1" t="str">
        <f>TEXT(F2945,"0?")&amp;H2945</f>
        <v>26京都府</v>
      </c>
    </row>
    <row r="2944" spans="1:24" ht="14.25" thickBot="1" x14ac:dyDescent="0.2">
      <c r="A2944" s="6">
        <f>A2943</f>
        <v>197</v>
      </c>
      <c r="B2944" s="6"/>
      <c r="C2944" s="1" t="s">
        <v>3</v>
      </c>
      <c r="X2944" s="1" t="str">
        <f>X2943</f>
        <v>26京都府</v>
      </c>
    </row>
    <row r="2945" spans="1:24" x14ac:dyDescent="0.15">
      <c r="A2945" s="6">
        <f t="shared" ref="A2945:B2957" si="588">A2944</f>
        <v>197</v>
      </c>
      <c r="B2945" s="6">
        <v>2601</v>
      </c>
      <c r="D2945" s="88" t="s">
        <v>4</v>
      </c>
      <c r="E2945" s="89"/>
      <c r="F2945" s="90">
        <f>QUOTIENT(F2946,100)</f>
        <v>26</v>
      </c>
      <c r="G2945" s="91"/>
      <c r="H2945" s="92" t="s">
        <v>253</v>
      </c>
      <c r="I2945" s="93"/>
      <c r="O2945" s="7"/>
      <c r="X2945" s="1" t="str">
        <f t="shared" ref="X2945:X2957" si="589">X2944</f>
        <v>26京都府</v>
      </c>
    </row>
    <row r="2946" spans="1:24" x14ac:dyDescent="0.15">
      <c r="A2946" s="6">
        <f t="shared" si="588"/>
        <v>197</v>
      </c>
      <c r="B2946" s="6">
        <f>B2945</f>
        <v>2601</v>
      </c>
      <c r="D2946" s="94" t="s">
        <v>5</v>
      </c>
      <c r="E2946" s="95"/>
      <c r="F2946" s="96">
        <f>B2946</f>
        <v>2601</v>
      </c>
      <c r="G2946" s="97"/>
      <c r="H2946" s="98" t="s">
        <v>254</v>
      </c>
      <c r="I2946" s="99"/>
      <c r="O2946" s="7"/>
      <c r="X2946" s="1" t="str">
        <f t="shared" si="589"/>
        <v>26京都府</v>
      </c>
    </row>
    <row r="2947" spans="1:24" x14ac:dyDescent="0.15">
      <c r="A2947" s="6">
        <f t="shared" si="588"/>
        <v>197</v>
      </c>
      <c r="B2947" s="6">
        <f>B2946</f>
        <v>2601</v>
      </c>
      <c r="D2947" s="72" t="s">
        <v>6</v>
      </c>
      <c r="E2947" s="73"/>
      <c r="F2947" s="74">
        <v>8.9638000000000009</v>
      </c>
      <c r="G2947" s="75"/>
      <c r="H2947" s="75"/>
      <c r="I2947" s="76"/>
      <c r="J2947" s="8"/>
      <c r="K2947" s="8"/>
      <c r="L2947" s="8"/>
      <c r="N2947" s="8"/>
      <c r="O2947" s="9"/>
      <c r="P2947" s="10" t="s">
        <v>7</v>
      </c>
      <c r="X2947" s="1" t="str">
        <f t="shared" si="589"/>
        <v>26京都府</v>
      </c>
    </row>
    <row r="2948" spans="1:24" ht="14.25" thickBot="1" x14ac:dyDescent="0.2">
      <c r="A2948" s="6">
        <f t="shared" si="588"/>
        <v>197</v>
      </c>
      <c r="B2948" s="6">
        <f>B2947</f>
        <v>2601</v>
      </c>
      <c r="D2948" s="77" t="s">
        <v>8</v>
      </c>
      <c r="E2948" s="78"/>
      <c r="F2948" s="79">
        <v>844.5</v>
      </c>
      <c r="G2948" s="80"/>
      <c r="H2948" s="80"/>
      <c r="I2948" s="81"/>
      <c r="J2948" s="11"/>
      <c r="K2948" s="11"/>
      <c r="L2948" s="11"/>
      <c r="N2948" s="11"/>
      <c r="P2948" s="82">
        <v>-0.124</v>
      </c>
      <c r="Q2948" s="82"/>
      <c r="X2948" s="1" t="str">
        <f t="shared" si="589"/>
        <v>26京都府</v>
      </c>
    </row>
    <row r="2949" spans="1:24" ht="14.25" thickBot="1" x14ac:dyDescent="0.2">
      <c r="A2949" s="6">
        <f t="shared" si="588"/>
        <v>197</v>
      </c>
      <c r="B2949" s="6"/>
      <c r="C2949" s="1" t="s">
        <v>9</v>
      </c>
      <c r="X2949" s="1" t="str">
        <f t="shared" si="589"/>
        <v>26京都府</v>
      </c>
    </row>
    <row r="2950" spans="1:24" ht="13.5" customHeight="1" x14ac:dyDescent="0.15">
      <c r="A2950" s="6">
        <f t="shared" si="588"/>
        <v>197</v>
      </c>
      <c r="B2950" s="6"/>
      <c r="D2950" s="12"/>
      <c r="E2950" s="13"/>
      <c r="F2950" s="83" t="s">
        <v>10</v>
      </c>
      <c r="G2950" s="84"/>
      <c r="H2950" s="14" t="s">
        <v>11</v>
      </c>
      <c r="I2950" s="14" t="s">
        <v>12</v>
      </c>
      <c r="J2950" s="14" t="s">
        <v>13</v>
      </c>
      <c r="K2950" s="14" t="s">
        <v>14</v>
      </c>
      <c r="L2950" s="15" t="s">
        <v>15</v>
      </c>
      <c r="M2950" s="85" t="s">
        <v>16</v>
      </c>
      <c r="N2950" s="84"/>
      <c r="O2950" s="84"/>
      <c r="P2950" s="85" t="s">
        <v>17</v>
      </c>
      <c r="Q2950" s="84"/>
      <c r="R2950" s="86"/>
      <c r="X2950" s="1" t="str">
        <f t="shared" si="589"/>
        <v>26京都府</v>
      </c>
    </row>
    <row r="2951" spans="1:24" ht="32.25" thickBot="1" x14ac:dyDescent="0.2">
      <c r="A2951" s="6">
        <f t="shared" si="588"/>
        <v>197</v>
      </c>
      <c r="B2951" s="6"/>
      <c r="D2951" s="16"/>
      <c r="E2951" s="17"/>
      <c r="F2951" s="18" t="s">
        <v>18</v>
      </c>
      <c r="G2951" s="19" t="s">
        <v>19</v>
      </c>
      <c r="H2951" s="20" t="s">
        <v>20</v>
      </c>
      <c r="I2951" s="20" t="s">
        <v>21</v>
      </c>
      <c r="J2951" s="20" t="s">
        <v>22</v>
      </c>
      <c r="K2951" s="20" t="s">
        <v>23</v>
      </c>
      <c r="L2951" s="20" t="s">
        <v>24</v>
      </c>
      <c r="M2951" s="21" t="s">
        <v>25</v>
      </c>
      <c r="N2951" s="22" t="s">
        <v>26</v>
      </c>
      <c r="O2951" s="23" t="s">
        <v>27</v>
      </c>
      <c r="P2951" s="24" t="s">
        <v>28</v>
      </c>
      <c r="Q2951" s="22" t="s">
        <v>29</v>
      </c>
      <c r="R2951" s="25" t="s">
        <v>30</v>
      </c>
      <c r="X2951" s="1" t="str">
        <f t="shared" si="589"/>
        <v>26京都府</v>
      </c>
    </row>
    <row r="2952" spans="1:24" ht="14.25" thickTop="1" x14ac:dyDescent="0.15">
      <c r="A2952" s="6">
        <f t="shared" si="588"/>
        <v>197</v>
      </c>
      <c r="B2952" s="6">
        <f>B2947</f>
        <v>2601</v>
      </c>
      <c r="D2952" s="26"/>
      <c r="E2952" s="27" t="s">
        <v>31</v>
      </c>
      <c r="F2952" s="28">
        <f>SUM(F2953:F2956)</f>
        <v>1181</v>
      </c>
      <c r="G2952" s="29">
        <f>IFERROR(F2952/Q2952,"-")</f>
        <v>1.3574712643678162</v>
      </c>
      <c r="H2952" s="30">
        <f t="shared" ref="H2952:M2952" si="590">SUM(H2953:H2956)</f>
        <v>1190</v>
      </c>
      <c r="I2952" s="30">
        <f t="shared" si="590"/>
        <v>1176</v>
      </c>
      <c r="J2952" s="30">
        <f t="shared" si="590"/>
        <v>1176</v>
      </c>
      <c r="K2952" s="30">
        <f t="shared" si="590"/>
        <v>1175</v>
      </c>
      <c r="L2952" s="30">
        <f t="shared" si="590"/>
        <v>1148</v>
      </c>
      <c r="M2952" s="31">
        <f t="shared" si="590"/>
        <v>1099</v>
      </c>
      <c r="N2952" s="32">
        <f>IFERROR(M2952/F2952,"-")</f>
        <v>0.93056731583403896</v>
      </c>
      <c r="O2952" s="33">
        <f>M2952-F2952</f>
        <v>-82</v>
      </c>
      <c r="P2952" s="31">
        <f>SUM(P2953:P2956)</f>
        <v>1157</v>
      </c>
      <c r="Q2952" s="34">
        <f>SUM(Q2953:Q2956)</f>
        <v>870</v>
      </c>
      <c r="R2952" s="35">
        <f>IFERROR(P2952/Q2952,"-")</f>
        <v>1.3298850574712644</v>
      </c>
      <c r="X2952" s="1" t="str">
        <f t="shared" si="589"/>
        <v>26京都府</v>
      </c>
    </row>
    <row r="2953" spans="1:24" x14ac:dyDescent="0.15">
      <c r="A2953" s="6">
        <f t="shared" si="588"/>
        <v>197</v>
      </c>
      <c r="B2953" s="6">
        <f>B2952</f>
        <v>2601</v>
      </c>
      <c r="D2953" s="36"/>
      <c r="E2953" s="37" t="s">
        <v>32</v>
      </c>
      <c r="F2953" s="38">
        <v>16</v>
      </c>
      <c r="G2953" s="39">
        <f>IFERROR(F2953/Q2953,"-")</f>
        <v>0.22535211267605634</v>
      </c>
      <c r="H2953" s="40">
        <v>16</v>
      </c>
      <c r="I2953" s="40">
        <v>16</v>
      </c>
      <c r="J2953" s="40">
        <v>16</v>
      </c>
      <c r="K2953" s="40">
        <v>16</v>
      </c>
      <c r="L2953" s="40">
        <v>16</v>
      </c>
      <c r="M2953" s="41">
        <v>16</v>
      </c>
      <c r="N2953" s="42">
        <f>IFERROR(M2953/F2953,"-")</f>
        <v>1</v>
      </c>
      <c r="O2953" s="43">
        <f>M2953-F2953</f>
        <v>0</v>
      </c>
      <c r="P2953" s="41">
        <v>16</v>
      </c>
      <c r="Q2953" s="44">
        <v>71</v>
      </c>
      <c r="R2953" s="45">
        <f>IFERROR(P2953/Q2953,"-")</f>
        <v>0.22535211267605634</v>
      </c>
      <c r="X2953" s="1" t="str">
        <f t="shared" si="589"/>
        <v>26京都府</v>
      </c>
    </row>
    <row r="2954" spans="1:24" x14ac:dyDescent="0.15">
      <c r="A2954" s="6">
        <f t="shared" si="588"/>
        <v>197</v>
      </c>
      <c r="B2954" s="6">
        <f t="shared" si="588"/>
        <v>2601</v>
      </c>
      <c r="D2954" s="36"/>
      <c r="E2954" s="46" t="s">
        <v>33</v>
      </c>
      <c r="F2954" s="47">
        <v>836</v>
      </c>
      <c r="G2954" s="48">
        <f>IFERROR(F2954/Q2954,"-")</f>
        <v>3.1787072243346008</v>
      </c>
      <c r="H2954" s="49">
        <v>843</v>
      </c>
      <c r="I2954" s="49">
        <v>641</v>
      </c>
      <c r="J2954" s="49">
        <v>730</v>
      </c>
      <c r="K2954" s="49">
        <v>778</v>
      </c>
      <c r="L2954" s="49">
        <v>751</v>
      </c>
      <c r="M2954" s="50">
        <v>702</v>
      </c>
      <c r="N2954" s="51">
        <f>IFERROR(M2954/F2954,"-")</f>
        <v>0.83971291866028708</v>
      </c>
      <c r="O2954" s="52">
        <f>M2954-F2954</f>
        <v>-134</v>
      </c>
      <c r="P2954" s="50">
        <v>806</v>
      </c>
      <c r="Q2954" s="53">
        <v>263</v>
      </c>
      <c r="R2954" s="54">
        <f>IFERROR(P2954/Q2954,"-")</f>
        <v>3.0646387832699622</v>
      </c>
      <c r="X2954" s="1" t="str">
        <f t="shared" si="589"/>
        <v>26京都府</v>
      </c>
    </row>
    <row r="2955" spans="1:24" x14ac:dyDescent="0.15">
      <c r="A2955" s="6">
        <f t="shared" si="588"/>
        <v>197</v>
      </c>
      <c r="B2955" s="6">
        <f t="shared" si="588"/>
        <v>2601</v>
      </c>
      <c r="D2955" s="36"/>
      <c r="E2955" s="46" t="s">
        <v>34</v>
      </c>
      <c r="F2955" s="47">
        <v>96</v>
      </c>
      <c r="G2955" s="48">
        <f>IFERROR(F2955/Q2955,"-")</f>
        <v>0.27272727272727271</v>
      </c>
      <c r="H2955" s="49">
        <v>96</v>
      </c>
      <c r="I2955" s="49">
        <v>285</v>
      </c>
      <c r="J2955" s="49">
        <v>96</v>
      </c>
      <c r="K2955" s="49">
        <v>96</v>
      </c>
      <c r="L2955" s="49">
        <v>196</v>
      </c>
      <c r="M2955" s="50">
        <v>196</v>
      </c>
      <c r="N2955" s="51">
        <f>IFERROR(M2955/F2955,"-")</f>
        <v>2.0416666666666665</v>
      </c>
      <c r="O2955" s="52">
        <f>M2955-F2955</f>
        <v>100</v>
      </c>
      <c r="P2955" s="50">
        <v>150</v>
      </c>
      <c r="Q2955" s="53">
        <v>352</v>
      </c>
      <c r="R2955" s="54">
        <f>IFERROR(P2955/Q2955,"-")</f>
        <v>0.42613636363636365</v>
      </c>
      <c r="X2955" s="1" t="str">
        <f t="shared" si="589"/>
        <v>26京都府</v>
      </c>
    </row>
    <row r="2956" spans="1:24" ht="14.25" thickBot="1" x14ac:dyDescent="0.2">
      <c r="A2956" s="6">
        <f t="shared" si="588"/>
        <v>197</v>
      </c>
      <c r="B2956" s="6">
        <f t="shared" si="588"/>
        <v>2601</v>
      </c>
      <c r="D2956" s="55"/>
      <c r="E2956" s="56" t="s">
        <v>35</v>
      </c>
      <c r="F2956" s="57">
        <v>233</v>
      </c>
      <c r="G2956" s="58">
        <f>IFERROR(F2956/Q2956,"-")</f>
        <v>1.2663043478260869</v>
      </c>
      <c r="H2956" s="59">
        <v>235</v>
      </c>
      <c r="I2956" s="59">
        <v>234</v>
      </c>
      <c r="J2956" s="59">
        <v>334</v>
      </c>
      <c r="K2956" s="59">
        <v>285</v>
      </c>
      <c r="L2956" s="59">
        <v>185</v>
      </c>
      <c r="M2956" s="60">
        <v>185</v>
      </c>
      <c r="N2956" s="61">
        <f>IFERROR(M2956/F2956,"-")</f>
        <v>0.79399141630901282</v>
      </c>
      <c r="O2956" s="62">
        <f>M2956-F2956</f>
        <v>-48</v>
      </c>
      <c r="P2956" s="60">
        <v>185</v>
      </c>
      <c r="Q2956" s="63">
        <v>184</v>
      </c>
      <c r="R2956" s="64">
        <f>IFERROR(P2956/Q2956,"-")</f>
        <v>1.0054347826086956</v>
      </c>
      <c r="X2956" s="1" t="str">
        <f t="shared" si="589"/>
        <v>26京都府</v>
      </c>
    </row>
    <row r="2957" spans="1:24" s="5" customFormat="1" x14ac:dyDescent="0.15">
      <c r="A2957" s="65">
        <f t="shared" si="588"/>
        <v>197</v>
      </c>
      <c r="B2957" s="65">
        <f t="shared" si="588"/>
        <v>2601</v>
      </c>
      <c r="D2957" s="66"/>
      <c r="E2957" s="67" t="s">
        <v>36</v>
      </c>
      <c r="F2957" s="68">
        <v>1</v>
      </c>
      <c r="G2957" s="69"/>
      <c r="H2957" s="68">
        <v>1</v>
      </c>
      <c r="I2957" s="68">
        <v>1</v>
      </c>
      <c r="J2957" s="68">
        <v>1</v>
      </c>
      <c r="K2957" s="68">
        <v>1</v>
      </c>
      <c r="L2957" s="68">
        <v>1</v>
      </c>
      <c r="M2957" s="68">
        <v>1</v>
      </c>
      <c r="N2957" s="70"/>
      <c r="O2957" s="70"/>
      <c r="P2957" s="71"/>
      <c r="Q2957" s="71"/>
      <c r="R2957" s="70"/>
      <c r="X2957" s="5" t="str">
        <f t="shared" si="589"/>
        <v>26京都府</v>
      </c>
    </row>
    <row r="2958" spans="1:24" x14ac:dyDescent="0.15">
      <c r="A2958" s="6">
        <f>(ROW()+12)/15</f>
        <v>198</v>
      </c>
      <c r="B2958" s="6"/>
      <c r="C2958" s="87">
        <f>(ROW()+12)/15</f>
        <v>198</v>
      </c>
      <c r="D2958" s="87"/>
      <c r="S2958" s="1" t="str">
        <f>"（"&amp;H2960&amp;"　"&amp;H2961&amp;"構想区域）"</f>
        <v>（京都府　中丹構想区域）</v>
      </c>
      <c r="X2958" s="1" t="str">
        <f>TEXT(F2960,"0?")&amp;H2960</f>
        <v>26京都府</v>
      </c>
    </row>
    <row r="2959" spans="1:24" ht="14.25" thickBot="1" x14ac:dyDescent="0.2">
      <c r="A2959" s="6">
        <f>A2958</f>
        <v>198</v>
      </c>
      <c r="B2959" s="6"/>
      <c r="C2959" s="1" t="s">
        <v>3</v>
      </c>
      <c r="X2959" s="1" t="str">
        <f>X2958</f>
        <v>26京都府</v>
      </c>
    </row>
    <row r="2960" spans="1:24" x14ac:dyDescent="0.15">
      <c r="A2960" s="6">
        <f t="shared" ref="A2960:B2972" si="591">A2959</f>
        <v>198</v>
      </c>
      <c r="B2960" s="6">
        <v>2602</v>
      </c>
      <c r="D2960" s="88" t="s">
        <v>4</v>
      </c>
      <c r="E2960" s="89"/>
      <c r="F2960" s="90">
        <f>QUOTIENT(F2961,100)</f>
        <v>26</v>
      </c>
      <c r="G2960" s="91"/>
      <c r="H2960" s="92" t="s">
        <v>253</v>
      </c>
      <c r="I2960" s="93"/>
      <c r="O2960" s="7"/>
      <c r="X2960" s="1" t="str">
        <f t="shared" ref="X2960:X2972" si="592">X2959</f>
        <v>26京都府</v>
      </c>
    </row>
    <row r="2961" spans="1:24" x14ac:dyDescent="0.15">
      <c r="A2961" s="6">
        <f t="shared" si="591"/>
        <v>198</v>
      </c>
      <c r="B2961" s="6">
        <f>B2960</f>
        <v>2602</v>
      </c>
      <c r="D2961" s="94" t="s">
        <v>5</v>
      </c>
      <c r="E2961" s="95"/>
      <c r="F2961" s="96">
        <f>B2961</f>
        <v>2602</v>
      </c>
      <c r="G2961" s="97"/>
      <c r="H2961" s="98" t="s">
        <v>255</v>
      </c>
      <c r="I2961" s="99"/>
      <c r="O2961" s="7"/>
      <c r="X2961" s="1" t="str">
        <f t="shared" si="592"/>
        <v>26京都府</v>
      </c>
    </row>
    <row r="2962" spans="1:24" x14ac:dyDescent="0.15">
      <c r="A2962" s="6">
        <f t="shared" si="591"/>
        <v>198</v>
      </c>
      <c r="B2962" s="6">
        <f>B2961</f>
        <v>2602</v>
      </c>
      <c r="D2962" s="72" t="s">
        <v>6</v>
      </c>
      <c r="E2962" s="73"/>
      <c r="F2962" s="74">
        <v>18.948799999999999</v>
      </c>
      <c r="G2962" s="75"/>
      <c r="H2962" s="75"/>
      <c r="I2962" s="76"/>
      <c r="J2962" s="8"/>
      <c r="K2962" s="8"/>
      <c r="L2962" s="8"/>
      <c r="N2962" s="8"/>
      <c r="O2962" s="9"/>
      <c r="P2962" s="10" t="s">
        <v>7</v>
      </c>
      <c r="X2962" s="1" t="str">
        <f t="shared" si="592"/>
        <v>26京都府</v>
      </c>
    </row>
    <row r="2963" spans="1:24" ht="14.25" thickBot="1" x14ac:dyDescent="0.2">
      <c r="A2963" s="6">
        <f t="shared" si="591"/>
        <v>198</v>
      </c>
      <c r="B2963" s="6">
        <f>B2962</f>
        <v>2602</v>
      </c>
      <c r="D2963" s="77" t="s">
        <v>8</v>
      </c>
      <c r="E2963" s="78"/>
      <c r="F2963" s="79">
        <v>1241.77</v>
      </c>
      <c r="G2963" s="80"/>
      <c r="H2963" s="80"/>
      <c r="I2963" s="81"/>
      <c r="J2963" s="11"/>
      <c r="K2963" s="11"/>
      <c r="L2963" s="11"/>
      <c r="N2963" s="11"/>
      <c r="P2963" s="82">
        <v>-5.0000000000000044E-3</v>
      </c>
      <c r="Q2963" s="82"/>
      <c r="X2963" s="1" t="str">
        <f t="shared" si="592"/>
        <v>26京都府</v>
      </c>
    </row>
    <row r="2964" spans="1:24" ht="14.25" thickBot="1" x14ac:dyDescent="0.2">
      <c r="A2964" s="6">
        <f t="shared" si="591"/>
        <v>198</v>
      </c>
      <c r="B2964" s="6"/>
      <c r="C2964" s="1" t="s">
        <v>9</v>
      </c>
      <c r="X2964" s="1" t="str">
        <f t="shared" si="592"/>
        <v>26京都府</v>
      </c>
    </row>
    <row r="2965" spans="1:24" ht="13.5" customHeight="1" x14ac:dyDescent="0.15">
      <c r="A2965" s="6">
        <f t="shared" si="591"/>
        <v>198</v>
      </c>
      <c r="B2965" s="6"/>
      <c r="D2965" s="12"/>
      <c r="E2965" s="13"/>
      <c r="F2965" s="83" t="s">
        <v>10</v>
      </c>
      <c r="G2965" s="84"/>
      <c r="H2965" s="14" t="s">
        <v>11</v>
      </c>
      <c r="I2965" s="14" t="s">
        <v>12</v>
      </c>
      <c r="J2965" s="14" t="s">
        <v>13</v>
      </c>
      <c r="K2965" s="14" t="s">
        <v>14</v>
      </c>
      <c r="L2965" s="15" t="s">
        <v>15</v>
      </c>
      <c r="M2965" s="85" t="s">
        <v>16</v>
      </c>
      <c r="N2965" s="84"/>
      <c r="O2965" s="84"/>
      <c r="P2965" s="85" t="s">
        <v>17</v>
      </c>
      <c r="Q2965" s="84"/>
      <c r="R2965" s="86"/>
      <c r="X2965" s="1" t="str">
        <f t="shared" si="592"/>
        <v>26京都府</v>
      </c>
    </row>
    <row r="2966" spans="1:24" ht="32.25" thickBot="1" x14ac:dyDescent="0.2">
      <c r="A2966" s="6">
        <f t="shared" si="591"/>
        <v>198</v>
      </c>
      <c r="B2966" s="6"/>
      <c r="D2966" s="16"/>
      <c r="E2966" s="17"/>
      <c r="F2966" s="18" t="s">
        <v>18</v>
      </c>
      <c r="G2966" s="19" t="s">
        <v>19</v>
      </c>
      <c r="H2966" s="20" t="s">
        <v>20</v>
      </c>
      <c r="I2966" s="20" t="s">
        <v>21</v>
      </c>
      <c r="J2966" s="20" t="s">
        <v>22</v>
      </c>
      <c r="K2966" s="20" t="s">
        <v>23</v>
      </c>
      <c r="L2966" s="20" t="s">
        <v>24</v>
      </c>
      <c r="M2966" s="21" t="s">
        <v>25</v>
      </c>
      <c r="N2966" s="22" t="s">
        <v>26</v>
      </c>
      <c r="O2966" s="23" t="s">
        <v>27</v>
      </c>
      <c r="P2966" s="24" t="s">
        <v>28</v>
      </c>
      <c r="Q2966" s="22" t="s">
        <v>29</v>
      </c>
      <c r="R2966" s="25" t="s">
        <v>30</v>
      </c>
      <c r="X2966" s="1" t="str">
        <f t="shared" si="592"/>
        <v>26京都府</v>
      </c>
    </row>
    <row r="2967" spans="1:24" ht="14.25" thickTop="1" x14ac:dyDescent="0.15">
      <c r="A2967" s="6">
        <f t="shared" si="591"/>
        <v>198</v>
      </c>
      <c r="B2967" s="6">
        <f>B2962</f>
        <v>2602</v>
      </c>
      <c r="D2967" s="26"/>
      <c r="E2967" s="27" t="s">
        <v>31</v>
      </c>
      <c r="F2967" s="28">
        <f>SUM(F2968:F2971)</f>
        <v>2139</v>
      </c>
      <c r="G2967" s="29">
        <f>IFERROR(F2967/Q2967,"-")</f>
        <v>1.2908871454435726</v>
      </c>
      <c r="H2967" s="30">
        <f t="shared" ref="H2967:M2967" si="593">SUM(H2968:H2971)</f>
        <v>2108</v>
      </c>
      <c r="I2967" s="30">
        <f t="shared" si="593"/>
        <v>2053</v>
      </c>
      <c r="J2967" s="30">
        <f t="shared" si="593"/>
        <v>2053</v>
      </c>
      <c r="K2967" s="30">
        <f t="shared" si="593"/>
        <v>2053</v>
      </c>
      <c r="L2967" s="30">
        <f t="shared" si="593"/>
        <v>2056</v>
      </c>
      <c r="M2967" s="31">
        <f t="shared" si="593"/>
        <v>2056</v>
      </c>
      <c r="N2967" s="32">
        <f>IFERROR(M2967/F2967,"-")</f>
        <v>0.96119682094436654</v>
      </c>
      <c r="O2967" s="33">
        <f>M2967-F2967</f>
        <v>-83</v>
      </c>
      <c r="P2967" s="31">
        <f>SUM(P2968:P2971)</f>
        <v>1963</v>
      </c>
      <c r="Q2967" s="34">
        <f>SUM(Q2968:Q2971)</f>
        <v>1657</v>
      </c>
      <c r="R2967" s="35">
        <f>IFERROR(P2967/Q2967,"-")</f>
        <v>1.1846710923355461</v>
      </c>
      <c r="X2967" s="1" t="str">
        <f t="shared" si="592"/>
        <v>26京都府</v>
      </c>
    </row>
    <row r="2968" spans="1:24" x14ac:dyDescent="0.15">
      <c r="A2968" s="6">
        <f t="shared" si="591"/>
        <v>198</v>
      </c>
      <c r="B2968" s="6">
        <f>B2967</f>
        <v>2602</v>
      </c>
      <c r="D2968" s="36"/>
      <c r="E2968" s="37" t="s">
        <v>32</v>
      </c>
      <c r="F2968" s="38">
        <v>94</v>
      </c>
      <c r="G2968" s="39">
        <f>IFERROR(F2968/Q2968,"-")</f>
        <v>0.51086956521739135</v>
      </c>
      <c r="H2968" s="40">
        <v>70</v>
      </c>
      <c r="I2968" s="40">
        <v>70</v>
      </c>
      <c r="J2968" s="40">
        <v>73</v>
      </c>
      <c r="K2968" s="40">
        <v>73</v>
      </c>
      <c r="L2968" s="40">
        <v>73</v>
      </c>
      <c r="M2968" s="41">
        <v>73</v>
      </c>
      <c r="N2968" s="42">
        <f>IFERROR(M2968/F2968,"-")</f>
        <v>0.77659574468085102</v>
      </c>
      <c r="O2968" s="43">
        <f>M2968-F2968</f>
        <v>-21</v>
      </c>
      <c r="P2968" s="41">
        <v>73</v>
      </c>
      <c r="Q2968" s="44">
        <v>184</v>
      </c>
      <c r="R2968" s="45">
        <f>IFERROR(P2968/Q2968,"-")</f>
        <v>0.39673913043478259</v>
      </c>
      <c r="X2968" s="1" t="str">
        <f t="shared" si="592"/>
        <v>26京都府</v>
      </c>
    </row>
    <row r="2969" spans="1:24" x14ac:dyDescent="0.15">
      <c r="A2969" s="6">
        <f t="shared" si="591"/>
        <v>198</v>
      </c>
      <c r="B2969" s="6">
        <f t="shared" si="591"/>
        <v>2602</v>
      </c>
      <c r="D2969" s="36"/>
      <c r="E2969" s="46" t="s">
        <v>33</v>
      </c>
      <c r="F2969" s="47">
        <v>1324</v>
      </c>
      <c r="G2969" s="48">
        <f>IFERROR(F2969/Q2969,"-")</f>
        <v>2.0883280757097791</v>
      </c>
      <c r="H2969" s="49">
        <v>1089</v>
      </c>
      <c r="I2969" s="49">
        <v>1029</v>
      </c>
      <c r="J2969" s="49">
        <v>1086</v>
      </c>
      <c r="K2969" s="49">
        <v>1086</v>
      </c>
      <c r="L2969" s="49">
        <v>958</v>
      </c>
      <c r="M2969" s="50">
        <v>958</v>
      </c>
      <c r="N2969" s="51">
        <f>IFERROR(M2969/F2969,"-")</f>
        <v>0.72356495468277948</v>
      </c>
      <c r="O2969" s="52">
        <f>M2969-F2969</f>
        <v>-366</v>
      </c>
      <c r="P2969" s="50">
        <v>915</v>
      </c>
      <c r="Q2969" s="53">
        <v>634</v>
      </c>
      <c r="R2969" s="54">
        <f>IFERROR(P2969/Q2969,"-")</f>
        <v>1.4432176656151419</v>
      </c>
      <c r="X2969" s="1" t="str">
        <f t="shared" si="592"/>
        <v>26京都府</v>
      </c>
    </row>
    <row r="2970" spans="1:24" x14ac:dyDescent="0.15">
      <c r="A2970" s="6">
        <f t="shared" si="591"/>
        <v>198</v>
      </c>
      <c r="B2970" s="6">
        <f t="shared" si="591"/>
        <v>2602</v>
      </c>
      <c r="D2970" s="36"/>
      <c r="E2970" s="46" t="s">
        <v>34</v>
      </c>
      <c r="F2970" s="47">
        <v>234</v>
      </c>
      <c r="G2970" s="48">
        <f>IFERROR(F2970/Q2970,"-")</f>
        <v>0.42010771992818674</v>
      </c>
      <c r="H2970" s="49">
        <v>522</v>
      </c>
      <c r="I2970" s="49">
        <v>536</v>
      </c>
      <c r="J2970" s="49">
        <v>476</v>
      </c>
      <c r="K2970" s="49">
        <v>476</v>
      </c>
      <c r="L2970" s="49">
        <v>616</v>
      </c>
      <c r="M2970" s="50">
        <v>616</v>
      </c>
      <c r="N2970" s="51">
        <f>IFERROR(M2970/F2970,"-")</f>
        <v>2.6324786324786325</v>
      </c>
      <c r="O2970" s="52">
        <f>M2970-F2970</f>
        <v>382</v>
      </c>
      <c r="P2970" s="50">
        <v>566</v>
      </c>
      <c r="Q2970" s="53">
        <v>557</v>
      </c>
      <c r="R2970" s="54">
        <f>IFERROR(P2970/Q2970,"-")</f>
        <v>1.0161579892280073</v>
      </c>
      <c r="X2970" s="1" t="str">
        <f t="shared" si="592"/>
        <v>26京都府</v>
      </c>
    </row>
    <row r="2971" spans="1:24" ht="14.25" thickBot="1" x14ac:dyDescent="0.2">
      <c r="A2971" s="6">
        <f t="shared" si="591"/>
        <v>198</v>
      </c>
      <c r="B2971" s="6">
        <f t="shared" si="591"/>
        <v>2602</v>
      </c>
      <c r="D2971" s="55"/>
      <c r="E2971" s="56" t="s">
        <v>35</v>
      </c>
      <c r="F2971" s="57">
        <v>487</v>
      </c>
      <c r="G2971" s="58">
        <f>IFERROR(F2971/Q2971,"-")</f>
        <v>1.7269503546099292</v>
      </c>
      <c r="H2971" s="59">
        <v>427</v>
      </c>
      <c r="I2971" s="59">
        <v>418</v>
      </c>
      <c r="J2971" s="59">
        <v>418</v>
      </c>
      <c r="K2971" s="59">
        <v>418</v>
      </c>
      <c r="L2971" s="59">
        <v>409</v>
      </c>
      <c r="M2971" s="60">
        <v>409</v>
      </c>
      <c r="N2971" s="61">
        <f>IFERROR(M2971/F2971,"-")</f>
        <v>0.83983572895277203</v>
      </c>
      <c r="O2971" s="62">
        <f>M2971-F2971</f>
        <v>-78</v>
      </c>
      <c r="P2971" s="60">
        <v>409</v>
      </c>
      <c r="Q2971" s="63">
        <v>282</v>
      </c>
      <c r="R2971" s="64">
        <f>IFERROR(P2971/Q2971,"-")</f>
        <v>1.4503546099290781</v>
      </c>
      <c r="X2971" s="1" t="str">
        <f t="shared" si="592"/>
        <v>26京都府</v>
      </c>
    </row>
    <row r="2972" spans="1:24" s="5" customFormat="1" x14ac:dyDescent="0.15">
      <c r="A2972" s="65">
        <f t="shared" si="591"/>
        <v>198</v>
      </c>
      <c r="B2972" s="65">
        <f t="shared" si="591"/>
        <v>2602</v>
      </c>
      <c r="D2972" s="66"/>
      <c r="E2972" s="67" t="s">
        <v>36</v>
      </c>
      <c r="F2972" s="68">
        <v>0.875</v>
      </c>
      <c r="G2972" s="69"/>
      <c r="H2972" s="68">
        <v>0.91304347826086951</v>
      </c>
      <c r="I2972" s="68">
        <v>0.95454545454545459</v>
      </c>
      <c r="J2972" s="68">
        <v>0.95454545454545459</v>
      </c>
      <c r="K2972" s="68">
        <v>0.95454545454545459</v>
      </c>
      <c r="L2972" s="68">
        <v>0.95454545454545459</v>
      </c>
      <c r="M2972" s="68">
        <v>0.95454545454545459</v>
      </c>
      <c r="N2972" s="70"/>
      <c r="O2972" s="70"/>
      <c r="P2972" s="71"/>
      <c r="Q2972" s="71"/>
      <c r="R2972" s="70"/>
      <c r="X2972" s="5" t="str">
        <f t="shared" si="592"/>
        <v>26京都府</v>
      </c>
    </row>
    <row r="2973" spans="1:24" x14ac:dyDescent="0.15">
      <c r="A2973" s="6">
        <f>(ROW()+12)/15</f>
        <v>199</v>
      </c>
      <c r="B2973" s="6"/>
      <c r="C2973" s="87">
        <f>(ROW()+12)/15</f>
        <v>199</v>
      </c>
      <c r="D2973" s="87"/>
      <c r="S2973" s="1" t="str">
        <f>"（"&amp;H2975&amp;"　"&amp;H2976&amp;"構想区域）"</f>
        <v>（京都府　南丹構想区域）</v>
      </c>
      <c r="X2973" s="1" t="str">
        <f>TEXT(F2975,"0?")&amp;H2975</f>
        <v>26京都府</v>
      </c>
    </row>
    <row r="2974" spans="1:24" ht="14.25" thickBot="1" x14ac:dyDescent="0.2">
      <c r="A2974" s="6">
        <f>A2973</f>
        <v>199</v>
      </c>
      <c r="B2974" s="6"/>
      <c r="C2974" s="1" t="s">
        <v>3</v>
      </c>
      <c r="X2974" s="1" t="str">
        <f>X2973</f>
        <v>26京都府</v>
      </c>
    </row>
    <row r="2975" spans="1:24" x14ac:dyDescent="0.15">
      <c r="A2975" s="6">
        <f t="shared" ref="A2975:B2987" si="594">A2974</f>
        <v>199</v>
      </c>
      <c r="B2975" s="6">
        <v>2603</v>
      </c>
      <c r="D2975" s="88" t="s">
        <v>4</v>
      </c>
      <c r="E2975" s="89"/>
      <c r="F2975" s="90">
        <f>QUOTIENT(F2976,100)</f>
        <v>26</v>
      </c>
      <c r="G2975" s="91"/>
      <c r="H2975" s="92" t="s">
        <v>253</v>
      </c>
      <c r="I2975" s="93"/>
      <c r="O2975" s="7"/>
      <c r="X2975" s="1" t="str">
        <f t="shared" ref="X2975:X2987" si="595">X2974</f>
        <v>26京都府</v>
      </c>
    </row>
    <row r="2976" spans="1:24" x14ac:dyDescent="0.15">
      <c r="A2976" s="6">
        <f t="shared" si="594"/>
        <v>199</v>
      </c>
      <c r="B2976" s="6">
        <f>B2975</f>
        <v>2603</v>
      </c>
      <c r="D2976" s="94" t="s">
        <v>5</v>
      </c>
      <c r="E2976" s="95"/>
      <c r="F2976" s="96">
        <f>B2976</f>
        <v>2603</v>
      </c>
      <c r="G2976" s="97"/>
      <c r="H2976" s="98" t="s">
        <v>256</v>
      </c>
      <c r="I2976" s="99"/>
      <c r="O2976" s="7"/>
      <c r="X2976" s="1" t="str">
        <f t="shared" si="595"/>
        <v>26京都府</v>
      </c>
    </row>
    <row r="2977" spans="1:24" x14ac:dyDescent="0.15">
      <c r="A2977" s="6">
        <f t="shared" si="594"/>
        <v>199</v>
      </c>
      <c r="B2977" s="6">
        <f>B2976</f>
        <v>2603</v>
      </c>
      <c r="D2977" s="72" t="s">
        <v>6</v>
      </c>
      <c r="E2977" s="73"/>
      <c r="F2977" s="74">
        <v>13.071</v>
      </c>
      <c r="G2977" s="75"/>
      <c r="H2977" s="75"/>
      <c r="I2977" s="76"/>
      <c r="J2977" s="8"/>
      <c r="K2977" s="8"/>
      <c r="L2977" s="8"/>
      <c r="N2977" s="8"/>
      <c r="O2977" s="9"/>
      <c r="P2977" s="10" t="s">
        <v>7</v>
      </c>
      <c r="X2977" s="1" t="str">
        <f t="shared" si="595"/>
        <v>26京都府</v>
      </c>
    </row>
    <row r="2978" spans="1:24" ht="14.25" thickBot="1" x14ac:dyDescent="0.2">
      <c r="A2978" s="6">
        <f t="shared" si="594"/>
        <v>199</v>
      </c>
      <c r="B2978" s="6">
        <f>B2977</f>
        <v>2603</v>
      </c>
      <c r="D2978" s="77" t="s">
        <v>8</v>
      </c>
      <c r="E2978" s="78"/>
      <c r="F2978" s="79">
        <v>1144.29</v>
      </c>
      <c r="G2978" s="80"/>
      <c r="H2978" s="80"/>
      <c r="I2978" s="81"/>
      <c r="J2978" s="11"/>
      <c r="K2978" s="11"/>
      <c r="L2978" s="11"/>
      <c r="N2978" s="11"/>
      <c r="P2978" s="82">
        <v>-0.16599999999999998</v>
      </c>
      <c r="Q2978" s="82"/>
      <c r="X2978" s="1" t="str">
        <f t="shared" si="595"/>
        <v>26京都府</v>
      </c>
    </row>
    <row r="2979" spans="1:24" ht="14.25" thickBot="1" x14ac:dyDescent="0.2">
      <c r="A2979" s="6">
        <f t="shared" si="594"/>
        <v>199</v>
      </c>
      <c r="B2979" s="6"/>
      <c r="C2979" s="1" t="s">
        <v>9</v>
      </c>
      <c r="X2979" s="1" t="str">
        <f t="shared" si="595"/>
        <v>26京都府</v>
      </c>
    </row>
    <row r="2980" spans="1:24" ht="13.5" customHeight="1" x14ac:dyDescent="0.15">
      <c r="A2980" s="6">
        <f t="shared" si="594"/>
        <v>199</v>
      </c>
      <c r="B2980" s="6"/>
      <c r="D2980" s="12"/>
      <c r="E2980" s="13"/>
      <c r="F2980" s="83" t="s">
        <v>10</v>
      </c>
      <c r="G2980" s="84"/>
      <c r="H2980" s="14" t="s">
        <v>11</v>
      </c>
      <c r="I2980" s="14" t="s">
        <v>12</v>
      </c>
      <c r="J2980" s="14" t="s">
        <v>13</v>
      </c>
      <c r="K2980" s="14" t="s">
        <v>14</v>
      </c>
      <c r="L2980" s="15" t="s">
        <v>15</v>
      </c>
      <c r="M2980" s="85" t="s">
        <v>16</v>
      </c>
      <c r="N2980" s="84"/>
      <c r="O2980" s="84"/>
      <c r="P2980" s="85" t="s">
        <v>17</v>
      </c>
      <c r="Q2980" s="84"/>
      <c r="R2980" s="86"/>
      <c r="X2980" s="1" t="str">
        <f t="shared" si="595"/>
        <v>26京都府</v>
      </c>
    </row>
    <row r="2981" spans="1:24" ht="32.25" thickBot="1" x14ac:dyDescent="0.2">
      <c r="A2981" s="6">
        <f t="shared" si="594"/>
        <v>199</v>
      </c>
      <c r="B2981" s="6"/>
      <c r="D2981" s="16"/>
      <c r="E2981" s="17"/>
      <c r="F2981" s="18" t="s">
        <v>18</v>
      </c>
      <c r="G2981" s="19" t="s">
        <v>19</v>
      </c>
      <c r="H2981" s="20" t="s">
        <v>20</v>
      </c>
      <c r="I2981" s="20" t="s">
        <v>21</v>
      </c>
      <c r="J2981" s="20" t="s">
        <v>22</v>
      </c>
      <c r="K2981" s="20" t="s">
        <v>23</v>
      </c>
      <c r="L2981" s="20" t="s">
        <v>24</v>
      </c>
      <c r="M2981" s="21" t="s">
        <v>25</v>
      </c>
      <c r="N2981" s="22" t="s">
        <v>26</v>
      </c>
      <c r="O2981" s="23" t="s">
        <v>27</v>
      </c>
      <c r="P2981" s="24" t="s">
        <v>28</v>
      </c>
      <c r="Q2981" s="22" t="s">
        <v>29</v>
      </c>
      <c r="R2981" s="25" t="s">
        <v>30</v>
      </c>
      <c r="X2981" s="1" t="str">
        <f t="shared" si="595"/>
        <v>26京都府</v>
      </c>
    </row>
    <row r="2982" spans="1:24" ht="14.25" thickTop="1" x14ac:dyDescent="0.15">
      <c r="A2982" s="6">
        <f t="shared" si="594"/>
        <v>199</v>
      </c>
      <c r="B2982" s="6">
        <f>B2977</f>
        <v>2603</v>
      </c>
      <c r="D2982" s="26"/>
      <c r="E2982" s="27" t="s">
        <v>31</v>
      </c>
      <c r="F2982" s="28">
        <f>SUM(F2983:F2986)</f>
        <v>1179</v>
      </c>
      <c r="G2982" s="29">
        <f>IFERROR(F2982/Q2982,"-")</f>
        <v>0.95542949756888174</v>
      </c>
      <c r="H2982" s="30">
        <f t="shared" ref="H2982:M2982" si="596">SUM(H2983:H2986)</f>
        <v>1380</v>
      </c>
      <c r="I2982" s="30">
        <f t="shared" si="596"/>
        <v>1376</v>
      </c>
      <c r="J2982" s="30">
        <f t="shared" si="596"/>
        <v>1375</v>
      </c>
      <c r="K2982" s="30">
        <f t="shared" si="596"/>
        <v>1289</v>
      </c>
      <c r="L2982" s="30">
        <f t="shared" si="596"/>
        <v>1277</v>
      </c>
      <c r="M2982" s="31">
        <f t="shared" si="596"/>
        <v>1201</v>
      </c>
      <c r="N2982" s="32">
        <f>IFERROR(M2982/F2982,"-")</f>
        <v>1.0186598812553012</v>
      </c>
      <c r="O2982" s="33">
        <f>M2982-F2982</f>
        <v>22</v>
      </c>
      <c r="P2982" s="31">
        <f>SUM(P2983:P2986)</f>
        <v>1201</v>
      </c>
      <c r="Q2982" s="34">
        <f>SUM(Q2983:Q2986)</f>
        <v>1234</v>
      </c>
      <c r="R2982" s="35">
        <f>IFERROR(P2982/Q2982,"-")</f>
        <v>0.97325769854132904</v>
      </c>
      <c r="X2982" s="1" t="str">
        <f t="shared" si="595"/>
        <v>26京都府</v>
      </c>
    </row>
    <row r="2983" spans="1:24" x14ac:dyDescent="0.15">
      <c r="A2983" s="6">
        <f t="shared" si="594"/>
        <v>199</v>
      </c>
      <c r="B2983" s="6">
        <f>B2982</f>
        <v>2603</v>
      </c>
      <c r="D2983" s="36"/>
      <c r="E2983" s="37" t="s">
        <v>32</v>
      </c>
      <c r="F2983" s="38">
        <v>0</v>
      </c>
      <c r="G2983" s="39">
        <f>IFERROR(F2983/Q2983,"-")</f>
        <v>0</v>
      </c>
      <c r="H2983" s="40">
        <v>0</v>
      </c>
      <c r="I2983" s="40">
        <v>46</v>
      </c>
      <c r="J2983" s="40">
        <v>46</v>
      </c>
      <c r="K2983" s="40">
        <v>46</v>
      </c>
      <c r="L2983" s="40">
        <v>46</v>
      </c>
      <c r="M2983" s="41">
        <v>46</v>
      </c>
      <c r="N2983" s="42" t="str">
        <f>IFERROR(M2983/F2983,"-")</f>
        <v>-</v>
      </c>
      <c r="O2983" s="43">
        <f>M2983-F2983</f>
        <v>46</v>
      </c>
      <c r="P2983" s="41">
        <v>46</v>
      </c>
      <c r="Q2983" s="44">
        <v>80</v>
      </c>
      <c r="R2983" s="45">
        <f>IFERROR(P2983/Q2983,"-")</f>
        <v>0.57499999999999996</v>
      </c>
      <c r="X2983" s="1" t="str">
        <f t="shared" si="595"/>
        <v>26京都府</v>
      </c>
    </row>
    <row r="2984" spans="1:24" x14ac:dyDescent="0.15">
      <c r="A2984" s="6">
        <f t="shared" si="594"/>
        <v>199</v>
      </c>
      <c r="B2984" s="6">
        <f t="shared" si="594"/>
        <v>2603</v>
      </c>
      <c r="D2984" s="36"/>
      <c r="E2984" s="46" t="s">
        <v>33</v>
      </c>
      <c r="F2984" s="47">
        <v>810</v>
      </c>
      <c r="G2984" s="48">
        <f>IFERROR(F2984/Q2984,"-")</f>
        <v>2.25</v>
      </c>
      <c r="H2984" s="49">
        <v>723</v>
      </c>
      <c r="I2984" s="49">
        <v>673</v>
      </c>
      <c r="J2984" s="49">
        <v>672</v>
      </c>
      <c r="K2984" s="49">
        <v>622</v>
      </c>
      <c r="L2984" s="49">
        <v>609</v>
      </c>
      <c r="M2984" s="50">
        <v>619</v>
      </c>
      <c r="N2984" s="51">
        <f>IFERROR(M2984/F2984,"-")</f>
        <v>0.76419753086419751</v>
      </c>
      <c r="O2984" s="52">
        <f>M2984-F2984</f>
        <v>-191</v>
      </c>
      <c r="P2984" s="50">
        <v>572</v>
      </c>
      <c r="Q2984" s="53">
        <v>360</v>
      </c>
      <c r="R2984" s="54">
        <f>IFERROR(P2984/Q2984,"-")</f>
        <v>1.5888888888888888</v>
      </c>
      <c r="X2984" s="1" t="str">
        <f t="shared" si="595"/>
        <v>26京都府</v>
      </c>
    </row>
    <row r="2985" spans="1:24" x14ac:dyDescent="0.15">
      <c r="A2985" s="6">
        <f t="shared" si="594"/>
        <v>199</v>
      </c>
      <c r="B2985" s="6">
        <f t="shared" si="594"/>
        <v>2603</v>
      </c>
      <c r="D2985" s="36"/>
      <c r="E2985" s="46" t="s">
        <v>34</v>
      </c>
      <c r="F2985" s="47">
        <v>0</v>
      </c>
      <c r="G2985" s="48">
        <f>IFERROR(F2985/Q2985,"-")</f>
        <v>0</v>
      </c>
      <c r="H2985" s="49">
        <v>161</v>
      </c>
      <c r="I2985" s="49">
        <v>103</v>
      </c>
      <c r="J2985" s="49">
        <v>103</v>
      </c>
      <c r="K2985" s="49">
        <v>103</v>
      </c>
      <c r="L2985" s="49">
        <v>103</v>
      </c>
      <c r="M2985" s="50">
        <v>103</v>
      </c>
      <c r="N2985" s="51" t="str">
        <f>IFERROR(M2985/F2985,"-")</f>
        <v>-</v>
      </c>
      <c r="O2985" s="52">
        <f>M2985-F2985</f>
        <v>103</v>
      </c>
      <c r="P2985" s="50">
        <v>150</v>
      </c>
      <c r="Q2985" s="53">
        <v>278</v>
      </c>
      <c r="R2985" s="54">
        <f>IFERROR(P2985/Q2985,"-")</f>
        <v>0.53956834532374098</v>
      </c>
      <c r="X2985" s="1" t="str">
        <f t="shared" si="595"/>
        <v>26京都府</v>
      </c>
    </row>
    <row r="2986" spans="1:24" ht="14.25" thickBot="1" x14ac:dyDescent="0.2">
      <c r="A2986" s="6">
        <f t="shared" si="594"/>
        <v>199</v>
      </c>
      <c r="B2986" s="6">
        <f t="shared" si="594"/>
        <v>2603</v>
      </c>
      <c r="D2986" s="55"/>
      <c r="E2986" s="56" t="s">
        <v>35</v>
      </c>
      <c r="F2986" s="57">
        <v>369</v>
      </c>
      <c r="G2986" s="58">
        <f>IFERROR(F2986/Q2986,"-")</f>
        <v>0.71511627906976749</v>
      </c>
      <c r="H2986" s="59">
        <v>496</v>
      </c>
      <c r="I2986" s="59">
        <v>554</v>
      </c>
      <c r="J2986" s="59">
        <v>554</v>
      </c>
      <c r="K2986" s="59">
        <v>518</v>
      </c>
      <c r="L2986" s="59">
        <v>519</v>
      </c>
      <c r="M2986" s="60">
        <v>433</v>
      </c>
      <c r="N2986" s="61">
        <f>IFERROR(M2986/F2986,"-")</f>
        <v>1.1734417344173442</v>
      </c>
      <c r="O2986" s="62">
        <f>M2986-F2986</f>
        <v>64</v>
      </c>
      <c r="P2986" s="60">
        <v>433</v>
      </c>
      <c r="Q2986" s="63">
        <v>516</v>
      </c>
      <c r="R2986" s="64">
        <f>IFERROR(P2986/Q2986,"-")</f>
        <v>0.83914728682170547</v>
      </c>
      <c r="X2986" s="1" t="str">
        <f t="shared" si="595"/>
        <v>26京都府</v>
      </c>
    </row>
    <row r="2987" spans="1:24" s="5" customFormat="1" x14ac:dyDescent="0.15">
      <c r="A2987" s="65">
        <f t="shared" si="594"/>
        <v>199</v>
      </c>
      <c r="B2987" s="65">
        <f t="shared" si="594"/>
        <v>2603</v>
      </c>
      <c r="D2987" s="66"/>
      <c r="E2987" s="67" t="s">
        <v>36</v>
      </c>
      <c r="F2987" s="68">
        <v>0.8125</v>
      </c>
      <c r="G2987" s="69"/>
      <c r="H2987" s="68">
        <v>1</v>
      </c>
      <c r="I2987" s="68">
        <v>0.93333333333333335</v>
      </c>
      <c r="J2987" s="68">
        <v>0.8666666666666667</v>
      </c>
      <c r="K2987" s="68">
        <v>0.9285714285714286</v>
      </c>
      <c r="L2987" s="68">
        <v>0.9285714285714286</v>
      </c>
      <c r="M2987" s="68">
        <v>0.9285714285714286</v>
      </c>
      <c r="N2987" s="70"/>
      <c r="O2987" s="70"/>
      <c r="P2987" s="71"/>
      <c r="Q2987" s="71"/>
      <c r="R2987" s="70"/>
      <c r="X2987" s="5" t="str">
        <f t="shared" si="595"/>
        <v>26京都府</v>
      </c>
    </row>
    <row r="2988" spans="1:24" x14ac:dyDescent="0.15">
      <c r="A2988" s="6">
        <f>(ROW()+12)/15</f>
        <v>200</v>
      </c>
      <c r="B2988" s="6"/>
      <c r="C2988" s="87">
        <f>(ROW()+12)/15</f>
        <v>200</v>
      </c>
      <c r="D2988" s="87"/>
      <c r="S2988" s="1" t="str">
        <f>"（"&amp;H2990&amp;"　"&amp;H2991&amp;"構想区域）"</f>
        <v>（京都府　京都・乙訓構想区域）</v>
      </c>
      <c r="X2988" s="1" t="str">
        <f>TEXT(F2990,"0?")&amp;H2990</f>
        <v>26京都府</v>
      </c>
    </row>
    <row r="2989" spans="1:24" ht="14.25" thickBot="1" x14ac:dyDescent="0.2">
      <c r="A2989" s="6">
        <f>A2988</f>
        <v>200</v>
      </c>
      <c r="B2989" s="6"/>
      <c r="C2989" s="1" t="s">
        <v>3</v>
      </c>
      <c r="X2989" s="1" t="str">
        <f>X2988</f>
        <v>26京都府</v>
      </c>
    </row>
    <row r="2990" spans="1:24" x14ac:dyDescent="0.15">
      <c r="A2990" s="6">
        <f t="shared" ref="A2990:B3002" si="597">A2989</f>
        <v>200</v>
      </c>
      <c r="B2990" s="6">
        <v>2604</v>
      </c>
      <c r="D2990" s="88" t="s">
        <v>4</v>
      </c>
      <c r="E2990" s="89"/>
      <c r="F2990" s="90">
        <f>QUOTIENT(F2991,100)</f>
        <v>26</v>
      </c>
      <c r="G2990" s="91"/>
      <c r="H2990" s="92" t="s">
        <v>253</v>
      </c>
      <c r="I2990" s="93"/>
      <c r="O2990" s="7"/>
      <c r="X2990" s="1" t="str">
        <f t="shared" ref="X2990:X3002" si="598">X2989</f>
        <v>26京都府</v>
      </c>
    </row>
    <row r="2991" spans="1:24" x14ac:dyDescent="0.15">
      <c r="A2991" s="6">
        <f t="shared" si="597"/>
        <v>200</v>
      </c>
      <c r="B2991" s="6">
        <f>B2990</f>
        <v>2604</v>
      </c>
      <c r="D2991" s="94" t="s">
        <v>5</v>
      </c>
      <c r="E2991" s="95"/>
      <c r="F2991" s="96">
        <f>B2991</f>
        <v>2604</v>
      </c>
      <c r="G2991" s="97"/>
      <c r="H2991" s="98" t="s">
        <v>257</v>
      </c>
      <c r="I2991" s="99"/>
      <c r="O2991" s="7"/>
      <c r="X2991" s="1" t="str">
        <f t="shared" si="598"/>
        <v>26京都府</v>
      </c>
    </row>
    <row r="2992" spans="1:24" x14ac:dyDescent="0.15">
      <c r="A2992" s="6">
        <f t="shared" si="597"/>
        <v>200</v>
      </c>
      <c r="B2992" s="6">
        <f>B2991</f>
        <v>2604</v>
      </c>
      <c r="D2992" s="72" t="s">
        <v>6</v>
      </c>
      <c r="E2992" s="73"/>
      <c r="F2992" s="74">
        <v>161.71430000000001</v>
      </c>
      <c r="G2992" s="75"/>
      <c r="H2992" s="75"/>
      <c r="I2992" s="76"/>
      <c r="J2992" s="8"/>
      <c r="K2992" s="8"/>
      <c r="L2992" s="8"/>
      <c r="N2992" s="8"/>
      <c r="O2992" s="9"/>
      <c r="P2992" s="10" t="s">
        <v>7</v>
      </c>
      <c r="X2992" s="1" t="str">
        <f t="shared" si="598"/>
        <v>26京都府</v>
      </c>
    </row>
    <row r="2993" spans="1:24" ht="14.25" thickBot="1" x14ac:dyDescent="0.2">
      <c r="A2993" s="6">
        <f t="shared" si="597"/>
        <v>200</v>
      </c>
      <c r="B2993" s="6">
        <f>B2992</f>
        <v>2604</v>
      </c>
      <c r="D2993" s="77" t="s">
        <v>8</v>
      </c>
      <c r="E2993" s="78"/>
      <c r="F2993" s="79">
        <v>860.69</v>
      </c>
      <c r="G2993" s="80"/>
      <c r="H2993" s="80"/>
      <c r="I2993" s="81"/>
      <c r="J2993" s="11"/>
      <c r="K2993" s="11"/>
      <c r="L2993" s="11"/>
      <c r="N2993" s="11"/>
      <c r="P2993" s="82">
        <v>8.5999999999999979E-2</v>
      </c>
      <c r="Q2993" s="82"/>
      <c r="X2993" s="1" t="str">
        <f t="shared" si="598"/>
        <v>26京都府</v>
      </c>
    </row>
    <row r="2994" spans="1:24" ht="14.25" thickBot="1" x14ac:dyDescent="0.2">
      <c r="A2994" s="6">
        <f t="shared" si="597"/>
        <v>200</v>
      </c>
      <c r="B2994" s="6"/>
      <c r="C2994" s="1" t="s">
        <v>9</v>
      </c>
      <c r="X2994" s="1" t="str">
        <f t="shared" si="598"/>
        <v>26京都府</v>
      </c>
    </row>
    <row r="2995" spans="1:24" ht="13.5" customHeight="1" x14ac:dyDescent="0.15">
      <c r="A2995" s="6">
        <f t="shared" si="597"/>
        <v>200</v>
      </c>
      <c r="B2995" s="6"/>
      <c r="D2995" s="12"/>
      <c r="E2995" s="13"/>
      <c r="F2995" s="83" t="s">
        <v>10</v>
      </c>
      <c r="G2995" s="84"/>
      <c r="H2995" s="14" t="s">
        <v>11</v>
      </c>
      <c r="I2995" s="14" t="s">
        <v>12</v>
      </c>
      <c r="J2995" s="14" t="s">
        <v>13</v>
      </c>
      <c r="K2995" s="14" t="s">
        <v>14</v>
      </c>
      <c r="L2995" s="15" t="s">
        <v>15</v>
      </c>
      <c r="M2995" s="85" t="s">
        <v>16</v>
      </c>
      <c r="N2995" s="84"/>
      <c r="O2995" s="84"/>
      <c r="P2995" s="85" t="s">
        <v>17</v>
      </c>
      <c r="Q2995" s="84"/>
      <c r="R2995" s="86"/>
      <c r="X2995" s="1" t="str">
        <f t="shared" si="598"/>
        <v>26京都府</v>
      </c>
    </row>
    <row r="2996" spans="1:24" ht="32.25" thickBot="1" x14ac:dyDescent="0.2">
      <c r="A2996" s="6">
        <f t="shared" si="597"/>
        <v>200</v>
      </c>
      <c r="B2996" s="6"/>
      <c r="D2996" s="16"/>
      <c r="E2996" s="17"/>
      <c r="F2996" s="18" t="s">
        <v>18</v>
      </c>
      <c r="G2996" s="19" t="s">
        <v>19</v>
      </c>
      <c r="H2996" s="20" t="s">
        <v>20</v>
      </c>
      <c r="I2996" s="20" t="s">
        <v>21</v>
      </c>
      <c r="J2996" s="20" t="s">
        <v>22</v>
      </c>
      <c r="K2996" s="20" t="s">
        <v>23</v>
      </c>
      <c r="L2996" s="20" t="s">
        <v>24</v>
      </c>
      <c r="M2996" s="21" t="s">
        <v>25</v>
      </c>
      <c r="N2996" s="22" t="s">
        <v>26</v>
      </c>
      <c r="O2996" s="23" t="s">
        <v>27</v>
      </c>
      <c r="P2996" s="24" t="s">
        <v>28</v>
      </c>
      <c r="Q2996" s="22" t="s">
        <v>29</v>
      </c>
      <c r="R2996" s="25" t="s">
        <v>30</v>
      </c>
      <c r="X2996" s="1" t="str">
        <f t="shared" si="598"/>
        <v>26京都府</v>
      </c>
    </row>
    <row r="2997" spans="1:24" ht="14.25" thickTop="1" x14ac:dyDescent="0.15">
      <c r="A2997" s="6">
        <f t="shared" si="597"/>
        <v>200</v>
      </c>
      <c r="B2997" s="6">
        <f>B2992</f>
        <v>2604</v>
      </c>
      <c r="D2997" s="26"/>
      <c r="E2997" s="27" t="s">
        <v>31</v>
      </c>
      <c r="F2997" s="28">
        <f>SUM(F2998:F3001)</f>
        <v>19397</v>
      </c>
      <c r="G2997" s="29">
        <f>IFERROR(F2997/Q2997,"-")</f>
        <v>0.91138467321336281</v>
      </c>
      <c r="H2997" s="30">
        <f t="shared" ref="H2997:M2997" si="599">SUM(H2998:H3001)</f>
        <v>19098</v>
      </c>
      <c r="I2997" s="30">
        <f t="shared" si="599"/>
        <v>19251</v>
      </c>
      <c r="J2997" s="30">
        <f t="shared" si="599"/>
        <v>17347</v>
      </c>
      <c r="K2997" s="30">
        <f t="shared" si="599"/>
        <v>16890</v>
      </c>
      <c r="L2997" s="30">
        <f t="shared" si="599"/>
        <v>16972</v>
      </c>
      <c r="M2997" s="31">
        <f t="shared" si="599"/>
        <v>17010</v>
      </c>
      <c r="N2997" s="32">
        <f>IFERROR(M2997/F2997,"-")</f>
        <v>0.87693973294839411</v>
      </c>
      <c r="O2997" s="33">
        <f>M2997-F2997</f>
        <v>-2387</v>
      </c>
      <c r="P2997" s="31">
        <f>SUM(P2998:P3001)</f>
        <v>16896</v>
      </c>
      <c r="Q2997" s="34">
        <f>SUM(Q2998:Q3001)</f>
        <v>21283</v>
      </c>
      <c r="R2997" s="35">
        <f>IFERROR(P2997/Q2997,"-")</f>
        <v>0.79387304421369165</v>
      </c>
      <c r="X2997" s="1" t="str">
        <f t="shared" si="598"/>
        <v>26京都府</v>
      </c>
    </row>
    <row r="2998" spans="1:24" x14ac:dyDescent="0.15">
      <c r="A2998" s="6">
        <f t="shared" si="597"/>
        <v>200</v>
      </c>
      <c r="B2998" s="6">
        <f>B2997</f>
        <v>2604</v>
      </c>
      <c r="D2998" s="36"/>
      <c r="E2998" s="37" t="s">
        <v>32</v>
      </c>
      <c r="F2998" s="38">
        <v>4634</v>
      </c>
      <c r="G2998" s="39">
        <f>IFERROR(F2998/Q2998,"-")</f>
        <v>1.8632891033373542</v>
      </c>
      <c r="H2998" s="40">
        <v>3841</v>
      </c>
      <c r="I2998" s="40">
        <v>4207</v>
      </c>
      <c r="J2998" s="40">
        <v>4115</v>
      </c>
      <c r="K2998" s="40">
        <v>4200</v>
      </c>
      <c r="L2998" s="40">
        <v>3481</v>
      </c>
      <c r="M2998" s="41">
        <v>3451</v>
      </c>
      <c r="N2998" s="42">
        <f>IFERROR(M2998/F2998,"-")</f>
        <v>0.74471299093655585</v>
      </c>
      <c r="O2998" s="43">
        <f>M2998-F2998</f>
        <v>-1183</v>
      </c>
      <c r="P2998" s="41">
        <v>3663</v>
      </c>
      <c r="Q2998" s="44">
        <v>2487</v>
      </c>
      <c r="R2998" s="45">
        <f>IFERROR(P2998/Q2998,"-")</f>
        <v>1.4728588661037394</v>
      </c>
      <c r="X2998" s="1" t="str">
        <f t="shared" si="598"/>
        <v>26京都府</v>
      </c>
    </row>
    <row r="2999" spans="1:24" x14ac:dyDescent="0.15">
      <c r="A2999" s="6">
        <f t="shared" si="597"/>
        <v>200</v>
      </c>
      <c r="B2999" s="6">
        <f t="shared" si="597"/>
        <v>2604</v>
      </c>
      <c r="D2999" s="36"/>
      <c r="E2999" s="46" t="s">
        <v>33</v>
      </c>
      <c r="F2999" s="47">
        <v>7147</v>
      </c>
      <c r="G2999" s="48">
        <f>IFERROR(F2999/Q2999,"-")</f>
        <v>1.0410779315367809</v>
      </c>
      <c r="H2999" s="49">
        <v>7390</v>
      </c>
      <c r="I2999" s="49">
        <v>6492</v>
      </c>
      <c r="J2999" s="49">
        <v>6648</v>
      </c>
      <c r="K2999" s="49">
        <v>6523</v>
      </c>
      <c r="L2999" s="49">
        <v>6711</v>
      </c>
      <c r="M2999" s="50">
        <v>6511</v>
      </c>
      <c r="N2999" s="51">
        <f>IFERROR(M2999/F2999,"-")</f>
        <v>0.91101161326430669</v>
      </c>
      <c r="O2999" s="52">
        <f>M2999-F2999</f>
        <v>-636</v>
      </c>
      <c r="P2999" s="50">
        <v>6178</v>
      </c>
      <c r="Q2999" s="53">
        <v>6865</v>
      </c>
      <c r="R2999" s="54">
        <f>IFERROR(P2999/Q2999,"-")</f>
        <v>0.8999271667880554</v>
      </c>
      <c r="X2999" s="1" t="str">
        <f t="shared" si="598"/>
        <v>26京都府</v>
      </c>
    </row>
    <row r="3000" spans="1:24" x14ac:dyDescent="0.15">
      <c r="A3000" s="6">
        <f t="shared" si="597"/>
        <v>200</v>
      </c>
      <c r="B3000" s="6">
        <f t="shared" si="597"/>
        <v>2604</v>
      </c>
      <c r="D3000" s="36"/>
      <c r="E3000" s="46" t="s">
        <v>34</v>
      </c>
      <c r="F3000" s="47">
        <v>1394</v>
      </c>
      <c r="G3000" s="48">
        <f>IFERROR(F3000/Q3000,"-")</f>
        <v>0.23213988343047459</v>
      </c>
      <c r="H3000" s="49">
        <v>2162</v>
      </c>
      <c r="I3000" s="49">
        <v>2795</v>
      </c>
      <c r="J3000" s="49">
        <v>2528</v>
      </c>
      <c r="K3000" s="49">
        <v>2468</v>
      </c>
      <c r="L3000" s="49">
        <v>2752</v>
      </c>
      <c r="M3000" s="50">
        <v>3201</v>
      </c>
      <c r="N3000" s="51">
        <f>IFERROR(M3000/F3000,"-")</f>
        <v>2.2962697274031565</v>
      </c>
      <c r="O3000" s="52">
        <f>M3000-F3000</f>
        <v>1807</v>
      </c>
      <c r="P3000" s="50">
        <v>3231</v>
      </c>
      <c r="Q3000" s="53">
        <v>6005</v>
      </c>
      <c r="R3000" s="54">
        <f>IFERROR(P3000/Q3000,"-")</f>
        <v>0.53805162364696091</v>
      </c>
      <c r="X3000" s="1" t="str">
        <f t="shared" si="598"/>
        <v>26京都府</v>
      </c>
    </row>
    <row r="3001" spans="1:24" ht="14.25" thickBot="1" x14ac:dyDescent="0.2">
      <c r="A3001" s="6">
        <f t="shared" si="597"/>
        <v>200</v>
      </c>
      <c r="B3001" s="6">
        <f t="shared" si="597"/>
        <v>2604</v>
      </c>
      <c r="D3001" s="55"/>
      <c r="E3001" s="56" t="s">
        <v>35</v>
      </c>
      <c r="F3001" s="57">
        <v>6222</v>
      </c>
      <c r="G3001" s="58">
        <f>IFERROR(F3001/Q3001,"-")</f>
        <v>1.0499493756328047</v>
      </c>
      <c r="H3001" s="59">
        <v>5705</v>
      </c>
      <c r="I3001" s="59">
        <v>5757</v>
      </c>
      <c r="J3001" s="59">
        <v>4056</v>
      </c>
      <c r="K3001" s="59">
        <v>3699</v>
      </c>
      <c r="L3001" s="59">
        <v>4028</v>
      </c>
      <c r="M3001" s="60">
        <v>3847</v>
      </c>
      <c r="N3001" s="61">
        <f>IFERROR(M3001/F3001,"-")</f>
        <v>0.61828993892639028</v>
      </c>
      <c r="O3001" s="62">
        <f>M3001-F3001</f>
        <v>-2375</v>
      </c>
      <c r="P3001" s="60">
        <v>3824</v>
      </c>
      <c r="Q3001" s="63">
        <v>5926</v>
      </c>
      <c r="R3001" s="64">
        <f>IFERROR(P3001/Q3001,"-")</f>
        <v>0.64529193385082684</v>
      </c>
      <c r="X3001" s="1" t="str">
        <f t="shared" si="598"/>
        <v>26京都府</v>
      </c>
    </row>
    <row r="3002" spans="1:24" s="5" customFormat="1" x14ac:dyDescent="0.15">
      <c r="A3002" s="65">
        <f t="shared" si="597"/>
        <v>200</v>
      </c>
      <c r="B3002" s="65">
        <f t="shared" si="597"/>
        <v>2604</v>
      </c>
      <c r="D3002" s="66"/>
      <c r="E3002" s="67" t="s">
        <v>36</v>
      </c>
      <c r="F3002" s="68">
        <v>0.89873417721518989</v>
      </c>
      <c r="G3002" s="69"/>
      <c r="H3002" s="68">
        <v>0.95104895104895104</v>
      </c>
      <c r="I3002" s="68">
        <v>0.91428571428571426</v>
      </c>
      <c r="J3002" s="68">
        <v>0.94117647058823528</v>
      </c>
      <c r="K3002" s="68">
        <v>0.93283582089552242</v>
      </c>
      <c r="L3002" s="68">
        <v>0.93181818181818177</v>
      </c>
      <c r="M3002" s="68">
        <v>0.94736842105263153</v>
      </c>
      <c r="N3002" s="70"/>
      <c r="O3002" s="70"/>
      <c r="P3002" s="71"/>
      <c r="Q3002" s="71"/>
      <c r="R3002" s="70"/>
      <c r="X3002" s="5" t="str">
        <f t="shared" si="598"/>
        <v>26京都府</v>
      </c>
    </row>
    <row r="3003" spans="1:24" x14ac:dyDescent="0.15">
      <c r="A3003" s="6">
        <f>(ROW()+12)/15</f>
        <v>201</v>
      </c>
      <c r="B3003" s="6"/>
      <c r="C3003" s="87">
        <f>(ROW()+12)/15</f>
        <v>201</v>
      </c>
      <c r="D3003" s="87"/>
      <c r="S3003" s="1" t="str">
        <f>"（"&amp;H3005&amp;"　"&amp;H3006&amp;"構想区域）"</f>
        <v>（京都府　山城北構想区域）</v>
      </c>
      <c r="X3003" s="1" t="str">
        <f>TEXT(F3005,"0?")&amp;H3005</f>
        <v>26京都府</v>
      </c>
    </row>
    <row r="3004" spans="1:24" ht="14.25" thickBot="1" x14ac:dyDescent="0.2">
      <c r="A3004" s="6">
        <f>A3003</f>
        <v>201</v>
      </c>
      <c r="B3004" s="6"/>
      <c r="C3004" s="1" t="s">
        <v>3</v>
      </c>
      <c r="X3004" s="1" t="str">
        <f>X3003</f>
        <v>26京都府</v>
      </c>
    </row>
    <row r="3005" spans="1:24" x14ac:dyDescent="0.15">
      <c r="A3005" s="6">
        <f t="shared" ref="A3005:B3017" si="600">A3004</f>
        <v>201</v>
      </c>
      <c r="B3005" s="6">
        <v>2605</v>
      </c>
      <c r="D3005" s="88" t="s">
        <v>4</v>
      </c>
      <c r="E3005" s="89"/>
      <c r="F3005" s="90">
        <f>QUOTIENT(F3006,100)</f>
        <v>26</v>
      </c>
      <c r="G3005" s="91"/>
      <c r="H3005" s="92" t="s">
        <v>253</v>
      </c>
      <c r="I3005" s="93"/>
      <c r="O3005" s="7"/>
      <c r="X3005" s="1" t="str">
        <f t="shared" ref="X3005:X3017" si="601">X3004</f>
        <v>26京都府</v>
      </c>
    </row>
    <row r="3006" spans="1:24" x14ac:dyDescent="0.15">
      <c r="A3006" s="6">
        <f t="shared" si="600"/>
        <v>201</v>
      </c>
      <c r="B3006" s="6">
        <f>B3005</f>
        <v>2605</v>
      </c>
      <c r="D3006" s="94" t="s">
        <v>5</v>
      </c>
      <c r="E3006" s="95"/>
      <c r="F3006" s="96">
        <f>B3006</f>
        <v>2605</v>
      </c>
      <c r="G3006" s="97"/>
      <c r="H3006" s="98" t="s">
        <v>258</v>
      </c>
      <c r="I3006" s="99"/>
      <c r="O3006" s="7"/>
      <c r="X3006" s="1" t="str">
        <f t="shared" si="601"/>
        <v>26京都府</v>
      </c>
    </row>
    <row r="3007" spans="1:24" x14ac:dyDescent="0.15">
      <c r="A3007" s="6">
        <f t="shared" si="600"/>
        <v>201</v>
      </c>
      <c r="B3007" s="6">
        <f>B3006</f>
        <v>2605</v>
      </c>
      <c r="D3007" s="72" t="s">
        <v>6</v>
      </c>
      <c r="E3007" s="73"/>
      <c r="F3007" s="74">
        <v>42.999000000000002</v>
      </c>
      <c r="G3007" s="75"/>
      <c r="H3007" s="75"/>
      <c r="I3007" s="76"/>
      <c r="J3007" s="8"/>
      <c r="K3007" s="8"/>
      <c r="L3007" s="8"/>
      <c r="N3007" s="8"/>
      <c r="O3007" s="9"/>
      <c r="P3007" s="10" t="s">
        <v>7</v>
      </c>
      <c r="X3007" s="1" t="str">
        <f t="shared" si="601"/>
        <v>26京都府</v>
      </c>
    </row>
    <row r="3008" spans="1:24" ht="14.25" thickBot="1" x14ac:dyDescent="0.2">
      <c r="A3008" s="6">
        <f t="shared" si="600"/>
        <v>201</v>
      </c>
      <c r="B3008" s="6">
        <f>B3007</f>
        <v>2605</v>
      </c>
      <c r="D3008" s="77" t="s">
        <v>8</v>
      </c>
      <c r="E3008" s="78"/>
      <c r="F3008" s="79">
        <v>257.58</v>
      </c>
      <c r="G3008" s="80"/>
      <c r="H3008" s="80"/>
      <c r="I3008" s="81"/>
      <c r="J3008" s="11"/>
      <c r="K3008" s="11"/>
      <c r="L3008" s="11"/>
      <c r="N3008" s="11"/>
      <c r="P3008" s="82">
        <v>-3.8999999999999979E-2</v>
      </c>
      <c r="Q3008" s="82"/>
      <c r="X3008" s="1" t="str">
        <f t="shared" si="601"/>
        <v>26京都府</v>
      </c>
    </row>
    <row r="3009" spans="1:24" ht="14.25" thickBot="1" x14ac:dyDescent="0.2">
      <c r="A3009" s="6">
        <f t="shared" si="600"/>
        <v>201</v>
      </c>
      <c r="B3009" s="6"/>
      <c r="C3009" s="1" t="s">
        <v>9</v>
      </c>
      <c r="X3009" s="1" t="str">
        <f t="shared" si="601"/>
        <v>26京都府</v>
      </c>
    </row>
    <row r="3010" spans="1:24" ht="13.5" customHeight="1" x14ac:dyDescent="0.15">
      <c r="A3010" s="6">
        <f t="shared" si="600"/>
        <v>201</v>
      </c>
      <c r="B3010" s="6"/>
      <c r="D3010" s="12"/>
      <c r="E3010" s="13"/>
      <c r="F3010" s="83" t="s">
        <v>10</v>
      </c>
      <c r="G3010" s="84"/>
      <c r="H3010" s="14" t="s">
        <v>11</v>
      </c>
      <c r="I3010" s="14" t="s">
        <v>12</v>
      </c>
      <c r="J3010" s="14" t="s">
        <v>13</v>
      </c>
      <c r="K3010" s="14" t="s">
        <v>14</v>
      </c>
      <c r="L3010" s="15" t="s">
        <v>15</v>
      </c>
      <c r="M3010" s="85" t="s">
        <v>16</v>
      </c>
      <c r="N3010" s="84"/>
      <c r="O3010" s="84"/>
      <c r="P3010" s="85" t="s">
        <v>17</v>
      </c>
      <c r="Q3010" s="84"/>
      <c r="R3010" s="86"/>
      <c r="X3010" s="1" t="str">
        <f t="shared" si="601"/>
        <v>26京都府</v>
      </c>
    </row>
    <row r="3011" spans="1:24" ht="32.25" thickBot="1" x14ac:dyDescent="0.2">
      <c r="A3011" s="6">
        <f t="shared" si="600"/>
        <v>201</v>
      </c>
      <c r="B3011" s="6"/>
      <c r="D3011" s="16"/>
      <c r="E3011" s="17"/>
      <c r="F3011" s="18" t="s">
        <v>18</v>
      </c>
      <c r="G3011" s="19" t="s">
        <v>19</v>
      </c>
      <c r="H3011" s="20" t="s">
        <v>20</v>
      </c>
      <c r="I3011" s="20" t="s">
        <v>21</v>
      </c>
      <c r="J3011" s="20" t="s">
        <v>22</v>
      </c>
      <c r="K3011" s="20" t="s">
        <v>23</v>
      </c>
      <c r="L3011" s="20" t="s">
        <v>24</v>
      </c>
      <c r="M3011" s="21" t="s">
        <v>25</v>
      </c>
      <c r="N3011" s="22" t="s">
        <v>26</v>
      </c>
      <c r="O3011" s="23" t="s">
        <v>27</v>
      </c>
      <c r="P3011" s="24" t="s">
        <v>28</v>
      </c>
      <c r="Q3011" s="22" t="s">
        <v>29</v>
      </c>
      <c r="R3011" s="25" t="s">
        <v>30</v>
      </c>
      <c r="X3011" s="1" t="str">
        <f t="shared" si="601"/>
        <v>26京都府</v>
      </c>
    </row>
    <row r="3012" spans="1:24" ht="14.25" thickTop="1" x14ac:dyDescent="0.15">
      <c r="A3012" s="6">
        <f t="shared" si="600"/>
        <v>201</v>
      </c>
      <c r="B3012" s="6">
        <f>B3007</f>
        <v>2605</v>
      </c>
      <c r="D3012" s="26"/>
      <c r="E3012" s="27" t="s">
        <v>31</v>
      </c>
      <c r="F3012" s="28">
        <f>SUM(F3013:F3016)</f>
        <v>3902</v>
      </c>
      <c r="G3012" s="29">
        <f>IFERROR(F3012/Q3012,"-")</f>
        <v>0.89742410303587861</v>
      </c>
      <c r="H3012" s="30">
        <f t="shared" ref="H3012:M3012" si="602">SUM(H3013:H3016)</f>
        <v>3804</v>
      </c>
      <c r="I3012" s="30">
        <f t="shared" si="602"/>
        <v>3742</v>
      </c>
      <c r="J3012" s="30">
        <f t="shared" si="602"/>
        <v>3717</v>
      </c>
      <c r="K3012" s="30">
        <f t="shared" si="602"/>
        <v>3708</v>
      </c>
      <c r="L3012" s="30">
        <f t="shared" si="602"/>
        <v>3692</v>
      </c>
      <c r="M3012" s="31">
        <f t="shared" si="602"/>
        <v>3735</v>
      </c>
      <c r="N3012" s="32">
        <f>IFERROR(M3012/F3012,"-")</f>
        <v>0.95720143516145562</v>
      </c>
      <c r="O3012" s="33">
        <f>M3012-F3012</f>
        <v>-167</v>
      </c>
      <c r="P3012" s="31">
        <f>SUM(P3013:P3016)</f>
        <v>3769</v>
      </c>
      <c r="Q3012" s="34">
        <f>SUM(Q3013:Q3016)</f>
        <v>4348</v>
      </c>
      <c r="R3012" s="35">
        <f>IFERROR(P3012/Q3012,"-")</f>
        <v>0.86683532658693652</v>
      </c>
      <c r="X3012" s="1" t="str">
        <f t="shared" si="601"/>
        <v>26京都府</v>
      </c>
    </row>
    <row r="3013" spans="1:24" x14ac:dyDescent="0.15">
      <c r="A3013" s="6">
        <f t="shared" si="600"/>
        <v>201</v>
      </c>
      <c r="B3013" s="6">
        <f>B3012</f>
        <v>2605</v>
      </c>
      <c r="D3013" s="36"/>
      <c r="E3013" s="37" t="s">
        <v>32</v>
      </c>
      <c r="F3013" s="38">
        <v>109</v>
      </c>
      <c r="G3013" s="39">
        <f>IFERROR(F3013/Q3013,"-")</f>
        <v>0.35275080906148865</v>
      </c>
      <c r="H3013" s="40">
        <v>255</v>
      </c>
      <c r="I3013" s="40">
        <v>267</v>
      </c>
      <c r="J3013" s="40">
        <v>279</v>
      </c>
      <c r="K3013" s="40">
        <v>295</v>
      </c>
      <c r="L3013" s="40">
        <v>295</v>
      </c>
      <c r="M3013" s="41">
        <v>301</v>
      </c>
      <c r="N3013" s="42">
        <f>IFERROR(M3013/F3013,"-")</f>
        <v>2.761467889908257</v>
      </c>
      <c r="O3013" s="43">
        <f>M3013-F3013</f>
        <v>192</v>
      </c>
      <c r="P3013" s="41">
        <v>649</v>
      </c>
      <c r="Q3013" s="44">
        <v>309</v>
      </c>
      <c r="R3013" s="45">
        <f>IFERROR(P3013/Q3013,"-")</f>
        <v>2.1003236245954691</v>
      </c>
      <c r="X3013" s="1" t="str">
        <f t="shared" si="601"/>
        <v>26京都府</v>
      </c>
    </row>
    <row r="3014" spans="1:24" x14ac:dyDescent="0.15">
      <c r="A3014" s="6">
        <f t="shared" si="600"/>
        <v>201</v>
      </c>
      <c r="B3014" s="6">
        <f t="shared" si="600"/>
        <v>2605</v>
      </c>
      <c r="D3014" s="36"/>
      <c r="E3014" s="46" t="s">
        <v>33</v>
      </c>
      <c r="F3014" s="47">
        <v>1855</v>
      </c>
      <c r="G3014" s="48">
        <f>IFERROR(F3014/Q3014,"-")</f>
        <v>1.5458333333333334</v>
      </c>
      <c r="H3014" s="49">
        <v>1447</v>
      </c>
      <c r="I3014" s="49">
        <v>1335</v>
      </c>
      <c r="J3014" s="49">
        <v>1316</v>
      </c>
      <c r="K3014" s="49">
        <v>1291</v>
      </c>
      <c r="L3014" s="49">
        <v>1276</v>
      </c>
      <c r="M3014" s="50">
        <v>1239</v>
      </c>
      <c r="N3014" s="51">
        <f>IFERROR(M3014/F3014,"-")</f>
        <v>0.66792452830188676</v>
      </c>
      <c r="O3014" s="52">
        <f>M3014-F3014</f>
        <v>-616</v>
      </c>
      <c r="P3014" s="50">
        <v>876</v>
      </c>
      <c r="Q3014" s="53">
        <v>1200</v>
      </c>
      <c r="R3014" s="54">
        <f>IFERROR(P3014/Q3014,"-")</f>
        <v>0.73</v>
      </c>
      <c r="X3014" s="1" t="str">
        <f t="shared" si="601"/>
        <v>26京都府</v>
      </c>
    </row>
    <row r="3015" spans="1:24" x14ac:dyDescent="0.15">
      <c r="A3015" s="6">
        <f t="shared" si="600"/>
        <v>201</v>
      </c>
      <c r="B3015" s="6">
        <f t="shared" si="600"/>
        <v>2605</v>
      </c>
      <c r="D3015" s="36"/>
      <c r="E3015" s="46" t="s">
        <v>34</v>
      </c>
      <c r="F3015" s="47">
        <v>531</v>
      </c>
      <c r="G3015" s="48">
        <f>IFERROR(F3015/Q3015,"-")</f>
        <v>0.44584382871536526</v>
      </c>
      <c r="H3015" s="49">
        <v>703</v>
      </c>
      <c r="I3015" s="49">
        <v>746</v>
      </c>
      <c r="J3015" s="49">
        <v>789</v>
      </c>
      <c r="K3015" s="49">
        <v>789</v>
      </c>
      <c r="L3015" s="49">
        <v>796</v>
      </c>
      <c r="M3015" s="50">
        <v>866</v>
      </c>
      <c r="N3015" s="51">
        <f>IFERROR(M3015/F3015,"-")</f>
        <v>1.6308851224105461</v>
      </c>
      <c r="O3015" s="52">
        <f>M3015-F3015</f>
        <v>335</v>
      </c>
      <c r="P3015" s="50">
        <v>896</v>
      </c>
      <c r="Q3015" s="53">
        <v>1191</v>
      </c>
      <c r="R3015" s="54">
        <f>IFERROR(P3015/Q3015,"-")</f>
        <v>0.75230898404701929</v>
      </c>
      <c r="X3015" s="1" t="str">
        <f t="shared" si="601"/>
        <v>26京都府</v>
      </c>
    </row>
    <row r="3016" spans="1:24" ht="14.25" thickBot="1" x14ac:dyDescent="0.2">
      <c r="A3016" s="6">
        <f t="shared" si="600"/>
        <v>201</v>
      </c>
      <c r="B3016" s="6">
        <f t="shared" si="600"/>
        <v>2605</v>
      </c>
      <c r="D3016" s="55"/>
      <c r="E3016" s="56" t="s">
        <v>35</v>
      </c>
      <c r="F3016" s="57">
        <v>1407</v>
      </c>
      <c r="G3016" s="58">
        <f>IFERROR(F3016/Q3016,"-")</f>
        <v>0.85376213592233008</v>
      </c>
      <c r="H3016" s="59">
        <v>1399</v>
      </c>
      <c r="I3016" s="59">
        <v>1394</v>
      </c>
      <c r="J3016" s="59">
        <v>1333</v>
      </c>
      <c r="K3016" s="59">
        <v>1333</v>
      </c>
      <c r="L3016" s="59">
        <v>1325</v>
      </c>
      <c r="M3016" s="60">
        <v>1329</v>
      </c>
      <c r="N3016" s="61">
        <f>IFERROR(M3016/F3016,"-")</f>
        <v>0.94456289978678043</v>
      </c>
      <c r="O3016" s="62">
        <f>M3016-F3016</f>
        <v>-78</v>
      </c>
      <c r="P3016" s="60">
        <v>1348</v>
      </c>
      <c r="Q3016" s="63">
        <v>1648</v>
      </c>
      <c r="R3016" s="64">
        <f>IFERROR(P3016/Q3016,"-")</f>
        <v>0.81796116504854366</v>
      </c>
      <c r="X3016" s="1" t="str">
        <f t="shared" si="601"/>
        <v>26京都府</v>
      </c>
    </row>
    <row r="3017" spans="1:24" s="5" customFormat="1" x14ac:dyDescent="0.15">
      <c r="A3017" s="65">
        <f t="shared" si="600"/>
        <v>201</v>
      </c>
      <c r="B3017" s="65">
        <f t="shared" si="600"/>
        <v>2605</v>
      </c>
      <c r="D3017" s="66"/>
      <c r="E3017" s="67" t="s">
        <v>36</v>
      </c>
      <c r="F3017" s="68">
        <v>0.90322580645161288</v>
      </c>
      <c r="G3017" s="69"/>
      <c r="H3017" s="68">
        <v>0.96551724137931039</v>
      </c>
      <c r="I3017" s="68">
        <v>0.93103448275862066</v>
      </c>
      <c r="J3017" s="68">
        <v>0.96666666666666667</v>
      </c>
      <c r="K3017" s="68">
        <v>0.93333333333333335</v>
      </c>
      <c r="L3017" s="68">
        <v>0.9</v>
      </c>
      <c r="M3017" s="68">
        <v>0.93333333333333335</v>
      </c>
      <c r="N3017" s="70"/>
      <c r="O3017" s="70"/>
      <c r="P3017" s="71"/>
      <c r="Q3017" s="71"/>
      <c r="R3017" s="70"/>
      <c r="X3017" s="5" t="str">
        <f t="shared" si="601"/>
        <v>26京都府</v>
      </c>
    </row>
    <row r="3018" spans="1:24" x14ac:dyDescent="0.15">
      <c r="A3018" s="6">
        <f>(ROW()+12)/15</f>
        <v>202</v>
      </c>
      <c r="B3018" s="6"/>
      <c r="C3018" s="87">
        <f>(ROW()+12)/15</f>
        <v>202</v>
      </c>
      <c r="D3018" s="87"/>
      <c r="S3018" s="1" t="str">
        <f>"（"&amp;H3020&amp;"　"&amp;H3021&amp;"構想区域）"</f>
        <v>（京都府　山城南構想区域）</v>
      </c>
      <c r="X3018" s="1" t="str">
        <f>TEXT(F3020,"0?")&amp;H3020</f>
        <v>26京都府</v>
      </c>
    </row>
    <row r="3019" spans="1:24" ht="14.25" thickBot="1" x14ac:dyDescent="0.2">
      <c r="A3019" s="6">
        <f>A3018</f>
        <v>202</v>
      </c>
      <c r="B3019" s="6"/>
      <c r="C3019" s="1" t="s">
        <v>3</v>
      </c>
      <c r="X3019" s="1" t="str">
        <f>X3018</f>
        <v>26京都府</v>
      </c>
    </row>
    <row r="3020" spans="1:24" x14ac:dyDescent="0.15">
      <c r="A3020" s="6">
        <f t="shared" ref="A3020:B3032" si="603">A3019</f>
        <v>202</v>
      </c>
      <c r="B3020" s="6">
        <v>2606</v>
      </c>
      <c r="D3020" s="88" t="s">
        <v>4</v>
      </c>
      <c r="E3020" s="89"/>
      <c r="F3020" s="90">
        <f>QUOTIENT(F3021,100)</f>
        <v>26</v>
      </c>
      <c r="G3020" s="91"/>
      <c r="H3020" s="92" t="s">
        <v>253</v>
      </c>
      <c r="I3020" s="93"/>
      <c r="O3020" s="7"/>
      <c r="X3020" s="1" t="str">
        <f t="shared" ref="X3020:X3032" si="604">X3019</f>
        <v>26京都府</v>
      </c>
    </row>
    <row r="3021" spans="1:24" x14ac:dyDescent="0.15">
      <c r="A3021" s="6">
        <f t="shared" si="603"/>
        <v>202</v>
      </c>
      <c r="B3021" s="6">
        <f>B3020</f>
        <v>2606</v>
      </c>
      <c r="D3021" s="94" t="s">
        <v>5</v>
      </c>
      <c r="E3021" s="95"/>
      <c r="F3021" s="96">
        <f>B3021</f>
        <v>2606</v>
      </c>
      <c r="G3021" s="97"/>
      <c r="H3021" s="98" t="s">
        <v>259</v>
      </c>
      <c r="I3021" s="99"/>
      <c r="O3021" s="7"/>
      <c r="X3021" s="1" t="str">
        <f t="shared" si="604"/>
        <v>26京都府</v>
      </c>
    </row>
    <row r="3022" spans="1:24" x14ac:dyDescent="0.15">
      <c r="A3022" s="6">
        <f t="shared" si="603"/>
        <v>202</v>
      </c>
      <c r="B3022" s="6">
        <f>B3021</f>
        <v>2606</v>
      </c>
      <c r="D3022" s="72" t="s">
        <v>6</v>
      </c>
      <c r="E3022" s="73"/>
      <c r="F3022" s="74">
        <v>12.111800000000001</v>
      </c>
      <c r="G3022" s="75"/>
      <c r="H3022" s="75"/>
      <c r="I3022" s="76"/>
      <c r="J3022" s="8"/>
      <c r="K3022" s="8"/>
      <c r="L3022" s="8"/>
      <c r="N3022" s="8"/>
      <c r="O3022" s="9"/>
      <c r="P3022" s="10" t="s">
        <v>7</v>
      </c>
      <c r="X3022" s="1" t="str">
        <f t="shared" si="604"/>
        <v>26京都府</v>
      </c>
    </row>
    <row r="3023" spans="1:24" ht="14.25" thickBot="1" x14ac:dyDescent="0.2">
      <c r="A3023" s="6">
        <f t="shared" si="603"/>
        <v>202</v>
      </c>
      <c r="B3023" s="6">
        <f>B3022</f>
        <v>2606</v>
      </c>
      <c r="D3023" s="77" t="s">
        <v>8</v>
      </c>
      <c r="E3023" s="78"/>
      <c r="F3023" s="79">
        <v>263.37</v>
      </c>
      <c r="G3023" s="80"/>
      <c r="H3023" s="80"/>
      <c r="I3023" s="81"/>
      <c r="J3023" s="11"/>
      <c r="K3023" s="11"/>
      <c r="L3023" s="11"/>
      <c r="N3023" s="11"/>
      <c r="P3023" s="82">
        <v>-0.251</v>
      </c>
      <c r="Q3023" s="82"/>
      <c r="X3023" s="1" t="str">
        <f t="shared" si="604"/>
        <v>26京都府</v>
      </c>
    </row>
    <row r="3024" spans="1:24" ht="14.25" thickBot="1" x14ac:dyDescent="0.2">
      <c r="A3024" s="6">
        <f t="shared" si="603"/>
        <v>202</v>
      </c>
      <c r="B3024" s="6"/>
      <c r="C3024" s="1" t="s">
        <v>9</v>
      </c>
      <c r="X3024" s="1" t="str">
        <f t="shared" si="604"/>
        <v>26京都府</v>
      </c>
    </row>
    <row r="3025" spans="1:24" ht="13.5" customHeight="1" x14ac:dyDescent="0.15">
      <c r="A3025" s="6">
        <f t="shared" si="603"/>
        <v>202</v>
      </c>
      <c r="B3025" s="6"/>
      <c r="D3025" s="12"/>
      <c r="E3025" s="13"/>
      <c r="F3025" s="83" t="s">
        <v>10</v>
      </c>
      <c r="G3025" s="84"/>
      <c r="H3025" s="14" t="s">
        <v>11</v>
      </c>
      <c r="I3025" s="14" t="s">
        <v>12</v>
      </c>
      <c r="J3025" s="14" t="s">
        <v>13</v>
      </c>
      <c r="K3025" s="14" t="s">
        <v>14</v>
      </c>
      <c r="L3025" s="15" t="s">
        <v>15</v>
      </c>
      <c r="M3025" s="85" t="s">
        <v>16</v>
      </c>
      <c r="N3025" s="84"/>
      <c r="O3025" s="84"/>
      <c r="P3025" s="85" t="s">
        <v>17</v>
      </c>
      <c r="Q3025" s="84"/>
      <c r="R3025" s="86"/>
      <c r="X3025" s="1" t="str">
        <f t="shared" si="604"/>
        <v>26京都府</v>
      </c>
    </row>
    <row r="3026" spans="1:24" ht="32.25" thickBot="1" x14ac:dyDescent="0.2">
      <c r="A3026" s="6">
        <f t="shared" si="603"/>
        <v>202</v>
      </c>
      <c r="B3026" s="6"/>
      <c r="D3026" s="16"/>
      <c r="E3026" s="17"/>
      <c r="F3026" s="18" t="s">
        <v>18</v>
      </c>
      <c r="G3026" s="19" t="s">
        <v>19</v>
      </c>
      <c r="H3026" s="20" t="s">
        <v>20</v>
      </c>
      <c r="I3026" s="20" t="s">
        <v>21</v>
      </c>
      <c r="J3026" s="20" t="s">
        <v>22</v>
      </c>
      <c r="K3026" s="20" t="s">
        <v>23</v>
      </c>
      <c r="L3026" s="20" t="s">
        <v>24</v>
      </c>
      <c r="M3026" s="21" t="s">
        <v>25</v>
      </c>
      <c r="N3026" s="22" t="s">
        <v>26</v>
      </c>
      <c r="O3026" s="23" t="s">
        <v>27</v>
      </c>
      <c r="P3026" s="24" t="s">
        <v>28</v>
      </c>
      <c r="Q3026" s="22" t="s">
        <v>29</v>
      </c>
      <c r="R3026" s="25" t="s">
        <v>30</v>
      </c>
      <c r="X3026" s="1" t="str">
        <f t="shared" si="604"/>
        <v>26京都府</v>
      </c>
    </row>
    <row r="3027" spans="1:24" ht="14.25" thickTop="1" x14ac:dyDescent="0.15">
      <c r="A3027" s="6">
        <f t="shared" si="603"/>
        <v>202</v>
      </c>
      <c r="B3027" s="6">
        <f>B3022</f>
        <v>2606</v>
      </c>
      <c r="D3027" s="26"/>
      <c r="E3027" s="27" t="s">
        <v>31</v>
      </c>
      <c r="F3027" s="28">
        <f>SUM(F3028:F3031)</f>
        <v>592</v>
      </c>
      <c r="G3027" s="29">
        <f>IFERROR(F3027/Q3027,"-")</f>
        <v>1.047787610619469</v>
      </c>
      <c r="H3027" s="30">
        <f t="shared" ref="H3027:M3027" si="605">SUM(H3028:H3031)</f>
        <v>642</v>
      </c>
      <c r="I3027" s="30">
        <f t="shared" si="605"/>
        <v>642</v>
      </c>
      <c r="J3027" s="30">
        <f t="shared" si="605"/>
        <v>633</v>
      </c>
      <c r="K3027" s="30">
        <f t="shared" si="605"/>
        <v>676</v>
      </c>
      <c r="L3027" s="30">
        <f t="shared" si="605"/>
        <v>676</v>
      </c>
      <c r="M3027" s="31">
        <f t="shared" si="605"/>
        <v>710</v>
      </c>
      <c r="N3027" s="32">
        <f>IFERROR(M3027/F3027,"-")</f>
        <v>1.1993243243243243</v>
      </c>
      <c r="O3027" s="33">
        <f>M3027-F3027</f>
        <v>118</v>
      </c>
      <c r="P3027" s="31">
        <f>SUM(P3028:P3031)</f>
        <v>674</v>
      </c>
      <c r="Q3027" s="34">
        <f>SUM(Q3028:Q3031)</f>
        <v>565</v>
      </c>
      <c r="R3027" s="35">
        <f>IFERROR(P3027/Q3027,"-")</f>
        <v>1.1929203539823008</v>
      </c>
      <c r="X3027" s="1" t="str">
        <f t="shared" si="604"/>
        <v>26京都府</v>
      </c>
    </row>
    <row r="3028" spans="1:24" x14ac:dyDescent="0.15">
      <c r="A3028" s="6">
        <f t="shared" si="603"/>
        <v>202</v>
      </c>
      <c r="B3028" s="6">
        <f>B3027</f>
        <v>2606</v>
      </c>
      <c r="D3028" s="36"/>
      <c r="E3028" s="37" t="s">
        <v>32</v>
      </c>
      <c r="F3028" s="38">
        <v>0</v>
      </c>
      <c r="G3028" s="39">
        <f>IFERROR(F3028/Q3028,"-")</f>
        <v>0</v>
      </c>
      <c r="H3028" s="40">
        <v>0</v>
      </c>
      <c r="I3028" s="40">
        <v>0</v>
      </c>
      <c r="J3028" s="40">
        <v>0</v>
      </c>
      <c r="K3028" s="40">
        <v>0</v>
      </c>
      <c r="L3028" s="40">
        <v>0</v>
      </c>
      <c r="M3028" s="41">
        <v>0</v>
      </c>
      <c r="N3028" s="42" t="str">
        <f>IFERROR(M3028/F3028,"-")</f>
        <v>-</v>
      </c>
      <c r="O3028" s="43">
        <f>M3028-F3028</f>
        <v>0</v>
      </c>
      <c r="P3028" s="41">
        <v>0</v>
      </c>
      <c r="Q3028" s="44">
        <v>56</v>
      </c>
      <c r="R3028" s="45">
        <f>IFERROR(P3028/Q3028,"-")</f>
        <v>0</v>
      </c>
      <c r="X3028" s="1" t="str">
        <f t="shared" si="604"/>
        <v>26京都府</v>
      </c>
    </row>
    <row r="3029" spans="1:24" x14ac:dyDescent="0.15">
      <c r="A3029" s="6">
        <f t="shared" si="603"/>
        <v>202</v>
      </c>
      <c r="B3029" s="6">
        <f t="shared" si="603"/>
        <v>2606</v>
      </c>
      <c r="D3029" s="36"/>
      <c r="E3029" s="46" t="s">
        <v>33</v>
      </c>
      <c r="F3029" s="47">
        <v>370</v>
      </c>
      <c r="G3029" s="48">
        <f>IFERROR(F3029/Q3029,"-")</f>
        <v>1.6742081447963801</v>
      </c>
      <c r="H3029" s="49">
        <v>370</v>
      </c>
      <c r="I3029" s="49">
        <v>370</v>
      </c>
      <c r="J3029" s="49">
        <v>361</v>
      </c>
      <c r="K3029" s="49">
        <v>404</v>
      </c>
      <c r="L3029" s="49">
        <v>404</v>
      </c>
      <c r="M3029" s="50">
        <v>404</v>
      </c>
      <c r="N3029" s="51">
        <f>IFERROR(M3029/F3029,"-")</f>
        <v>1.0918918918918918</v>
      </c>
      <c r="O3029" s="52">
        <f>M3029-F3029</f>
        <v>34</v>
      </c>
      <c r="P3029" s="50">
        <v>368</v>
      </c>
      <c r="Q3029" s="53">
        <v>221</v>
      </c>
      <c r="R3029" s="54">
        <f>IFERROR(P3029/Q3029,"-")</f>
        <v>1.6651583710407241</v>
      </c>
      <c r="X3029" s="1" t="str">
        <f t="shared" si="604"/>
        <v>26京都府</v>
      </c>
    </row>
    <row r="3030" spans="1:24" x14ac:dyDescent="0.15">
      <c r="A3030" s="6">
        <f t="shared" si="603"/>
        <v>202</v>
      </c>
      <c r="B3030" s="6">
        <f t="shared" si="603"/>
        <v>2606</v>
      </c>
      <c r="D3030" s="36"/>
      <c r="E3030" s="46" t="s">
        <v>34</v>
      </c>
      <c r="F3030" s="47">
        <v>107</v>
      </c>
      <c r="G3030" s="48">
        <f>IFERROR(F3030/Q3030,"-")</f>
        <v>0.67295597484276726</v>
      </c>
      <c r="H3030" s="49">
        <v>157</v>
      </c>
      <c r="I3030" s="49">
        <v>157</v>
      </c>
      <c r="J3030" s="49">
        <v>157</v>
      </c>
      <c r="K3030" s="49">
        <v>157</v>
      </c>
      <c r="L3030" s="49">
        <v>157</v>
      </c>
      <c r="M3030" s="50">
        <v>191</v>
      </c>
      <c r="N3030" s="51">
        <f>IFERROR(M3030/F3030,"-")</f>
        <v>1.7850467289719627</v>
      </c>
      <c r="O3030" s="52">
        <f>M3030-F3030</f>
        <v>84</v>
      </c>
      <c r="P3030" s="50">
        <v>191</v>
      </c>
      <c r="Q3030" s="53">
        <v>159</v>
      </c>
      <c r="R3030" s="54">
        <f>IFERROR(P3030/Q3030,"-")</f>
        <v>1.2012578616352201</v>
      </c>
      <c r="X3030" s="1" t="str">
        <f t="shared" si="604"/>
        <v>26京都府</v>
      </c>
    </row>
    <row r="3031" spans="1:24" ht="14.25" thickBot="1" x14ac:dyDescent="0.2">
      <c r="A3031" s="6">
        <f t="shared" si="603"/>
        <v>202</v>
      </c>
      <c r="B3031" s="6">
        <f t="shared" si="603"/>
        <v>2606</v>
      </c>
      <c r="D3031" s="55"/>
      <c r="E3031" s="56" t="s">
        <v>35</v>
      </c>
      <c r="F3031" s="57">
        <v>115</v>
      </c>
      <c r="G3031" s="58">
        <f>IFERROR(F3031/Q3031,"-")</f>
        <v>0.89147286821705429</v>
      </c>
      <c r="H3031" s="59">
        <v>115</v>
      </c>
      <c r="I3031" s="59">
        <v>115</v>
      </c>
      <c r="J3031" s="59">
        <v>115</v>
      </c>
      <c r="K3031" s="59">
        <v>115</v>
      </c>
      <c r="L3031" s="59">
        <v>115</v>
      </c>
      <c r="M3031" s="60">
        <v>115</v>
      </c>
      <c r="N3031" s="61">
        <f>IFERROR(M3031/F3031,"-")</f>
        <v>1</v>
      </c>
      <c r="O3031" s="62">
        <f>M3031-F3031</f>
        <v>0</v>
      </c>
      <c r="P3031" s="60">
        <v>115</v>
      </c>
      <c r="Q3031" s="63">
        <v>129</v>
      </c>
      <c r="R3031" s="64">
        <f>IFERROR(P3031/Q3031,"-")</f>
        <v>0.89147286821705429</v>
      </c>
      <c r="X3031" s="1" t="str">
        <f t="shared" si="604"/>
        <v>26京都府</v>
      </c>
    </row>
    <row r="3032" spans="1:24" s="5" customFormat="1" x14ac:dyDescent="0.15">
      <c r="A3032" s="65">
        <f t="shared" si="603"/>
        <v>202</v>
      </c>
      <c r="B3032" s="65">
        <f t="shared" si="603"/>
        <v>2606</v>
      </c>
      <c r="D3032" s="66"/>
      <c r="E3032" s="67" t="s">
        <v>36</v>
      </c>
      <c r="F3032" s="68">
        <v>1</v>
      </c>
      <c r="G3032" s="69"/>
      <c r="H3032" s="68">
        <v>1</v>
      </c>
      <c r="I3032" s="68">
        <v>1</v>
      </c>
      <c r="J3032" s="68">
        <v>1</v>
      </c>
      <c r="K3032" s="68">
        <v>1</v>
      </c>
      <c r="L3032" s="68">
        <v>1</v>
      </c>
      <c r="M3032" s="68">
        <v>1</v>
      </c>
      <c r="N3032" s="70"/>
      <c r="O3032" s="70"/>
      <c r="P3032" s="71"/>
      <c r="Q3032" s="71"/>
      <c r="R3032" s="70"/>
      <c r="X3032" s="5" t="str">
        <f t="shared" si="604"/>
        <v>26京都府</v>
      </c>
    </row>
    <row r="3033" spans="1:24" x14ac:dyDescent="0.15">
      <c r="A3033" s="6">
        <f>(ROW()+12)/15</f>
        <v>203</v>
      </c>
      <c r="B3033" s="6"/>
      <c r="C3033" s="87">
        <f>(ROW()+12)/15</f>
        <v>203</v>
      </c>
      <c r="D3033" s="87"/>
      <c r="S3033" s="1" t="str">
        <f>"（"&amp;H3035&amp;"　"&amp;H3036&amp;"構想区域）"</f>
        <v>（大阪府　豊能構想区域）</v>
      </c>
      <c r="X3033" s="1" t="str">
        <f>TEXT(F3035,"0?")&amp;H3035</f>
        <v>27大阪府</v>
      </c>
    </row>
    <row r="3034" spans="1:24" ht="14.25" thickBot="1" x14ac:dyDescent="0.2">
      <c r="A3034" s="6">
        <f>A3033</f>
        <v>203</v>
      </c>
      <c r="B3034" s="6"/>
      <c r="C3034" s="1" t="s">
        <v>3</v>
      </c>
      <c r="X3034" s="1" t="str">
        <f>X3033</f>
        <v>27大阪府</v>
      </c>
    </row>
    <row r="3035" spans="1:24" x14ac:dyDescent="0.15">
      <c r="A3035" s="6">
        <f t="shared" ref="A3035:B3047" si="606">A3034</f>
        <v>203</v>
      </c>
      <c r="B3035" s="6">
        <v>2701</v>
      </c>
      <c r="D3035" s="88" t="s">
        <v>4</v>
      </c>
      <c r="E3035" s="89"/>
      <c r="F3035" s="90">
        <f>QUOTIENT(F3036,100)</f>
        <v>27</v>
      </c>
      <c r="G3035" s="91"/>
      <c r="H3035" s="92" t="s">
        <v>260</v>
      </c>
      <c r="I3035" s="93"/>
      <c r="O3035" s="7"/>
      <c r="X3035" s="1" t="str">
        <f t="shared" ref="X3035:X3047" si="607">X3034</f>
        <v>27大阪府</v>
      </c>
    </row>
    <row r="3036" spans="1:24" x14ac:dyDescent="0.15">
      <c r="A3036" s="6">
        <f t="shared" si="606"/>
        <v>203</v>
      </c>
      <c r="B3036" s="6">
        <f>B3035</f>
        <v>2701</v>
      </c>
      <c r="D3036" s="94" t="s">
        <v>5</v>
      </c>
      <c r="E3036" s="95"/>
      <c r="F3036" s="96">
        <f>B3036</f>
        <v>2701</v>
      </c>
      <c r="G3036" s="97"/>
      <c r="H3036" s="98" t="s">
        <v>261</v>
      </c>
      <c r="I3036" s="99"/>
      <c r="O3036" s="7"/>
      <c r="X3036" s="1" t="str">
        <f t="shared" si="607"/>
        <v>27大阪府</v>
      </c>
    </row>
    <row r="3037" spans="1:24" x14ac:dyDescent="0.15">
      <c r="A3037" s="6">
        <f t="shared" si="606"/>
        <v>203</v>
      </c>
      <c r="B3037" s="6">
        <f>B3036</f>
        <v>2701</v>
      </c>
      <c r="D3037" s="72" t="s">
        <v>6</v>
      </c>
      <c r="E3037" s="73"/>
      <c r="F3037" s="74">
        <v>105.6344</v>
      </c>
      <c r="G3037" s="75"/>
      <c r="H3037" s="75"/>
      <c r="I3037" s="76"/>
      <c r="J3037" s="8"/>
      <c r="K3037" s="8"/>
      <c r="L3037" s="8"/>
      <c r="N3037" s="8"/>
      <c r="O3037" s="9"/>
      <c r="P3037" s="10" t="s">
        <v>7</v>
      </c>
      <c r="X3037" s="1" t="str">
        <f t="shared" si="607"/>
        <v>27大阪府</v>
      </c>
    </row>
    <row r="3038" spans="1:24" ht="14.25" thickBot="1" x14ac:dyDescent="0.2">
      <c r="A3038" s="6">
        <f t="shared" si="606"/>
        <v>203</v>
      </c>
      <c r="B3038" s="6">
        <f>B3037</f>
        <v>2701</v>
      </c>
      <c r="D3038" s="77" t="s">
        <v>8</v>
      </c>
      <c r="E3038" s="78"/>
      <c r="F3038" s="79">
        <v>275.61</v>
      </c>
      <c r="G3038" s="80"/>
      <c r="H3038" s="80"/>
      <c r="I3038" s="81"/>
      <c r="J3038" s="11"/>
      <c r="K3038" s="11"/>
      <c r="L3038" s="11"/>
      <c r="N3038" s="11"/>
      <c r="P3038" s="82">
        <v>5.8999999999999941E-2</v>
      </c>
      <c r="Q3038" s="82"/>
      <c r="X3038" s="1" t="str">
        <f t="shared" si="607"/>
        <v>27大阪府</v>
      </c>
    </row>
    <row r="3039" spans="1:24" ht="14.25" thickBot="1" x14ac:dyDescent="0.2">
      <c r="A3039" s="6">
        <f t="shared" si="606"/>
        <v>203</v>
      </c>
      <c r="B3039" s="6"/>
      <c r="C3039" s="1" t="s">
        <v>9</v>
      </c>
      <c r="X3039" s="1" t="str">
        <f t="shared" si="607"/>
        <v>27大阪府</v>
      </c>
    </row>
    <row r="3040" spans="1:24" ht="13.5" customHeight="1" x14ac:dyDescent="0.15">
      <c r="A3040" s="6">
        <f t="shared" si="606"/>
        <v>203</v>
      </c>
      <c r="B3040" s="6"/>
      <c r="D3040" s="12"/>
      <c r="E3040" s="13"/>
      <c r="F3040" s="83" t="s">
        <v>10</v>
      </c>
      <c r="G3040" s="84"/>
      <c r="H3040" s="14" t="s">
        <v>11</v>
      </c>
      <c r="I3040" s="14" t="s">
        <v>12</v>
      </c>
      <c r="J3040" s="14" t="s">
        <v>13</v>
      </c>
      <c r="K3040" s="14" t="s">
        <v>14</v>
      </c>
      <c r="L3040" s="15" t="s">
        <v>15</v>
      </c>
      <c r="M3040" s="85" t="s">
        <v>16</v>
      </c>
      <c r="N3040" s="84"/>
      <c r="O3040" s="84"/>
      <c r="P3040" s="85" t="s">
        <v>17</v>
      </c>
      <c r="Q3040" s="84"/>
      <c r="R3040" s="86"/>
      <c r="X3040" s="1" t="str">
        <f t="shared" si="607"/>
        <v>27大阪府</v>
      </c>
    </row>
    <row r="3041" spans="1:24" ht="32.25" thickBot="1" x14ac:dyDescent="0.2">
      <c r="A3041" s="6">
        <f t="shared" si="606"/>
        <v>203</v>
      </c>
      <c r="B3041" s="6"/>
      <c r="D3041" s="16"/>
      <c r="E3041" s="17"/>
      <c r="F3041" s="18" t="s">
        <v>18</v>
      </c>
      <c r="G3041" s="19" t="s">
        <v>19</v>
      </c>
      <c r="H3041" s="20" t="s">
        <v>20</v>
      </c>
      <c r="I3041" s="20" t="s">
        <v>21</v>
      </c>
      <c r="J3041" s="20" t="s">
        <v>22</v>
      </c>
      <c r="K3041" s="20" t="s">
        <v>23</v>
      </c>
      <c r="L3041" s="20" t="s">
        <v>24</v>
      </c>
      <c r="M3041" s="21" t="s">
        <v>25</v>
      </c>
      <c r="N3041" s="22" t="s">
        <v>26</v>
      </c>
      <c r="O3041" s="23" t="s">
        <v>27</v>
      </c>
      <c r="P3041" s="24" t="s">
        <v>28</v>
      </c>
      <c r="Q3041" s="22" t="s">
        <v>29</v>
      </c>
      <c r="R3041" s="25" t="s">
        <v>30</v>
      </c>
      <c r="X3041" s="1" t="str">
        <f t="shared" si="607"/>
        <v>27大阪府</v>
      </c>
    </row>
    <row r="3042" spans="1:24" ht="14.25" thickTop="1" x14ac:dyDescent="0.15">
      <c r="A3042" s="6">
        <f t="shared" si="606"/>
        <v>203</v>
      </c>
      <c r="B3042" s="6">
        <f>B3037</f>
        <v>2701</v>
      </c>
      <c r="D3042" s="26"/>
      <c r="E3042" s="27" t="s">
        <v>31</v>
      </c>
      <c r="F3042" s="28">
        <f>SUM(F3043:F3046)</f>
        <v>8808</v>
      </c>
      <c r="G3042" s="29">
        <f>IFERROR(F3042/Q3042,"-")</f>
        <v>0.76738107684265555</v>
      </c>
      <c r="H3042" s="30">
        <f t="shared" ref="H3042:M3042" si="608">SUM(H3043:H3046)</f>
        <v>9103</v>
      </c>
      <c r="I3042" s="30">
        <f t="shared" si="608"/>
        <v>9078</v>
      </c>
      <c r="J3042" s="30">
        <f t="shared" si="608"/>
        <v>8488</v>
      </c>
      <c r="K3042" s="30">
        <f t="shared" si="608"/>
        <v>8875</v>
      </c>
      <c r="L3042" s="30">
        <f t="shared" si="608"/>
        <v>8765</v>
      </c>
      <c r="M3042" s="31">
        <f t="shared" si="608"/>
        <v>9016</v>
      </c>
      <c r="N3042" s="32">
        <f>IFERROR(M3042/F3042,"-")</f>
        <v>1.0236148955495004</v>
      </c>
      <c r="O3042" s="33">
        <f>M3042-F3042</f>
        <v>208</v>
      </c>
      <c r="P3042" s="31">
        <f>SUM(P3043:P3046)</f>
        <v>8958</v>
      </c>
      <c r="Q3042" s="34">
        <f>SUM(Q3043:Q3046)</f>
        <v>11478</v>
      </c>
      <c r="R3042" s="35">
        <f>IFERROR(P3042/Q3042,"-")</f>
        <v>0.78044955567171981</v>
      </c>
      <c r="X3042" s="1" t="str">
        <f t="shared" si="607"/>
        <v>27大阪府</v>
      </c>
    </row>
    <row r="3043" spans="1:24" x14ac:dyDescent="0.15">
      <c r="A3043" s="6">
        <f t="shared" si="606"/>
        <v>203</v>
      </c>
      <c r="B3043" s="6">
        <f>B3042</f>
        <v>2701</v>
      </c>
      <c r="D3043" s="36"/>
      <c r="E3043" s="37" t="s">
        <v>32</v>
      </c>
      <c r="F3043" s="38">
        <v>1772</v>
      </c>
      <c r="G3043" s="39">
        <f>IFERROR(F3043/Q3043,"-")</f>
        <v>1.233983286908078</v>
      </c>
      <c r="H3043" s="40">
        <v>1792</v>
      </c>
      <c r="I3043" s="40">
        <v>1764</v>
      </c>
      <c r="J3043" s="40">
        <v>1741</v>
      </c>
      <c r="K3043" s="40">
        <v>1745</v>
      </c>
      <c r="L3043" s="40">
        <v>2138</v>
      </c>
      <c r="M3043" s="41">
        <v>2180</v>
      </c>
      <c r="N3043" s="42">
        <f>IFERROR(M3043/F3043,"-")</f>
        <v>1.2302483069977426</v>
      </c>
      <c r="O3043" s="43">
        <f>M3043-F3043</f>
        <v>408</v>
      </c>
      <c r="P3043" s="41">
        <v>2039</v>
      </c>
      <c r="Q3043" s="44">
        <v>1436</v>
      </c>
      <c r="R3043" s="45">
        <f>IFERROR(P3043/Q3043,"-")</f>
        <v>1.4199164345403901</v>
      </c>
      <c r="X3043" s="1" t="str">
        <f t="shared" si="607"/>
        <v>27大阪府</v>
      </c>
    </row>
    <row r="3044" spans="1:24" x14ac:dyDescent="0.15">
      <c r="A3044" s="6">
        <f t="shared" si="606"/>
        <v>203</v>
      </c>
      <c r="B3044" s="6">
        <f t="shared" si="606"/>
        <v>2701</v>
      </c>
      <c r="D3044" s="36"/>
      <c r="E3044" s="46" t="s">
        <v>33</v>
      </c>
      <c r="F3044" s="47">
        <v>4076</v>
      </c>
      <c r="G3044" s="48">
        <f>IFERROR(F3044/Q3044,"-")</f>
        <v>1.0079129574678536</v>
      </c>
      <c r="H3044" s="49">
        <v>4135</v>
      </c>
      <c r="I3044" s="49">
        <v>4083</v>
      </c>
      <c r="J3044" s="49">
        <v>3697</v>
      </c>
      <c r="K3044" s="49">
        <v>4031</v>
      </c>
      <c r="L3044" s="49">
        <v>3496</v>
      </c>
      <c r="M3044" s="50">
        <v>3575</v>
      </c>
      <c r="N3044" s="51">
        <f>IFERROR(M3044/F3044,"-")</f>
        <v>0.87708537782139351</v>
      </c>
      <c r="O3044" s="52">
        <f>M3044-F3044</f>
        <v>-501</v>
      </c>
      <c r="P3044" s="50">
        <v>3723</v>
      </c>
      <c r="Q3044" s="53">
        <v>4044</v>
      </c>
      <c r="R3044" s="54">
        <f>IFERROR(P3044/Q3044,"-")</f>
        <v>0.92062314540059342</v>
      </c>
      <c r="X3044" s="1" t="str">
        <f t="shared" si="607"/>
        <v>27大阪府</v>
      </c>
    </row>
    <row r="3045" spans="1:24" x14ac:dyDescent="0.15">
      <c r="A3045" s="6">
        <f t="shared" si="606"/>
        <v>203</v>
      </c>
      <c r="B3045" s="6">
        <f t="shared" si="606"/>
        <v>2701</v>
      </c>
      <c r="D3045" s="36"/>
      <c r="E3045" s="46" t="s">
        <v>34</v>
      </c>
      <c r="F3045" s="47">
        <v>811</v>
      </c>
      <c r="G3045" s="48">
        <f>IFERROR(F3045/Q3045,"-")</f>
        <v>0.22672630696114063</v>
      </c>
      <c r="H3045" s="49">
        <v>1055</v>
      </c>
      <c r="I3045" s="49">
        <v>1102</v>
      </c>
      <c r="J3045" s="49">
        <v>1121</v>
      </c>
      <c r="K3045" s="49">
        <v>1121</v>
      </c>
      <c r="L3045" s="49">
        <v>1088</v>
      </c>
      <c r="M3045" s="50">
        <v>1208</v>
      </c>
      <c r="N3045" s="51">
        <f>IFERROR(M3045/F3045,"-")</f>
        <v>1.4895191122071516</v>
      </c>
      <c r="O3045" s="52">
        <f>M3045-F3045</f>
        <v>397</v>
      </c>
      <c r="P3045" s="50">
        <v>1197</v>
      </c>
      <c r="Q3045" s="53">
        <v>3577</v>
      </c>
      <c r="R3045" s="54">
        <f>IFERROR(P3045/Q3045,"-")</f>
        <v>0.33463796477495106</v>
      </c>
      <c r="X3045" s="1" t="str">
        <f t="shared" si="607"/>
        <v>27大阪府</v>
      </c>
    </row>
    <row r="3046" spans="1:24" ht="14.25" thickBot="1" x14ac:dyDescent="0.2">
      <c r="A3046" s="6">
        <f t="shared" si="606"/>
        <v>203</v>
      </c>
      <c r="B3046" s="6">
        <f t="shared" si="606"/>
        <v>2701</v>
      </c>
      <c r="D3046" s="55"/>
      <c r="E3046" s="56" t="s">
        <v>35</v>
      </c>
      <c r="F3046" s="57">
        <v>2149</v>
      </c>
      <c r="G3046" s="58">
        <f>IFERROR(F3046/Q3046,"-")</f>
        <v>0.88764973151590254</v>
      </c>
      <c r="H3046" s="59">
        <v>2121</v>
      </c>
      <c r="I3046" s="59">
        <v>2129</v>
      </c>
      <c r="J3046" s="59">
        <v>1929</v>
      </c>
      <c r="K3046" s="59">
        <v>1978</v>
      </c>
      <c r="L3046" s="59">
        <v>2043</v>
      </c>
      <c r="M3046" s="60">
        <v>2053</v>
      </c>
      <c r="N3046" s="61">
        <f>IFERROR(M3046/F3046,"-")</f>
        <v>0.95532805956258726</v>
      </c>
      <c r="O3046" s="62">
        <f>M3046-F3046</f>
        <v>-96</v>
      </c>
      <c r="P3046" s="60">
        <v>1999</v>
      </c>
      <c r="Q3046" s="63">
        <v>2421</v>
      </c>
      <c r="R3046" s="64">
        <f>IFERROR(P3046/Q3046,"-")</f>
        <v>0.82569186286658403</v>
      </c>
      <c r="X3046" s="1" t="str">
        <f t="shared" si="607"/>
        <v>27大阪府</v>
      </c>
    </row>
    <row r="3047" spans="1:24" s="5" customFormat="1" x14ac:dyDescent="0.15">
      <c r="A3047" s="65">
        <f t="shared" si="606"/>
        <v>203</v>
      </c>
      <c r="B3047" s="65">
        <f t="shared" si="606"/>
        <v>2701</v>
      </c>
      <c r="D3047" s="66"/>
      <c r="E3047" s="67" t="s">
        <v>36</v>
      </c>
      <c r="F3047" s="68">
        <v>0.9242424242424242</v>
      </c>
      <c r="G3047" s="69"/>
      <c r="H3047" s="68">
        <v>1</v>
      </c>
      <c r="I3047" s="68">
        <v>0.98245614035087714</v>
      </c>
      <c r="J3047" s="68">
        <v>0.94736842105263153</v>
      </c>
      <c r="K3047" s="68">
        <v>0.92982456140350878</v>
      </c>
      <c r="L3047" s="68">
        <v>0.89473684210526316</v>
      </c>
      <c r="M3047" s="68">
        <v>1</v>
      </c>
      <c r="N3047" s="70"/>
      <c r="O3047" s="70"/>
      <c r="P3047" s="71"/>
      <c r="Q3047" s="71"/>
      <c r="R3047" s="70"/>
      <c r="X3047" s="5" t="str">
        <f t="shared" si="607"/>
        <v>27大阪府</v>
      </c>
    </row>
    <row r="3048" spans="1:24" x14ac:dyDescent="0.15">
      <c r="A3048" s="6">
        <f>(ROW()+12)/15</f>
        <v>204</v>
      </c>
      <c r="B3048" s="6"/>
      <c r="C3048" s="87">
        <f>(ROW()+12)/15</f>
        <v>204</v>
      </c>
      <c r="D3048" s="87"/>
      <c r="S3048" s="1" t="str">
        <f>"（"&amp;H3050&amp;"　"&amp;H3051&amp;"構想区域）"</f>
        <v>（大阪府　三島構想区域）</v>
      </c>
      <c r="X3048" s="1" t="str">
        <f>TEXT(F3050,"0?")&amp;H3050</f>
        <v>27大阪府</v>
      </c>
    </row>
    <row r="3049" spans="1:24" ht="14.25" thickBot="1" x14ac:dyDescent="0.2">
      <c r="A3049" s="6">
        <f>A3048</f>
        <v>204</v>
      </c>
      <c r="B3049" s="6"/>
      <c r="C3049" s="1" t="s">
        <v>3</v>
      </c>
      <c r="X3049" s="1" t="str">
        <f>X3048</f>
        <v>27大阪府</v>
      </c>
    </row>
    <row r="3050" spans="1:24" x14ac:dyDescent="0.15">
      <c r="A3050" s="6">
        <f t="shared" ref="A3050:B3062" si="609">A3049</f>
        <v>204</v>
      </c>
      <c r="B3050" s="6">
        <v>2702</v>
      </c>
      <c r="D3050" s="88" t="s">
        <v>4</v>
      </c>
      <c r="E3050" s="89"/>
      <c r="F3050" s="90">
        <f>QUOTIENT(F3051,100)</f>
        <v>27</v>
      </c>
      <c r="G3050" s="91"/>
      <c r="H3050" s="92" t="s">
        <v>260</v>
      </c>
      <c r="I3050" s="93"/>
      <c r="O3050" s="7"/>
      <c r="X3050" s="1" t="str">
        <f t="shared" ref="X3050:X3062" si="610">X3049</f>
        <v>27大阪府</v>
      </c>
    </row>
    <row r="3051" spans="1:24" x14ac:dyDescent="0.15">
      <c r="A3051" s="6">
        <f t="shared" si="609"/>
        <v>204</v>
      </c>
      <c r="B3051" s="6">
        <f>B3050</f>
        <v>2702</v>
      </c>
      <c r="D3051" s="94" t="s">
        <v>5</v>
      </c>
      <c r="E3051" s="95"/>
      <c r="F3051" s="96">
        <f>B3051</f>
        <v>2702</v>
      </c>
      <c r="G3051" s="97"/>
      <c r="H3051" s="98" t="s">
        <v>262</v>
      </c>
      <c r="I3051" s="99"/>
      <c r="O3051" s="7"/>
      <c r="X3051" s="1" t="str">
        <f t="shared" si="610"/>
        <v>27大阪府</v>
      </c>
    </row>
    <row r="3052" spans="1:24" x14ac:dyDescent="0.15">
      <c r="A3052" s="6">
        <f t="shared" si="609"/>
        <v>204</v>
      </c>
      <c r="B3052" s="6">
        <f>B3051</f>
        <v>2702</v>
      </c>
      <c r="D3052" s="72" t="s">
        <v>6</v>
      </c>
      <c r="E3052" s="73"/>
      <c r="F3052" s="74">
        <v>75.881100000000004</v>
      </c>
      <c r="G3052" s="75"/>
      <c r="H3052" s="75"/>
      <c r="I3052" s="76"/>
      <c r="J3052" s="8"/>
      <c r="K3052" s="8"/>
      <c r="L3052" s="8"/>
      <c r="N3052" s="8"/>
      <c r="O3052" s="9"/>
      <c r="P3052" s="10" t="s">
        <v>7</v>
      </c>
      <c r="X3052" s="1" t="str">
        <f t="shared" si="610"/>
        <v>27大阪府</v>
      </c>
    </row>
    <row r="3053" spans="1:24" ht="14.25" thickBot="1" x14ac:dyDescent="0.2">
      <c r="A3053" s="6">
        <f t="shared" si="609"/>
        <v>204</v>
      </c>
      <c r="B3053" s="6">
        <f>B3052</f>
        <v>2702</v>
      </c>
      <c r="D3053" s="77" t="s">
        <v>8</v>
      </c>
      <c r="E3053" s="78"/>
      <c r="F3053" s="79">
        <v>213.46</v>
      </c>
      <c r="G3053" s="80"/>
      <c r="H3053" s="80"/>
      <c r="I3053" s="81"/>
      <c r="J3053" s="11"/>
      <c r="K3053" s="11"/>
      <c r="L3053" s="11"/>
      <c r="N3053" s="11"/>
      <c r="P3053" s="82">
        <v>2.899999999999997E-2</v>
      </c>
      <c r="Q3053" s="82"/>
      <c r="X3053" s="1" t="str">
        <f t="shared" si="610"/>
        <v>27大阪府</v>
      </c>
    </row>
    <row r="3054" spans="1:24" ht="14.25" thickBot="1" x14ac:dyDescent="0.2">
      <c r="A3054" s="6">
        <f t="shared" si="609"/>
        <v>204</v>
      </c>
      <c r="B3054" s="6"/>
      <c r="C3054" s="1" t="s">
        <v>9</v>
      </c>
      <c r="X3054" s="1" t="str">
        <f t="shared" si="610"/>
        <v>27大阪府</v>
      </c>
    </row>
    <row r="3055" spans="1:24" ht="13.5" customHeight="1" x14ac:dyDescent="0.15">
      <c r="A3055" s="6">
        <f t="shared" si="609"/>
        <v>204</v>
      </c>
      <c r="B3055" s="6"/>
      <c r="D3055" s="12"/>
      <c r="E3055" s="13"/>
      <c r="F3055" s="83" t="s">
        <v>10</v>
      </c>
      <c r="G3055" s="84"/>
      <c r="H3055" s="14" t="s">
        <v>11</v>
      </c>
      <c r="I3055" s="14" t="s">
        <v>12</v>
      </c>
      <c r="J3055" s="14" t="s">
        <v>13</v>
      </c>
      <c r="K3055" s="14" t="s">
        <v>14</v>
      </c>
      <c r="L3055" s="15" t="s">
        <v>15</v>
      </c>
      <c r="M3055" s="85" t="s">
        <v>16</v>
      </c>
      <c r="N3055" s="84"/>
      <c r="O3055" s="84"/>
      <c r="P3055" s="85" t="s">
        <v>17</v>
      </c>
      <c r="Q3055" s="84"/>
      <c r="R3055" s="86"/>
      <c r="X3055" s="1" t="str">
        <f t="shared" si="610"/>
        <v>27大阪府</v>
      </c>
    </row>
    <row r="3056" spans="1:24" ht="32.25" thickBot="1" x14ac:dyDescent="0.2">
      <c r="A3056" s="6">
        <f t="shared" si="609"/>
        <v>204</v>
      </c>
      <c r="B3056" s="6"/>
      <c r="D3056" s="16"/>
      <c r="E3056" s="17"/>
      <c r="F3056" s="18" t="s">
        <v>18</v>
      </c>
      <c r="G3056" s="19" t="s">
        <v>19</v>
      </c>
      <c r="H3056" s="20" t="s">
        <v>20</v>
      </c>
      <c r="I3056" s="20" t="s">
        <v>21</v>
      </c>
      <c r="J3056" s="20" t="s">
        <v>22</v>
      </c>
      <c r="K3056" s="20" t="s">
        <v>23</v>
      </c>
      <c r="L3056" s="20" t="s">
        <v>24</v>
      </c>
      <c r="M3056" s="21" t="s">
        <v>25</v>
      </c>
      <c r="N3056" s="22" t="s">
        <v>26</v>
      </c>
      <c r="O3056" s="23" t="s">
        <v>27</v>
      </c>
      <c r="P3056" s="24" t="s">
        <v>28</v>
      </c>
      <c r="Q3056" s="22" t="s">
        <v>29</v>
      </c>
      <c r="R3056" s="25" t="s">
        <v>30</v>
      </c>
      <c r="X3056" s="1" t="str">
        <f t="shared" si="610"/>
        <v>27大阪府</v>
      </c>
    </row>
    <row r="3057" spans="1:24" ht="14.25" thickTop="1" x14ac:dyDescent="0.15">
      <c r="A3057" s="6">
        <f t="shared" si="609"/>
        <v>204</v>
      </c>
      <c r="B3057" s="6">
        <f>B3052</f>
        <v>2702</v>
      </c>
      <c r="D3057" s="26"/>
      <c r="E3057" s="27" t="s">
        <v>31</v>
      </c>
      <c r="F3057" s="28">
        <f>SUM(F3058:F3061)</f>
        <v>6600</v>
      </c>
      <c r="G3057" s="29">
        <f>IFERROR(F3057/Q3057,"-")</f>
        <v>0.72424009656534616</v>
      </c>
      <c r="H3057" s="30">
        <f t="shared" ref="H3057:M3057" si="611">SUM(H3058:H3061)</f>
        <v>6550</v>
      </c>
      <c r="I3057" s="30">
        <f t="shared" si="611"/>
        <v>6302</v>
      </c>
      <c r="J3057" s="30">
        <f t="shared" si="611"/>
        <v>6298</v>
      </c>
      <c r="K3057" s="30">
        <f t="shared" si="611"/>
        <v>6097</v>
      </c>
      <c r="L3057" s="30">
        <f t="shared" si="611"/>
        <v>6153</v>
      </c>
      <c r="M3057" s="31">
        <f t="shared" si="611"/>
        <v>6220</v>
      </c>
      <c r="N3057" s="32">
        <f>IFERROR(M3057/F3057,"-")</f>
        <v>0.94242424242424239</v>
      </c>
      <c r="O3057" s="33">
        <f>M3057-F3057</f>
        <v>-380</v>
      </c>
      <c r="P3057" s="31">
        <f>SUM(P3058:P3061)</f>
        <v>6247</v>
      </c>
      <c r="Q3057" s="34">
        <f>SUM(Q3058:Q3061)</f>
        <v>9113</v>
      </c>
      <c r="R3057" s="35">
        <f>IFERROR(P3057/Q3057,"-")</f>
        <v>0.68550422473389661</v>
      </c>
      <c r="X3057" s="1" t="str">
        <f t="shared" si="610"/>
        <v>27大阪府</v>
      </c>
    </row>
    <row r="3058" spans="1:24" x14ac:dyDescent="0.15">
      <c r="A3058" s="6">
        <f t="shared" si="609"/>
        <v>204</v>
      </c>
      <c r="B3058" s="6">
        <f>B3057</f>
        <v>2702</v>
      </c>
      <c r="D3058" s="36"/>
      <c r="E3058" s="37" t="s">
        <v>32</v>
      </c>
      <c r="F3058" s="38">
        <v>957</v>
      </c>
      <c r="G3058" s="39">
        <f>IFERROR(F3058/Q3058,"-")</f>
        <v>1.0010460251046025</v>
      </c>
      <c r="H3058" s="40">
        <v>890</v>
      </c>
      <c r="I3058" s="40">
        <v>901</v>
      </c>
      <c r="J3058" s="40">
        <v>861</v>
      </c>
      <c r="K3058" s="40">
        <v>855</v>
      </c>
      <c r="L3058" s="40">
        <v>1457</v>
      </c>
      <c r="M3058" s="41">
        <v>1094</v>
      </c>
      <c r="N3058" s="42">
        <f>IFERROR(M3058/F3058,"-")</f>
        <v>1.1431556948798327</v>
      </c>
      <c r="O3058" s="43">
        <f>M3058-F3058</f>
        <v>137</v>
      </c>
      <c r="P3058" s="41">
        <v>1141</v>
      </c>
      <c r="Q3058" s="44">
        <v>956</v>
      </c>
      <c r="R3058" s="45">
        <f>IFERROR(P3058/Q3058,"-")</f>
        <v>1.1935146443514644</v>
      </c>
      <c r="X3058" s="1" t="str">
        <f t="shared" si="610"/>
        <v>27大阪府</v>
      </c>
    </row>
    <row r="3059" spans="1:24" x14ac:dyDescent="0.15">
      <c r="A3059" s="6">
        <f t="shared" si="609"/>
        <v>204</v>
      </c>
      <c r="B3059" s="6">
        <f t="shared" si="609"/>
        <v>2702</v>
      </c>
      <c r="D3059" s="36"/>
      <c r="E3059" s="46" t="s">
        <v>33</v>
      </c>
      <c r="F3059" s="47">
        <v>3212</v>
      </c>
      <c r="G3059" s="48">
        <f>IFERROR(F3059/Q3059,"-")</f>
        <v>1.0847686592367443</v>
      </c>
      <c r="H3059" s="49">
        <v>3095</v>
      </c>
      <c r="I3059" s="49">
        <v>2937</v>
      </c>
      <c r="J3059" s="49">
        <v>2971</v>
      </c>
      <c r="K3059" s="49">
        <v>2877</v>
      </c>
      <c r="L3059" s="49">
        <v>2049</v>
      </c>
      <c r="M3059" s="50">
        <v>2418</v>
      </c>
      <c r="N3059" s="51">
        <f>IFERROR(M3059/F3059,"-")</f>
        <v>0.75280199252801994</v>
      </c>
      <c r="O3059" s="52">
        <f>M3059-F3059</f>
        <v>-794</v>
      </c>
      <c r="P3059" s="50">
        <v>2454</v>
      </c>
      <c r="Q3059" s="53">
        <v>2961</v>
      </c>
      <c r="R3059" s="54">
        <f>IFERROR(P3059/Q3059,"-")</f>
        <v>0.82877406281661603</v>
      </c>
      <c r="X3059" s="1" t="str">
        <f t="shared" si="610"/>
        <v>27大阪府</v>
      </c>
    </row>
    <row r="3060" spans="1:24" x14ac:dyDescent="0.15">
      <c r="A3060" s="6">
        <f t="shared" si="609"/>
        <v>204</v>
      </c>
      <c r="B3060" s="6">
        <f t="shared" si="609"/>
        <v>2702</v>
      </c>
      <c r="D3060" s="36"/>
      <c r="E3060" s="46" t="s">
        <v>34</v>
      </c>
      <c r="F3060" s="47">
        <v>886</v>
      </c>
      <c r="G3060" s="48">
        <f>IFERROR(F3060/Q3060,"-")</f>
        <v>0.31801866475233309</v>
      </c>
      <c r="H3060" s="49">
        <v>1058</v>
      </c>
      <c r="I3060" s="49">
        <v>1009</v>
      </c>
      <c r="J3060" s="49">
        <v>1038</v>
      </c>
      <c r="K3060" s="49">
        <v>1042</v>
      </c>
      <c r="L3060" s="49">
        <v>1276</v>
      </c>
      <c r="M3060" s="50">
        <v>1191</v>
      </c>
      <c r="N3060" s="51">
        <f>IFERROR(M3060/F3060,"-")</f>
        <v>1.3442437923250565</v>
      </c>
      <c r="O3060" s="52">
        <f>M3060-F3060</f>
        <v>305</v>
      </c>
      <c r="P3060" s="50">
        <v>1176</v>
      </c>
      <c r="Q3060" s="53">
        <v>2786</v>
      </c>
      <c r="R3060" s="54">
        <f>IFERROR(P3060/Q3060,"-")</f>
        <v>0.42211055276381909</v>
      </c>
      <c r="X3060" s="1" t="str">
        <f t="shared" si="610"/>
        <v>27大阪府</v>
      </c>
    </row>
    <row r="3061" spans="1:24" ht="14.25" thickBot="1" x14ac:dyDescent="0.2">
      <c r="A3061" s="6">
        <f t="shared" si="609"/>
        <v>204</v>
      </c>
      <c r="B3061" s="6">
        <f t="shared" si="609"/>
        <v>2702</v>
      </c>
      <c r="D3061" s="55"/>
      <c r="E3061" s="56" t="s">
        <v>35</v>
      </c>
      <c r="F3061" s="57">
        <v>1545</v>
      </c>
      <c r="G3061" s="58">
        <f>IFERROR(F3061/Q3061,"-")</f>
        <v>0.64107883817427391</v>
      </c>
      <c r="H3061" s="59">
        <v>1507</v>
      </c>
      <c r="I3061" s="59">
        <v>1455</v>
      </c>
      <c r="J3061" s="59">
        <v>1428</v>
      </c>
      <c r="K3061" s="59">
        <v>1323</v>
      </c>
      <c r="L3061" s="59">
        <v>1371</v>
      </c>
      <c r="M3061" s="60">
        <v>1517</v>
      </c>
      <c r="N3061" s="61">
        <f>IFERROR(M3061/F3061,"-")</f>
        <v>0.98187702265372168</v>
      </c>
      <c r="O3061" s="62">
        <f>M3061-F3061</f>
        <v>-28</v>
      </c>
      <c r="P3061" s="60">
        <v>1476</v>
      </c>
      <c r="Q3061" s="63">
        <v>2410</v>
      </c>
      <c r="R3061" s="64">
        <f>IFERROR(P3061/Q3061,"-")</f>
        <v>0.61244813278008303</v>
      </c>
      <c r="X3061" s="1" t="str">
        <f t="shared" si="610"/>
        <v>27大阪府</v>
      </c>
    </row>
    <row r="3062" spans="1:24" s="5" customFormat="1" x14ac:dyDescent="0.15">
      <c r="A3062" s="65">
        <f t="shared" si="609"/>
        <v>204</v>
      </c>
      <c r="B3062" s="65">
        <f t="shared" si="609"/>
        <v>2702</v>
      </c>
      <c r="D3062" s="66"/>
      <c r="E3062" s="67" t="s">
        <v>36</v>
      </c>
      <c r="F3062" s="68">
        <v>0.96363636363636362</v>
      </c>
      <c r="G3062" s="69"/>
      <c r="H3062" s="68">
        <v>0.98076923076923073</v>
      </c>
      <c r="I3062" s="68">
        <v>0.94339622641509435</v>
      </c>
      <c r="J3062" s="68">
        <v>0.9375</v>
      </c>
      <c r="K3062" s="68">
        <v>0.93333333333333335</v>
      </c>
      <c r="L3062" s="68">
        <v>0.97619047619047616</v>
      </c>
      <c r="M3062" s="68">
        <v>0.97674418604651159</v>
      </c>
      <c r="N3062" s="70"/>
      <c r="O3062" s="70"/>
      <c r="P3062" s="71"/>
      <c r="Q3062" s="71"/>
      <c r="R3062" s="70"/>
      <c r="X3062" s="5" t="str">
        <f t="shared" si="610"/>
        <v>27大阪府</v>
      </c>
    </row>
    <row r="3063" spans="1:24" x14ac:dyDescent="0.15">
      <c r="A3063" s="6">
        <f>(ROW()+12)/15</f>
        <v>205</v>
      </c>
      <c r="B3063" s="6"/>
      <c r="C3063" s="87">
        <f>(ROW()+12)/15</f>
        <v>205</v>
      </c>
      <c r="D3063" s="87"/>
      <c r="S3063" s="1" t="str">
        <f>"（"&amp;H3065&amp;"　"&amp;H3066&amp;"構想区域）"</f>
        <v>（大阪府　北河内構想区域）</v>
      </c>
      <c r="X3063" s="1" t="str">
        <f>TEXT(F3065,"0?")&amp;H3065</f>
        <v>27大阪府</v>
      </c>
    </row>
    <row r="3064" spans="1:24" ht="14.25" thickBot="1" x14ac:dyDescent="0.2">
      <c r="A3064" s="6">
        <f>A3063</f>
        <v>205</v>
      </c>
      <c r="B3064" s="6"/>
      <c r="C3064" s="1" t="s">
        <v>3</v>
      </c>
      <c r="X3064" s="1" t="str">
        <f>X3063</f>
        <v>27大阪府</v>
      </c>
    </row>
    <row r="3065" spans="1:24" x14ac:dyDescent="0.15">
      <c r="A3065" s="6">
        <f t="shared" ref="A3065:B3077" si="612">A3064</f>
        <v>205</v>
      </c>
      <c r="B3065" s="6">
        <v>2703</v>
      </c>
      <c r="D3065" s="88" t="s">
        <v>4</v>
      </c>
      <c r="E3065" s="89"/>
      <c r="F3065" s="90">
        <f>QUOTIENT(F3066,100)</f>
        <v>27</v>
      </c>
      <c r="G3065" s="91"/>
      <c r="H3065" s="92" t="s">
        <v>260</v>
      </c>
      <c r="I3065" s="93"/>
      <c r="O3065" s="7"/>
      <c r="X3065" s="1" t="str">
        <f t="shared" ref="X3065:X3077" si="613">X3064</f>
        <v>27大阪府</v>
      </c>
    </row>
    <row r="3066" spans="1:24" x14ac:dyDescent="0.15">
      <c r="A3066" s="6">
        <f t="shared" si="612"/>
        <v>205</v>
      </c>
      <c r="B3066" s="6">
        <f>B3065</f>
        <v>2703</v>
      </c>
      <c r="D3066" s="94" t="s">
        <v>5</v>
      </c>
      <c r="E3066" s="95"/>
      <c r="F3066" s="96">
        <f>B3066</f>
        <v>2703</v>
      </c>
      <c r="G3066" s="97"/>
      <c r="H3066" s="98" t="s">
        <v>263</v>
      </c>
      <c r="I3066" s="99"/>
      <c r="O3066" s="7"/>
      <c r="X3066" s="1" t="str">
        <f t="shared" si="613"/>
        <v>27大阪府</v>
      </c>
    </row>
    <row r="3067" spans="1:24" x14ac:dyDescent="0.15">
      <c r="A3067" s="6">
        <f t="shared" si="612"/>
        <v>205</v>
      </c>
      <c r="B3067" s="6">
        <f>B3066</f>
        <v>2703</v>
      </c>
      <c r="D3067" s="72" t="s">
        <v>6</v>
      </c>
      <c r="E3067" s="73"/>
      <c r="F3067" s="74">
        <v>113.94589999999999</v>
      </c>
      <c r="G3067" s="75"/>
      <c r="H3067" s="75"/>
      <c r="I3067" s="76"/>
      <c r="J3067" s="8"/>
      <c r="K3067" s="8"/>
      <c r="L3067" s="8"/>
      <c r="N3067" s="8"/>
      <c r="O3067" s="9"/>
      <c r="P3067" s="10" t="s">
        <v>7</v>
      </c>
      <c r="X3067" s="1" t="str">
        <f t="shared" si="613"/>
        <v>27大阪府</v>
      </c>
    </row>
    <row r="3068" spans="1:24" ht="14.25" thickBot="1" x14ac:dyDescent="0.2">
      <c r="A3068" s="6">
        <f t="shared" si="612"/>
        <v>205</v>
      </c>
      <c r="B3068" s="6">
        <f>B3067</f>
        <v>2703</v>
      </c>
      <c r="D3068" s="77" t="s">
        <v>8</v>
      </c>
      <c r="E3068" s="78"/>
      <c r="F3068" s="79">
        <v>177.34</v>
      </c>
      <c r="G3068" s="80"/>
      <c r="H3068" s="80"/>
      <c r="I3068" s="81"/>
      <c r="J3068" s="11"/>
      <c r="K3068" s="11"/>
      <c r="L3068" s="11"/>
      <c r="N3068" s="11"/>
      <c r="P3068" s="82">
        <v>-4.6000000000000013E-2</v>
      </c>
      <c r="Q3068" s="82"/>
      <c r="X3068" s="1" t="str">
        <f t="shared" si="613"/>
        <v>27大阪府</v>
      </c>
    </row>
    <row r="3069" spans="1:24" ht="14.25" thickBot="1" x14ac:dyDescent="0.2">
      <c r="A3069" s="6">
        <f t="shared" si="612"/>
        <v>205</v>
      </c>
      <c r="B3069" s="6"/>
      <c r="C3069" s="1" t="s">
        <v>9</v>
      </c>
      <c r="X3069" s="1" t="str">
        <f t="shared" si="613"/>
        <v>27大阪府</v>
      </c>
    </row>
    <row r="3070" spans="1:24" ht="13.5" customHeight="1" x14ac:dyDescent="0.15">
      <c r="A3070" s="6">
        <f t="shared" si="612"/>
        <v>205</v>
      </c>
      <c r="B3070" s="6"/>
      <c r="D3070" s="12"/>
      <c r="E3070" s="13"/>
      <c r="F3070" s="83" t="s">
        <v>10</v>
      </c>
      <c r="G3070" s="84"/>
      <c r="H3070" s="14" t="s">
        <v>11</v>
      </c>
      <c r="I3070" s="14" t="s">
        <v>12</v>
      </c>
      <c r="J3070" s="14" t="s">
        <v>13</v>
      </c>
      <c r="K3070" s="14" t="s">
        <v>14</v>
      </c>
      <c r="L3070" s="15" t="s">
        <v>15</v>
      </c>
      <c r="M3070" s="85" t="s">
        <v>16</v>
      </c>
      <c r="N3070" s="84"/>
      <c r="O3070" s="84"/>
      <c r="P3070" s="85" t="s">
        <v>17</v>
      </c>
      <c r="Q3070" s="84"/>
      <c r="R3070" s="86"/>
      <c r="X3070" s="1" t="str">
        <f t="shared" si="613"/>
        <v>27大阪府</v>
      </c>
    </row>
    <row r="3071" spans="1:24" ht="32.25" thickBot="1" x14ac:dyDescent="0.2">
      <c r="A3071" s="6">
        <f t="shared" si="612"/>
        <v>205</v>
      </c>
      <c r="B3071" s="6"/>
      <c r="D3071" s="16"/>
      <c r="E3071" s="17"/>
      <c r="F3071" s="18" t="s">
        <v>18</v>
      </c>
      <c r="G3071" s="19" t="s">
        <v>19</v>
      </c>
      <c r="H3071" s="20" t="s">
        <v>20</v>
      </c>
      <c r="I3071" s="20" t="s">
        <v>21</v>
      </c>
      <c r="J3071" s="20" t="s">
        <v>22</v>
      </c>
      <c r="K3071" s="20" t="s">
        <v>23</v>
      </c>
      <c r="L3071" s="20" t="s">
        <v>24</v>
      </c>
      <c r="M3071" s="21" t="s">
        <v>25</v>
      </c>
      <c r="N3071" s="22" t="s">
        <v>26</v>
      </c>
      <c r="O3071" s="23" t="s">
        <v>27</v>
      </c>
      <c r="P3071" s="24" t="s">
        <v>28</v>
      </c>
      <c r="Q3071" s="22" t="s">
        <v>29</v>
      </c>
      <c r="R3071" s="25" t="s">
        <v>30</v>
      </c>
      <c r="X3071" s="1" t="str">
        <f t="shared" si="613"/>
        <v>27大阪府</v>
      </c>
    </row>
    <row r="3072" spans="1:24" ht="14.25" thickTop="1" x14ac:dyDescent="0.15">
      <c r="A3072" s="6">
        <f t="shared" si="612"/>
        <v>205</v>
      </c>
      <c r="B3072" s="6">
        <f>B3067</f>
        <v>2703</v>
      </c>
      <c r="D3072" s="26"/>
      <c r="E3072" s="27" t="s">
        <v>31</v>
      </c>
      <c r="F3072" s="28">
        <f>SUM(F3073:F3076)</f>
        <v>10279</v>
      </c>
      <c r="G3072" s="29">
        <f>IFERROR(F3072/Q3072,"-")</f>
        <v>0.78405797101449271</v>
      </c>
      <c r="H3072" s="30">
        <f t="shared" ref="H3072:M3072" si="614">SUM(H3073:H3076)</f>
        <v>10190</v>
      </c>
      <c r="I3072" s="30">
        <f t="shared" si="614"/>
        <v>10195</v>
      </c>
      <c r="J3072" s="30">
        <f t="shared" si="614"/>
        <v>10219</v>
      </c>
      <c r="K3072" s="30">
        <f t="shared" si="614"/>
        <v>10133</v>
      </c>
      <c r="L3072" s="30">
        <f t="shared" si="614"/>
        <v>10155</v>
      </c>
      <c r="M3072" s="31">
        <f t="shared" si="614"/>
        <v>10086</v>
      </c>
      <c r="N3072" s="32">
        <f>IFERROR(M3072/F3072,"-")</f>
        <v>0.9812238544605506</v>
      </c>
      <c r="O3072" s="33">
        <f>M3072-F3072</f>
        <v>-193</v>
      </c>
      <c r="P3072" s="31">
        <f>SUM(P3073:P3076)</f>
        <v>10028</v>
      </c>
      <c r="Q3072" s="34">
        <f>SUM(Q3073:Q3076)</f>
        <v>13110</v>
      </c>
      <c r="R3072" s="35">
        <f>IFERROR(P3072/Q3072,"-")</f>
        <v>0.76491228070175443</v>
      </c>
      <c r="X3072" s="1" t="str">
        <f t="shared" si="613"/>
        <v>27大阪府</v>
      </c>
    </row>
    <row r="3073" spans="1:24" x14ac:dyDescent="0.15">
      <c r="A3073" s="6">
        <f t="shared" si="612"/>
        <v>205</v>
      </c>
      <c r="B3073" s="6">
        <f>B3072</f>
        <v>2703</v>
      </c>
      <c r="D3073" s="36"/>
      <c r="E3073" s="37" t="s">
        <v>32</v>
      </c>
      <c r="F3073" s="38">
        <v>1035</v>
      </c>
      <c r="G3073" s="39">
        <f>IFERROR(F3073/Q3073,"-")</f>
        <v>0.86466165413533835</v>
      </c>
      <c r="H3073" s="40">
        <v>919</v>
      </c>
      <c r="I3073" s="40">
        <v>919</v>
      </c>
      <c r="J3073" s="40">
        <v>919</v>
      </c>
      <c r="K3073" s="40">
        <v>923</v>
      </c>
      <c r="L3073" s="40">
        <v>1210</v>
      </c>
      <c r="M3073" s="41">
        <v>1538</v>
      </c>
      <c r="N3073" s="42">
        <f>IFERROR(M3073/F3073,"-")</f>
        <v>1.4859903381642512</v>
      </c>
      <c r="O3073" s="43">
        <f>M3073-F3073</f>
        <v>503</v>
      </c>
      <c r="P3073" s="41">
        <v>1672</v>
      </c>
      <c r="Q3073" s="44">
        <v>1197</v>
      </c>
      <c r="R3073" s="45">
        <f>IFERROR(P3073/Q3073,"-")</f>
        <v>1.3968253968253967</v>
      </c>
      <c r="X3073" s="1" t="str">
        <f t="shared" si="613"/>
        <v>27大阪府</v>
      </c>
    </row>
    <row r="3074" spans="1:24" x14ac:dyDescent="0.15">
      <c r="A3074" s="6">
        <f t="shared" si="612"/>
        <v>205</v>
      </c>
      <c r="B3074" s="6">
        <f t="shared" si="612"/>
        <v>2703</v>
      </c>
      <c r="D3074" s="36"/>
      <c r="E3074" s="46" t="s">
        <v>33</v>
      </c>
      <c r="F3074" s="47">
        <v>5445</v>
      </c>
      <c r="G3074" s="48">
        <f>IFERROR(F3074/Q3074,"-")</f>
        <v>1.2607084973373466</v>
      </c>
      <c r="H3074" s="49">
        <v>5461</v>
      </c>
      <c r="I3074" s="49">
        <v>5280</v>
      </c>
      <c r="J3074" s="49">
        <v>5659</v>
      </c>
      <c r="K3074" s="49">
        <v>5395</v>
      </c>
      <c r="L3074" s="49">
        <v>4914</v>
      </c>
      <c r="M3074" s="50">
        <v>4448</v>
      </c>
      <c r="N3074" s="51">
        <f>IFERROR(M3074/F3074,"-")</f>
        <v>0.81689623507805331</v>
      </c>
      <c r="O3074" s="52">
        <f>M3074-F3074</f>
        <v>-997</v>
      </c>
      <c r="P3074" s="50">
        <v>4233</v>
      </c>
      <c r="Q3074" s="53">
        <v>4319</v>
      </c>
      <c r="R3074" s="54">
        <f>IFERROR(P3074/Q3074,"-")</f>
        <v>0.98008798332947444</v>
      </c>
      <c r="X3074" s="1" t="str">
        <f t="shared" si="613"/>
        <v>27大阪府</v>
      </c>
    </row>
    <row r="3075" spans="1:24" x14ac:dyDescent="0.15">
      <c r="A3075" s="6">
        <f t="shared" si="612"/>
        <v>205</v>
      </c>
      <c r="B3075" s="6">
        <f t="shared" si="612"/>
        <v>2703</v>
      </c>
      <c r="D3075" s="36"/>
      <c r="E3075" s="46" t="s">
        <v>34</v>
      </c>
      <c r="F3075" s="47">
        <v>1364</v>
      </c>
      <c r="G3075" s="48">
        <f>IFERROR(F3075/Q3075,"-")</f>
        <v>0.30237197960540901</v>
      </c>
      <c r="H3075" s="49">
        <v>975</v>
      </c>
      <c r="I3075" s="49">
        <v>1254</v>
      </c>
      <c r="J3075" s="49">
        <v>1118</v>
      </c>
      <c r="K3075" s="49">
        <v>1204</v>
      </c>
      <c r="L3075" s="49">
        <v>1593</v>
      </c>
      <c r="M3075" s="50">
        <v>1679</v>
      </c>
      <c r="N3075" s="51">
        <f>IFERROR(M3075/F3075,"-")</f>
        <v>1.2309384164222874</v>
      </c>
      <c r="O3075" s="52">
        <f>M3075-F3075</f>
        <v>315</v>
      </c>
      <c r="P3075" s="50">
        <v>1767</v>
      </c>
      <c r="Q3075" s="53">
        <v>4511</v>
      </c>
      <c r="R3075" s="54">
        <f>IFERROR(P3075/Q3075,"-")</f>
        <v>0.39170915539791623</v>
      </c>
      <c r="X3075" s="1" t="str">
        <f t="shared" si="613"/>
        <v>27大阪府</v>
      </c>
    </row>
    <row r="3076" spans="1:24" ht="14.25" thickBot="1" x14ac:dyDescent="0.2">
      <c r="A3076" s="6">
        <f t="shared" si="612"/>
        <v>205</v>
      </c>
      <c r="B3076" s="6">
        <f t="shared" si="612"/>
        <v>2703</v>
      </c>
      <c r="D3076" s="55"/>
      <c r="E3076" s="56" t="s">
        <v>35</v>
      </c>
      <c r="F3076" s="57">
        <v>2435</v>
      </c>
      <c r="G3076" s="58">
        <f>IFERROR(F3076/Q3076,"-")</f>
        <v>0.78981511514758351</v>
      </c>
      <c r="H3076" s="59">
        <v>2835</v>
      </c>
      <c r="I3076" s="59">
        <v>2742</v>
      </c>
      <c r="J3076" s="59">
        <v>2523</v>
      </c>
      <c r="K3076" s="59">
        <v>2611</v>
      </c>
      <c r="L3076" s="59">
        <v>2438</v>
      </c>
      <c r="M3076" s="60">
        <v>2421</v>
      </c>
      <c r="N3076" s="61">
        <f>IFERROR(M3076/F3076,"-")</f>
        <v>0.99425051334702264</v>
      </c>
      <c r="O3076" s="62">
        <f>M3076-F3076</f>
        <v>-14</v>
      </c>
      <c r="P3076" s="60">
        <v>2356</v>
      </c>
      <c r="Q3076" s="63">
        <v>3083</v>
      </c>
      <c r="R3076" s="64">
        <f>IFERROR(P3076/Q3076,"-")</f>
        <v>0.76419072332144011</v>
      </c>
      <c r="X3076" s="1" t="str">
        <f t="shared" si="613"/>
        <v>27大阪府</v>
      </c>
    </row>
    <row r="3077" spans="1:24" s="5" customFormat="1" x14ac:dyDescent="0.15">
      <c r="A3077" s="65">
        <f t="shared" si="612"/>
        <v>205</v>
      </c>
      <c r="B3077" s="65">
        <f t="shared" si="612"/>
        <v>2703</v>
      </c>
      <c r="D3077" s="66"/>
      <c r="E3077" s="67" t="s">
        <v>36</v>
      </c>
      <c r="F3077" s="68">
        <v>0.89690721649484539</v>
      </c>
      <c r="G3077" s="69"/>
      <c r="H3077" s="68">
        <v>1</v>
      </c>
      <c r="I3077" s="68">
        <v>1</v>
      </c>
      <c r="J3077" s="68">
        <v>0.97752808988764039</v>
      </c>
      <c r="K3077" s="68">
        <v>0.98863636363636365</v>
      </c>
      <c r="L3077" s="68">
        <v>0.95238095238095233</v>
      </c>
      <c r="M3077" s="68">
        <v>0.98765432098765427</v>
      </c>
      <c r="N3077" s="70"/>
      <c r="O3077" s="70"/>
      <c r="P3077" s="71"/>
      <c r="Q3077" s="71"/>
      <c r="R3077" s="70"/>
      <c r="X3077" s="5" t="str">
        <f t="shared" si="613"/>
        <v>27大阪府</v>
      </c>
    </row>
    <row r="3078" spans="1:24" x14ac:dyDescent="0.15">
      <c r="A3078" s="6">
        <f>(ROW()+12)/15</f>
        <v>206</v>
      </c>
      <c r="B3078" s="6"/>
      <c r="C3078" s="87">
        <f>(ROW()+12)/15</f>
        <v>206</v>
      </c>
      <c r="D3078" s="87"/>
      <c r="S3078" s="1" t="str">
        <f>"（"&amp;H3080&amp;"　"&amp;H3081&amp;"構想区域）"</f>
        <v>（大阪府　中河内構想区域）</v>
      </c>
      <c r="X3078" s="1" t="str">
        <f>TEXT(F3080,"0?")&amp;H3080</f>
        <v>27大阪府</v>
      </c>
    </row>
    <row r="3079" spans="1:24" ht="14.25" thickBot="1" x14ac:dyDescent="0.2">
      <c r="A3079" s="6">
        <f>A3078</f>
        <v>206</v>
      </c>
      <c r="B3079" s="6"/>
      <c r="C3079" s="1" t="s">
        <v>3</v>
      </c>
      <c r="X3079" s="1" t="str">
        <f>X3078</f>
        <v>27大阪府</v>
      </c>
    </row>
    <row r="3080" spans="1:24" x14ac:dyDescent="0.15">
      <c r="A3080" s="6">
        <f t="shared" ref="A3080:B3092" si="615">A3079</f>
        <v>206</v>
      </c>
      <c r="B3080" s="6">
        <v>2704</v>
      </c>
      <c r="D3080" s="88" t="s">
        <v>4</v>
      </c>
      <c r="E3080" s="89"/>
      <c r="F3080" s="90">
        <f>QUOTIENT(F3081,100)</f>
        <v>27</v>
      </c>
      <c r="G3080" s="91"/>
      <c r="H3080" s="92" t="s">
        <v>260</v>
      </c>
      <c r="I3080" s="93"/>
      <c r="O3080" s="7"/>
      <c r="X3080" s="1" t="str">
        <f t="shared" ref="X3080:X3092" si="616">X3079</f>
        <v>27大阪府</v>
      </c>
    </row>
    <row r="3081" spans="1:24" x14ac:dyDescent="0.15">
      <c r="A3081" s="6">
        <f t="shared" si="615"/>
        <v>206</v>
      </c>
      <c r="B3081" s="6">
        <f>B3080</f>
        <v>2704</v>
      </c>
      <c r="D3081" s="94" t="s">
        <v>5</v>
      </c>
      <c r="E3081" s="95"/>
      <c r="F3081" s="96">
        <f>B3081</f>
        <v>2704</v>
      </c>
      <c r="G3081" s="97"/>
      <c r="H3081" s="98" t="s">
        <v>264</v>
      </c>
      <c r="I3081" s="99"/>
      <c r="O3081" s="7"/>
      <c r="X3081" s="1" t="str">
        <f t="shared" si="616"/>
        <v>27大阪府</v>
      </c>
    </row>
    <row r="3082" spans="1:24" x14ac:dyDescent="0.15">
      <c r="A3082" s="6">
        <f t="shared" si="615"/>
        <v>206</v>
      </c>
      <c r="B3082" s="6">
        <f>B3081</f>
        <v>2704</v>
      </c>
      <c r="D3082" s="72" t="s">
        <v>6</v>
      </c>
      <c r="E3082" s="73"/>
      <c r="F3082" s="74">
        <v>82.735699999999994</v>
      </c>
      <c r="G3082" s="75"/>
      <c r="H3082" s="75"/>
      <c r="I3082" s="76"/>
      <c r="J3082" s="8"/>
      <c r="K3082" s="8"/>
      <c r="L3082" s="8"/>
      <c r="N3082" s="8"/>
      <c r="O3082" s="9"/>
      <c r="P3082" s="10" t="s">
        <v>7</v>
      </c>
      <c r="X3082" s="1" t="str">
        <f t="shared" si="616"/>
        <v>27大阪府</v>
      </c>
    </row>
    <row r="3083" spans="1:24" ht="14.25" thickBot="1" x14ac:dyDescent="0.2">
      <c r="A3083" s="6">
        <f t="shared" si="615"/>
        <v>206</v>
      </c>
      <c r="B3083" s="6">
        <f>B3082</f>
        <v>2704</v>
      </c>
      <c r="D3083" s="77" t="s">
        <v>8</v>
      </c>
      <c r="E3083" s="78"/>
      <c r="F3083" s="79">
        <v>128.83000000000001</v>
      </c>
      <c r="G3083" s="80"/>
      <c r="H3083" s="80"/>
      <c r="I3083" s="81"/>
      <c r="J3083" s="11"/>
      <c r="K3083" s="11"/>
      <c r="L3083" s="11"/>
      <c r="N3083" s="11"/>
      <c r="P3083" s="82">
        <v>-0.21199999999999999</v>
      </c>
      <c r="Q3083" s="82"/>
      <c r="X3083" s="1" t="str">
        <f t="shared" si="616"/>
        <v>27大阪府</v>
      </c>
    </row>
    <row r="3084" spans="1:24" ht="14.25" thickBot="1" x14ac:dyDescent="0.2">
      <c r="A3084" s="6">
        <f t="shared" si="615"/>
        <v>206</v>
      </c>
      <c r="B3084" s="6"/>
      <c r="C3084" s="1" t="s">
        <v>9</v>
      </c>
      <c r="X3084" s="1" t="str">
        <f t="shared" si="616"/>
        <v>27大阪府</v>
      </c>
    </row>
    <row r="3085" spans="1:24" ht="13.5" customHeight="1" x14ac:dyDescent="0.15">
      <c r="A3085" s="6">
        <f t="shared" si="615"/>
        <v>206</v>
      </c>
      <c r="B3085" s="6"/>
      <c r="D3085" s="12"/>
      <c r="E3085" s="13"/>
      <c r="F3085" s="83" t="s">
        <v>10</v>
      </c>
      <c r="G3085" s="84"/>
      <c r="H3085" s="14" t="s">
        <v>11</v>
      </c>
      <c r="I3085" s="14" t="s">
        <v>12</v>
      </c>
      <c r="J3085" s="14" t="s">
        <v>13</v>
      </c>
      <c r="K3085" s="14" t="s">
        <v>14</v>
      </c>
      <c r="L3085" s="15" t="s">
        <v>15</v>
      </c>
      <c r="M3085" s="85" t="s">
        <v>16</v>
      </c>
      <c r="N3085" s="84"/>
      <c r="O3085" s="84"/>
      <c r="P3085" s="85" t="s">
        <v>17</v>
      </c>
      <c r="Q3085" s="84"/>
      <c r="R3085" s="86"/>
      <c r="X3085" s="1" t="str">
        <f t="shared" si="616"/>
        <v>27大阪府</v>
      </c>
    </row>
    <row r="3086" spans="1:24" ht="32.25" thickBot="1" x14ac:dyDescent="0.2">
      <c r="A3086" s="6">
        <f t="shared" si="615"/>
        <v>206</v>
      </c>
      <c r="B3086" s="6"/>
      <c r="D3086" s="16"/>
      <c r="E3086" s="17"/>
      <c r="F3086" s="18" t="s">
        <v>18</v>
      </c>
      <c r="G3086" s="19" t="s">
        <v>19</v>
      </c>
      <c r="H3086" s="20" t="s">
        <v>20</v>
      </c>
      <c r="I3086" s="20" t="s">
        <v>21</v>
      </c>
      <c r="J3086" s="20" t="s">
        <v>22</v>
      </c>
      <c r="K3086" s="20" t="s">
        <v>23</v>
      </c>
      <c r="L3086" s="20" t="s">
        <v>24</v>
      </c>
      <c r="M3086" s="21" t="s">
        <v>25</v>
      </c>
      <c r="N3086" s="22" t="s">
        <v>26</v>
      </c>
      <c r="O3086" s="23" t="s">
        <v>27</v>
      </c>
      <c r="P3086" s="24" t="s">
        <v>28</v>
      </c>
      <c r="Q3086" s="22" t="s">
        <v>29</v>
      </c>
      <c r="R3086" s="25" t="s">
        <v>30</v>
      </c>
      <c r="X3086" s="1" t="str">
        <f t="shared" si="616"/>
        <v>27大阪府</v>
      </c>
    </row>
    <row r="3087" spans="1:24" ht="14.25" thickTop="1" x14ac:dyDescent="0.15">
      <c r="A3087" s="6">
        <f t="shared" si="615"/>
        <v>206</v>
      </c>
      <c r="B3087" s="6">
        <f>B3082</f>
        <v>2704</v>
      </c>
      <c r="D3087" s="26"/>
      <c r="E3087" s="27" t="s">
        <v>31</v>
      </c>
      <c r="F3087" s="28">
        <f>SUM(F3088:F3091)</f>
        <v>5673</v>
      </c>
      <c r="G3087" s="29">
        <f>IFERROR(F3087/Q3087,"-")</f>
        <v>0.7973295853829937</v>
      </c>
      <c r="H3087" s="30">
        <f t="shared" ref="H3087:M3087" si="617">SUM(H3088:H3091)</f>
        <v>5710</v>
      </c>
      <c r="I3087" s="30">
        <f t="shared" si="617"/>
        <v>5536</v>
      </c>
      <c r="J3087" s="30">
        <f t="shared" si="617"/>
        <v>5464</v>
      </c>
      <c r="K3087" s="30">
        <f t="shared" si="617"/>
        <v>5594</v>
      </c>
      <c r="L3087" s="30">
        <f t="shared" si="617"/>
        <v>5448</v>
      </c>
      <c r="M3087" s="31">
        <f t="shared" si="617"/>
        <v>5516</v>
      </c>
      <c r="N3087" s="32">
        <f>IFERROR(M3087/F3087,"-")</f>
        <v>0.9723250484752336</v>
      </c>
      <c r="O3087" s="33">
        <f>M3087-F3087</f>
        <v>-157</v>
      </c>
      <c r="P3087" s="31">
        <f>SUM(P3088:P3091)</f>
        <v>5704</v>
      </c>
      <c r="Q3087" s="34">
        <f>SUM(Q3088:Q3091)</f>
        <v>7115</v>
      </c>
      <c r="R3087" s="35">
        <f>IFERROR(P3087/Q3087,"-")</f>
        <v>0.80168657765284612</v>
      </c>
      <c r="X3087" s="1" t="str">
        <f t="shared" si="616"/>
        <v>27大阪府</v>
      </c>
    </row>
    <row r="3088" spans="1:24" x14ac:dyDescent="0.15">
      <c r="A3088" s="6">
        <f t="shared" si="615"/>
        <v>206</v>
      </c>
      <c r="B3088" s="6">
        <f>B3087</f>
        <v>2704</v>
      </c>
      <c r="D3088" s="36"/>
      <c r="E3088" s="37" t="s">
        <v>32</v>
      </c>
      <c r="F3088" s="38">
        <v>490</v>
      </c>
      <c r="G3088" s="39">
        <f>IFERROR(F3088/Q3088,"-")</f>
        <v>0.74581430745814303</v>
      </c>
      <c r="H3088" s="40">
        <v>622</v>
      </c>
      <c r="I3088" s="40">
        <v>624</v>
      </c>
      <c r="J3088" s="40">
        <v>660</v>
      </c>
      <c r="K3088" s="40">
        <v>653</v>
      </c>
      <c r="L3088" s="40">
        <v>660</v>
      </c>
      <c r="M3088" s="41">
        <v>522</v>
      </c>
      <c r="N3088" s="42">
        <f>IFERROR(M3088/F3088,"-")</f>
        <v>1.0653061224489795</v>
      </c>
      <c r="O3088" s="43">
        <f>M3088-F3088</f>
        <v>32</v>
      </c>
      <c r="P3088" s="41">
        <v>708</v>
      </c>
      <c r="Q3088" s="44">
        <v>657</v>
      </c>
      <c r="R3088" s="45">
        <f>IFERROR(P3088/Q3088,"-")</f>
        <v>1.0776255707762556</v>
      </c>
      <c r="X3088" s="1" t="str">
        <f t="shared" si="616"/>
        <v>27大阪府</v>
      </c>
    </row>
    <row r="3089" spans="1:24" x14ac:dyDescent="0.15">
      <c r="A3089" s="6">
        <f t="shared" si="615"/>
        <v>206</v>
      </c>
      <c r="B3089" s="6">
        <f t="shared" si="615"/>
        <v>2704</v>
      </c>
      <c r="D3089" s="36"/>
      <c r="E3089" s="46" t="s">
        <v>33</v>
      </c>
      <c r="F3089" s="47">
        <v>3399</v>
      </c>
      <c r="G3089" s="48">
        <f>IFERROR(F3089/Q3089,"-")</f>
        <v>1.4022277227722773</v>
      </c>
      <c r="H3089" s="49">
        <v>3146</v>
      </c>
      <c r="I3089" s="49">
        <v>3054</v>
      </c>
      <c r="J3089" s="49">
        <v>2765</v>
      </c>
      <c r="K3089" s="49">
        <v>2815</v>
      </c>
      <c r="L3089" s="49">
        <v>2558</v>
      </c>
      <c r="M3089" s="50">
        <v>2758</v>
      </c>
      <c r="N3089" s="51">
        <f>IFERROR(M3089/F3089,"-")</f>
        <v>0.81141512209473377</v>
      </c>
      <c r="O3089" s="52">
        <f>M3089-F3089</f>
        <v>-641</v>
      </c>
      <c r="P3089" s="50">
        <v>2730</v>
      </c>
      <c r="Q3089" s="53">
        <v>2424</v>
      </c>
      <c r="R3089" s="54">
        <f>IFERROR(P3089/Q3089,"-")</f>
        <v>1.1262376237623761</v>
      </c>
      <c r="X3089" s="1" t="str">
        <f t="shared" si="616"/>
        <v>27大阪府</v>
      </c>
    </row>
    <row r="3090" spans="1:24" x14ac:dyDescent="0.15">
      <c r="A3090" s="6">
        <f t="shared" si="615"/>
        <v>206</v>
      </c>
      <c r="B3090" s="6">
        <f t="shared" si="615"/>
        <v>2704</v>
      </c>
      <c r="D3090" s="36"/>
      <c r="E3090" s="46" t="s">
        <v>34</v>
      </c>
      <c r="F3090" s="47">
        <v>508</v>
      </c>
      <c r="G3090" s="48">
        <f>IFERROR(F3090/Q3090,"-")</f>
        <v>0.18412468285610728</v>
      </c>
      <c r="H3090" s="49">
        <v>770</v>
      </c>
      <c r="I3090" s="49">
        <v>814</v>
      </c>
      <c r="J3090" s="49">
        <v>1010</v>
      </c>
      <c r="K3090" s="49">
        <v>834</v>
      </c>
      <c r="L3090" s="49">
        <v>1085</v>
      </c>
      <c r="M3090" s="50">
        <v>1135</v>
      </c>
      <c r="N3090" s="51">
        <f>IFERROR(M3090/F3090,"-")</f>
        <v>2.234251968503937</v>
      </c>
      <c r="O3090" s="52">
        <f>M3090-F3090</f>
        <v>627</v>
      </c>
      <c r="P3090" s="50">
        <v>1135</v>
      </c>
      <c r="Q3090" s="53">
        <v>2759</v>
      </c>
      <c r="R3090" s="54">
        <f>IFERROR(P3090/Q3090,"-")</f>
        <v>0.41138093512142082</v>
      </c>
      <c r="X3090" s="1" t="str">
        <f t="shared" si="616"/>
        <v>27大阪府</v>
      </c>
    </row>
    <row r="3091" spans="1:24" ht="14.25" thickBot="1" x14ac:dyDescent="0.2">
      <c r="A3091" s="6">
        <f t="shared" si="615"/>
        <v>206</v>
      </c>
      <c r="B3091" s="6">
        <f t="shared" si="615"/>
        <v>2704</v>
      </c>
      <c r="D3091" s="55"/>
      <c r="E3091" s="56" t="s">
        <v>35</v>
      </c>
      <c r="F3091" s="57">
        <v>1276</v>
      </c>
      <c r="G3091" s="58">
        <f>IFERROR(F3091/Q3091,"-")</f>
        <v>1.0007843137254901</v>
      </c>
      <c r="H3091" s="59">
        <v>1172</v>
      </c>
      <c r="I3091" s="59">
        <v>1044</v>
      </c>
      <c r="J3091" s="59">
        <v>1029</v>
      </c>
      <c r="K3091" s="59">
        <v>1292</v>
      </c>
      <c r="L3091" s="59">
        <v>1145</v>
      </c>
      <c r="M3091" s="60">
        <v>1101</v>
      </c>
      <c r="N3091" s="61">
        <f>IFERROR(M3091/F3091,"-")</f>
        <v>0.86285266457680254</v>
      </c>
      <c r="O3091" s="62">
        <f>M3091-F3091</f>
        <v>-175</v>
      </c>
      <c r="P3091" s="60">
        <v>1131</v>
      </c>
      <c r="Q3091" s="63">
        <v>1275</v>
      </c>
      <c r="R3091" s="64">
        <f>IFERROR(P3091/Q3091,"-")</f>
        <v>0.88705882352941179</v>
      </c>
      <c r="X3091" s="1" t="str">
        <f t="shared" si="616"/>
        <v>27大阪府</v>
      </c>
    </row>
    <row r="3092" spans="1:24" s="5" customFormat="1" x14ac:dyDescent="0.15">
      <c r="A3092" s="65">
        <f t="shared" si="615"/>
        <v>206</v>
      </c>
      <c r="B3092" s="65">
        <f t="shared" si="615"/>
        <v>2704</v>
      </c>
      <c r="D3092" s="66"/>
      <c r="E3092" s="67" t="s">
        <v>36</v>
      </c>
      <c r="F3092" s="68">
        <v>1</v>
      </c>
      <c r="G3092" s="69"/>
      <c r="H3092" s="68">
        <v>0.98039215686274506</v>
      </c>
      <c r="I3092" s="68">
        <v>0.95652173913043481</v>
      </c>
      <c r="J3092" s="68">
        <v>0.93617021276595747</v>
      </c>
      <c r="K3092" s="68">
        <v>0.93617021276595747</v>
      </c>
      <c r="L3092" s="68">
        <v>0.8936170212765957</v>
      </c>
      <c r="M3092" s="68">
        <v>0.97826086956521741</v>
      </c>
      <c r="N3092" s="70"/>
      <c r="O3092" s="70"/>
      <c r="P3092" s="71"/>
      <c r="Q3092" s="71"/>
      <c r="R3092" s="70"/>
      <c r="X3092" s="5" t="str">
        <f t="shared" si="616"/>
        <v>27大阪府</v>
      </c>
    </row>
    <row r="3093" spans="1:24" x14ac:dyDescent="0.15">
      <c r="A3093" s="6">
        <f>(ROW()+12)/15</f>
        <v>207</v>
      </c>
      <c r="B3093" s="6"/>
      <c r="C3093" s="87">
        <f>(ROW()+12)/15</f>
        <v>207</v>
      </c>
      <c r="D3093" s="87"/>
      <c r="S3093" s="1" t="str">
        <f>"（"&amp;H3095&amp;"　"&amp;H3096&amp;"構想区域）"</f>
        <v>（大阪府　南河内構想区域）</v>
      </c>
      <c r="X3093" s="1" t="str">
        <f>TEXT(F3095,"0?")&amp;H3095</f>
        <v>27大阪府</v>
      </c>
    </row>
    <row r="3094" spans="1:24" ht="14.25" thickBot="1" x14ac:dyDescent="0.2">
      <c r="A3094" s="6">
        <f>A3093</f>
        <v>207</v>
      </c>
      <c r="B3094" s="6"/>
      <c r="C3094" s="1" t="s">
        <v>3</v>
      </c>
      <c r="X3094" s="1" t="str">
        <f>X3093</f>
        <v>27大阪府</v>
      </c>
    </row>
    <row r="3095" spans="1:24" x14ac:dyDescent="0.15">
      <c r="A3095" s="6">
        <f t="shared" ref="A3095:B3107" si="618">A3094</f>
        <v>207</v>
      </c>
      <c r="B3095" s="6">
        <v>2705</v>
      </c>
      <c r="D3095" s="88" t="s">
        <v>4</v>
      </c>
      <c r="E3095" s="89"/>
      <c r="F3095" s="90">
        <f>QUOTIENT(F3096,100)</f>
        <v>27</v>
      </c>
      <c r="G3095" s="91"/>
      <c r="H3095" s="92" t="s">
        <v>260</v>
      </c>
      <c r="I3095" s="93"/>
      <c r="O3095" s="7"/>
      <c r="X3095" s="1" t="str">
        <f t="shared" ref="X3095:X3107" si="619">X3094</f>
        <v>27大阪府</v>
      </c>
    </row>
    <row r="3096" spans="1:24" x14ac:dyDescent="0.15">
      <c r="A3096" s="6">
        <f t="shared" si="618"/>
        <v>207</v>
      </c>
      <c r="B3096" s="6">
        <f>B3095</f>
        <v>2705</v>
      </c>
      <c r="D3096" s="94" t="s">
        <v>5</v>
      </c>
      <c r="E3096" s="95"/>
      <c r="F3096" s="96">
        <f>B3096</f>
        <v>2705</v>
      </c>
      <c r="G3096" s="97"/>
      <c r="H3096" s="98" t="s">
        <v>265</v>
      </c>
      <c r="I3096" s="99"/>
      <c r="O3096" s="7"/>
      <c r="X3096" s="1" t="str">
        <f t="shared" si="619"/>
        <v>27大阪府</v>
      </c>
    </row>
    <row r="3097" spans="1:24" x14ac:dyDescent="0.15">
      <c r="A3097" s="6">
        <f t="shared" si="618"/>
        <v>207</v>
      </c>
      <c r="B3097" s="6">
        <f>B3096</f>
        <v>2705</v>
      </c>
      <c r="D3097" s="72" t="s">
        <v>6</v>
      </c>
      <c r="E3097" s="73"/>
      <c r="F3097" s="74">
        <v>59.250599999999999</v>
      </c>
      <c r="G3097" s="75"/>
      <c r="H3097" s="75"/>
      <c r="I3097" s="76"/>
      <c r="J3097" s="8"/>
      <c r="K3097" s="8"/>
      <c r="L3097" s="8"/>
      <c r="N3097" s="8"/>
      <c r="O3097" s="9"/>
      <c r="P3097" s="10" t="s">
        <v>7</v>
      </c>
      <c r="X3097" s="1" t="str">
        <f t="shared" si="619"/>
        <v>27大阪府</v>
      </c>
    </row>
    <row r="3098" spans="1:24" ht="14.25" thickBot="1" x14ac:dyDescent="0.2">
      <c r="A3098" s="6">
        <f t="shared" si="618"/>
        <v>207</v>
      </c>
      <c r="B3098" s="6">
        <f>B3097</f>
        <v>2705</v>
      </c>
      <c r="D3098" s="77" t="s">
        <v>8</v>
      </c>
      <c r="E3098" s="78"/>
      <c r="F3098" s="79">
        <v>290</v>
      </c>
      <c r="G3098" s="80"/>
      <c r="H3098" s="80"/>
      <c r="I3098" s="81"/>
      <c r="J3098" s="11"/>
      <c r="K3098" s="11"/>
      <c r="L3098" s="11"/>
      <c r="N3098" s="11"/>
      <c r="P3098" s="82">
        <v>8.4999999999999992E-2</v>
      </c>
      <c r="Q3098" s="82"/>
      <c r="X3098" s="1" t="str">
        <f t="shared" si="619"/>
        <v>27大阪府</v>
      </c>
    </row>
    <row r="3099" spans="1:24" ht="14.25" thickBot="1" x14ac:dyDescent="0.2">
      <c r="A3099" s="6">
        <f t="shared" si="618"/>
        <v>207</v>
      </c>
      <c r="B3099" s="6"/>
      <c r="C3099" s="1" t="s">
        <v>9</v>
      </c>
      <c r="X3099" s="1" t="str">
        <f t="shared" si="619"/>
        <v>27大阪府</v>
      </c>
    </row>
    <row r="3100" spans="1:24" ht="13.5" customHeight="1" x14ac:dyDescent="0.15">
      <c r="A3100" s="6">
        <f t="shared" si="618"/>
        <v>207</v>
      </c>
      <c r="B3100" s="6"/>
      <c r="D3100" s="12"/>
      <c r="E3100" s="13"/>
      <c r="F3100" s="83" t="s">
        <v>10</v>
      </c>
      <c r="G3100" s="84"/>
      <c r="H3100" s="14" t="s">
        <v>11</v>
      </c>
      <c r="I3100" s="14" t="s">
        <v>12</v>
      </c>
      <c r="J3100" s="14" t="s">
        <v>13</v>
      </c>
      <c r="K3100" s="14" t="s">
        <v>14</v>
      </c>
      <c r="L3100" s="15" t="s">
        <v>15</v>
      </c>
      <c r="M3100" s="85" t="s">
        <v>16</v>
      </c>
      <c r="N3100" s="84"/>
      <c r="O3100" s="84"/>
      <c r="P3100" s="85" t="s">
        <v>17</v>
      </c>
      <c r="Q3100" s="84"/>
      <c r="R3100" s="86"/>
      <c r="X3100" s="1" t="str">
        <f t="shared" si="619"/>
        <v>27大阪府</v>
      </c>
    </row>
    <row r="3101" spans="1:24" ht="32.25" thickBot="1" x14ac:dyDescent="0.2">
      <c r="A3101" s="6">
        <f t="shared" si="618"/>
        <v>207</v>
      </c>
      <c r="B3101" s="6"/>
      <c r="D3101" s="16"/>
      <c r="E3101" s="17"/>
      <c r="F3101" s="18" t="s">
        <v>18</v>
      </c>
      <c r="G3101" s="19" t="s">
        <v>19</v>
      </c>
      <c r="H3101" s="20" t="s">
        <v>20</v>
      </c>
      <c r="I3101" s="20" t="s">
        <v>21</v>
      </c>
      <c r="J3101" s="20" t="s">
        <v>22</v>
      </c>
      <c r="K3101" s="20" t="s">
        <v>23</v>
      </c>
      <c r="L3101" s="20" t="s">
        <v>24</v>
      </c>
      <c r="M3101" s="21" t="s">
        <v>25</v>
      </c>
      <c r="N3101" s="22" t="s">
        <v>26</v>
      </c>
      <c r="O3101" s="23" t="s">
        <v>27</v>
      </c>
      <c r="P3101" s="24" t="s">
        <v>28</v>
      </c>
      <c r="Q3101" s="22" t="s">
        <v>29</v>
      </c>
      <c r="R3101" s="25" t="s">
        <v>30</v>
      </c>
      <c r="X3101" s="1" t="str">
        <f t="shared" si="619"/>
        <v>27大阪府</v>
      </c>
    </row>
    <row r="3102" spans="1:24" ht="14.25" thickTop="1" x14ac:dyDescent="0.15">
      <c r="A3102" s="6">
        <f t="shared" si="618"/>
        <v>207</v>
      </c>
      <c r="B3102" s="6">
        <f>B3097</f>
        <v>2705</v>
      </c>
      <c r="D3102" s="26"/>
      <c r="E3102" s="27" t="s">
        <v>31</v>
      </c>
      <c r="F3102" s="28">
        <f>SUM(F3103:F3106)</f>
        <v>6406</v>
      </c>
      <c r="G3102" s="29">
        <f>IFERROR(F3102/Q3102,"-")</f>
        <v>0.90149169715733179</v>
      </c>
      <c r="H3102" s="30">
        <f t="shared" ref="H3102:M3102" si="620">SUM(H3103:H3106)</f>
        <v>6671</v>
      </c>
      <c r="I3102" s="30">
        <f t="shared" si="620"/>
        <v>6709</v>
      </c>
      <c r="J3102" s="30">
        <f t="shared" si="620"/>
        <v>6609</v>
      </c>
      <c r="K3102" s="30">
        <f t="shared" si="620"/>
        <v>6501</v>
      </c>
      <c r="L3102" s="30">
        <f t="shared" si="620"/>
        <v>6590</v>
      </c>
      <c r="M3102" s="31">
        <f t="shared" si="620"/>
        <v>6367</v>
      </c>
      <c r="N3102" s="32">
        <f>IFERROR(M3102/F3102,"-")</f>
        <v>0.99391195753980643</v>
      </c>
      <c r="O3102" s="33">
        <f>M3102-F3102</f>
        <v>-39</v>
      </c>
      <c r="P3102" s="31">
        <f>SUM(P3103:P3106)</f>
        <v>6057</v>
      </c>
      <c r="Q3102" s="34">
        <f>SUM(Q3103:Q3106)</f>
        <v>7106</v>
      </c>
      <c r="R3102" s="35">
        <f>IFERROR(P3102/Q3102,"-")</f>
        <v>0.85237827188291582</v>
      </c>
      <c r="X3102" s="1" t="str">
        <f t="shared" si="619"/>
        <v>27大阪府</v>
      </c>
    </row>
    <row r="3103" spans="1:24" x14ac:dyDescent="0.15">
      <c r="A3103" s="6">
        <f t="shared" si="618"/>
        <v>207</v>
      </c>
      <c r="B3103" s="6">
        <f>B3102</f>
        <v>2705</v>
      </c>
      <c r="D3103" s="36"/>
      <c r="E3103" s="37" t="s">
        <v>32</v>
      </c>
      <c r="F3103" s="38">
        <v>1249</v>
      </c>
      <c r="G3103" s="39">
        <f>IFERROR(F3103/Q3103,"-")</f>
        <v>1.5343980343980343</v>
      </c>
      <c r="H3103" s="40">
        <v>1257</v>
      </c>
      <c r="I3103" s="40">
        <v>1257</v>
      </c>
      <c r="J3103" s="40">
        <v>1257</v>
      </c>
      <c r="K3103" s="40">
        <v>1257</v>
      </c>
      <c r="L3103" s="40">
        <v>1237</v>
      </c>
      <c r="M3103" s="41">
        <v>1403</v>
      </c>
      <c r="N3103" s="42">
        <f>IFERROR(M3103/F3103,"-")</f>
        <v>1.1232986389111288</v>
      </c>
      <c r="O3103" s="43">
        <f>M3103-F3103</f>
        <v>154</v>
      </c>
      <c r="P3103" s="41">
        <v>1282</v>
      </c>
      <c r="Q3103" s="44">
        <v>814</v>
      </c>
      <c r="R3103" s="45">
        <f>IFERROR(P3103/Q3103,"-")</f>
        <v>1.5749385749385749</v>
      </c>
      <c r="X3103" s="1" t="str">
        <f t="shared" si="619"/>
        <v>27大阪府</v>
      </c>
    </row>
    <row r="3104" spans="1:24" x14ac:dyDescent="0.15">
      <c r="A3104" s="6">
        <f t="shared" si="618"/>
        <v>207</v>
      </c>
      <c r="B3104" s="6">
        <f t="shared" si="618"/>
        <v>2705</v>
      </c>
      <c r="D3104" s="36"/>
      <c r="E3104" s="46" t="s">
        <v>33</v>
      </c>
      <c r="F3104" s="47">
        <v>2915</v>
      </c>
      <c r="G3104" s="48">
        <f>IFERROR(F3104/Q3104,"-")</f>
        <v>1.1590457256461233</v>
      </c>
      <c r="H3104" s="49">
        <v>2676</v>
      </c>
      <c r="I3104" s="49">
        <v>2685</v>
      </c>
      <c r="J3104" s="49">
        <v>2774</v>
      </c>
      <c r="K3104" s="49">
        <v>2609</v>
      </c>
      <c r="L3104" s="49">
        <v>2560</v>
      </c>
      <c r="M3104" s="50">
        <v>2275</v>
      </c>
      <c r="N3104" s="51">
        <f>IFERROR(M3104/F3104,"-")</f>
        <v>0.78044596912521436</v>
      </c>
      <c r="O3104" s="52">
        <f>M3104-F3104</f>
        <v>-640</v>
      </c>
      <c r="P3104" s="50">
        <v>2196</v>
      </c>
      <c r="Q3104" s="53">
        <v>2515</v>
      </c>
      <c r="R3104" s="54">
        <f>IFERROR(P3104/Q3104,"-")</f>
        <v>0.87316103379721666</v>
      </c>
      <c r="X3104" s="1" t="str">
        <f t="shared" si="619"/>
        <v>27大阪府</v>
      </c>
    </row>
    <row r="3105" spans="1:24" x14ac:dyDescent="0.15">
      <c r="A3105" s="6">
        <f t="shared" si="618"/>
        <v>207</v>
      </c>
      <c r="B3105" s="6">
        <f t="shared" si="618"/>
        <v>2705</v>
      </c>
      <c r="D3105" s="36"/>
      <c r="E3105" s="46" t="s">
        <v>34</v>
      </c>
      <c r="F3105" s="47">
        <v>347</v>
      </c>
      <c r="G3105" s="48">
        <f>IFERROR(F3105/Q3105,"-")</f>
        <v>0.18506666666666666</v>
      </c>
      <c r="H3105" s="49">
        <v>559</v>
      </c>
      <c r="I3105" s="49">
        <v>558</v>
      </c>
      <c r="J3105" s="49">
        <v>601</v>
      </c>
      <c r="K3105" s="49">
        <v>636</v>
      </c>
      <c r="L3105" s="49">
        <v>590</v>
      </c>
      <c r="M3105" s="50">
        <v>566</v>
      </c>
      <c r="N3105" s="51">
        <f>IFERROR(M3105/F3105,"-")</f>
        <v>1.6311239193083573</v>
      </c>
      <c r="O3105" s="52">
        <f>M3105-F3105</f>
        <v>219</v>
      </c>
      <c r="P3105" s="50">
        <v>583</v>
      </c>
      <c r="Q3105" s="53">
        <v>1875</v>
      </c>
      <c r="R3105" s="54">
        <f>IFERROR(P3105/Q3105,"-")</f>
        <v>0.31093333333333334</v>
      </c>
      <c r="X3105" s="1" t="str">
        <f t="shared" si="619"/>
        <v>27大阪府</v>
      </c>
    </row>
    <row r="3106" spans="1:24" ht="14.25" thickBot="1" x14ac:dyDescent="0.2">
      <c r="A3106" s="6">
        <f t="shared" si="618"/>
        <v>207</v>
      </c>
      <c r="B3106" s="6">
        <f t="shared" si="618"/>
        <v>2705</v>
      </c>
      <c r="D3106" s="55"/>
      <c r="E3106" s="56" t="s">
        <v>35</v>
      </c>
      <c r="F3106" s="57">
        <v>1895</v>
      </c>
      <c r="G3106" s="58">
        <f>IFERROR(F3106/Q3106,"-")</f>
        <v>0.99631966351209256</v>
      </c>
      <c r="H3106" s="59">
        <v>2179</v>
      </c>
      <c r="I3106" s="59">
        <v>2209</v>
      </c>
      <c r="J3106" s="59">
        <v>1977</v>
      </c>
      <c r="K3106" s="59">
        <v>1999</v>
      </c>
      <c r="L3106" s="59">
        <v>2203</v>
      </c>
      <c r="M3106" s="60">
        <v>2123</v>
      </c>
      <c r="N3106" s="61">
        <f>IFERROR(M3106/F3106,"-")</f>
        <v>1.1203166226912928</v>
      </c>
      <c r="O3106" s="62">
        <f>M3106-F3106</f>
        <v>228</v>
      </c>
      <c r="P3106" s="60">
        <v>1996</v>
      </c>
      <c r="Q3106" s="63">
        <v>1902</v>
      </c>
      <c r="R3106" s="64">
        <f>IFERROR(P3106/Q3106,"-")</f>
        <v>1.049421661409043</v>
      </c>
      <c r="X3106" s="1" t="str">
        <f t="shared" si="619"/>
        <v>27大阪府</v>
      </c>
    </row>
    <row r="3107" spans="1:24" s="5" customFormat="1" x14ac:dyDescent="0.15">
      <c r="A3107" s="65">
        <f t="shared" si="618"/>
        <v>207</v>
      </c>
      <c r="B3107" s="65">
        <f t="shared" si="618"/>
        <v>2705</v>
      </c>
      <c r="D3107" s="66"/>
      <c r="E3107" s="67" t="s">
        <v>36</v>
      </c>
      <c r="F3107" s="68">
        <v>0.95652173913043481</v>
      </c>
      <c r="G3107" s="69"/>
      <c r="H3107" s="68">
        <v>1</v>
      </c>
      <c r="I3107" s="68">
        <v>1</v>
      </c>
      <c r="J3107" s="68">
        <v>1</v>
      </c>
      <c r="K3107" s="68">
        <v>1</v>
      </c>
      <c r="L3107" s="68">
        <v>1</v>
      </c>
      <c r="M3107" s="68">
        <v>1</v>
      </c>
      <c r="N3107" s="70"/>
      <c r="O3107" s="70"/>
      <c r="P3107" s="71"/>
      <c r="Q3107" s="71"/>
      <c r="R3107" s="70"/>
      <c r="X3107" s="5" t="str">
        <f t="shared" si="619"/>
        <v>27大阪府</v>
      </c>
    </row>
    <row r="3108" spans="1:24" x14ac:dyDescent="0.15">
      <c r="A3108" s="6">
        <f>(ROW()+12)/15</f>
        <v>208</v>
      </c>
      <c r="B3108" s="6"/>
      <c r="C3108" s="87">
        <f>(ROW()+12)/15</f>
        <v>208</v>
      </c>
      <c r="D3108" s="87"/>
      <c r="S3108" s="1" t="str">
        <f>"（"&amp;H3110&amp;"　"&amp;H3111&amp;"構想区域）"</f>
        <v>（大阪府　堺市構想区域）</v>
      </c>
      <c r="X3108" s="1" t="str">
        <f>TEXT(F3110,"0?")&amp;H3110</f>
        <v>27大阪府</v>
      </c>
    </row>
    <row r="3109" spans="1:24" ht="14.25" thickBot="1" x14ac:dyDescent="0.2">
      <c r="A3109" s="6">
        <f>A3108</f>
        <v>208</v>
      </c>
      <c r="B3109" s="6"/>
      <c r="C3109" s="1" t="s">
        <v>3</v>
      </c>
      <c r="X3109" s="1" t="str">
        <f>X3108</f>
        <v>27大阪府</v>
      </c>
    </row>
    <row r="3110" spans="1:24" x14ac:dyDescent="0.15">
      <c r="A3110" s="6">
        <f t="shared" ref="A3110:B3122" si="621">A3109</f>
        <v>208</v>
      </c>
      <c r="B3110" s="6">
        <v>2706</v>
      </c>
      <c r="D3110" s="88" t="s">
        <v>4</v>
      </c>
      <c r="E3110" s="89"/>
      <c r="F3110" s="90">
        <f>QUOTIENT(F3111,100)</f>
        <v>27</v>
      </c>
      <c r="G3110" s="91"/>
      <c r="H3110" s="92" t="s">
        <v>260</v>
      </c>
      <c r="I3110" s="93"/>
      <c r="O3110" s="7"/>
      <c r="X3110" s="1" t="str">
        <f t="shared" ref="X3110:X3122" si="622">X3109</f>
        <v>27大阪府</v>
      </c>
    </row>
    <row r="3111" spans="1:24" x14ac:dyDescent="0.15">
      <c r="A3111" s="6">
        <f t="shared" si="621"/>
        <v>208</v>
      </c>
      <c r="B3111" s="6">
        <f>B3110</f>
        <v>2706</v>
      </c>
      <c r="D3111" s="94" t="s">
        <v>5</v>
      </c>
      <c r="E3111" s="95"/>
      <c r="F3111" s="96">
        <f>B3111</f>
        <v>2706</v>
      </c>
      <c r="G3111" s="97"/>
      <c r="H3111" s="98" t="s">
        <v>266</v>
      </c>
      <c r="I3111" s="99"/>
      <c r="O3111" s="7"/>
      <c r="X3111" s="1" t="str">
        <f t="shared" si="622"/>
        <v>27大阪府</v>
      </c>
    </row>
    <row r="3112" spans="1:24" x14ac:dyDescent="0.15">
      <c r="A3112" s="6">
        <f t="shared" si="621"/>
        <v>208</v>
      </c>
      <c r="B3112" s="6">
        <f>B3111</f>
        <v>2706</v>
      </c>
      <c r="D3112" s="72" t="s">
        <v>6</v>
      </c>
      <c r="E3112" s="73"/>
      <c r="F3112" s="74">
        <v>82.616100000000003</v>
      </c>
      <c r="G3112" s="75"/>
      <c r="H3112" s="75"/>
      <c r="I3112" s="76"/>
      <c r="J3112" s="8"/>
      <c r="K3112" s="8"/>
      <c r="L3112" s="8"/>
      <c r="N3112" s="8"/>
      <c r="O3112" s="9"/>
      <c r="P3112" s="10" t="s">
        <v>7</v>
      </c>
      <c r="X3112" s="1" t="str">
        <f t="shared" si="622"/>
        <v>27大阪府</v>
      </c>
    </row>
    <row r="3113" spans="1:24" ht="14.25" thickBot="1" x14ac:dyDescent="0.2">
      <c r="A3113" s="6">
        <f t="shared" si="621"/>
        <v>208</v>
      </c>
      <c r="B3113" s="6">
        <f>B3112</f>
        <v>2706</v>
      </c>
      <c r="D3113" s="77" t="s">
        <v>8</v>
      </c>
      <c r="E3113" s="78"/>
      <c r="F3113" s="79">
        <v>149.83000000000001</v>
      </c>
      <c r="G3113" s="80"/>
      <c r="H3113" s="80"/>
      <c r="I3113" s="81"/>
      <c r="J3113" s="11"/>
      <c r="K3113" s="11"/>
      <c r="L3113" s="11"/>
      <c r="N3113" s="11"/>
      <c r="P3113" s="82">
        <v>-0.11500000000000002</v>
      </c>
      <c r="Q3113" s="82"/>
      <c r="X3113" s="1" t="str">
        <f t="shared" si="622"/>
        <v>27大阪府</v>
      </c>
    </row>
    <row r="3114" spans="1:24" ht="14.25" thickBot="1" x14ac:dyDescent="0.2">
      <c r="A3114" s="6">
        <f t="shared" si="621"/>
        <v>208</v>
      </c>
      <c r="B3114" s="6"/>
      <c r="C3114" s="1" t="s">
        <v>9</v>
      </c>
      <c r="X3114" s="1" t="str">
        <f t="shared" si="622"/>
        <v>27大阪府</v>
      </c>
    </row>
    <row r="3115" spans="1:24" ht="13.5" customHeight="1" x14ac:dyDescent="0.15">
      <c r="A3115" s="6">
        <f t="shared" si="621"/>
        <v>208</v>
      </c>
      <c r="B3115" s="6"/>
      <c r="D3115" s="12"/>
      <c r="E3115" s="13"/>
      <c r="F3115" s="83" t="s">
        <v>10</v>
      </c>
      <c r="G3115" s="84"/>
      <c r="H3115" s="14" t="s">
        <v>11</v>
      </c>
      <c r="I3115" s="14" t="s">
        <v>12</v>
      </c>
      <c r="J3115" s="14" t="s">
        <v>13</v>
      </c>
      <c r="K3115" s="14" t="s">
        <v>14</v>
      </c>
      <c r="L3115" s="15" t="s">
        <v>15</v>
      </c>
      <c r="M3115" s="85" t="s">
        <v>16</v>
      </c>
      <c r="N3115" s="84"/>
      <c r="O3115" s="84"/>
      <c r="P3115" s="85" t="s">
        <v>17</v>
      </c>
      <c r="Q3115" s="84"/>
      <c r="R3115" s="86"/>
      <c r="X3115" s="1" t="str">
        <f t="shared" si="622"/>
        <v>27大阪府</v>
      </c>
    </row>
    <row r="3116" spans="1:24" ht="32.25" thickBot="1" x14ac:dyDescent="0.2">
      <c r="A3116" s="6">
        <f t="shared" si="621"/>
        <v>208</v>
      </c>
      <c r="B3116" s="6"/>
      <c r="D3116" s="16"/>
      <c r="E3116" s="17"/>
      <c r="F3116" s="18" t="s">
        <v>18</v>
      </c>
      <c r="G3116" s="19" t="s">
        <v>19</v>
      </c>
      <c r="H3116" s="20" t="s">
        <v>20</v>
      </c>
      <c r="I3116" s="20" t="s">
        <v>21</v>
      </c>
      <c r="J3116" s="20" t="s">
        <v>22</v>
      </c>
      <c r="K3116" s="20" t="s">
        <v>23</v>
      </c>
      <c r="L3116" s="20" t="s">
        <v>24</v>
      </c>
      <c r="M3116" s="21" t="s">
        <v>25</v>
      </c>
      <c r="N3116" s="22" t="s">
        <v>26</v>
      </c>
      <c r="O3116" s="23" t="s">
        <v>27</v>
      </c>
      <c r="P3116" s="24" t="s">
        <v>28</v>
      </c>
      <c r="Q3116" s="22" t="s">
        <v>29</v>
      </c>
      <c r="R3116" s="25" t="s">
        <v>30</v>
      </c>
      <c r="X3116" s="1" t="str">
        <f t="shared" si="622"/>
        <v>27大阪府</v>
      </c>
    </row>
    <row r="3117" spans="1:24" ht="14.25" thickTop="1" x14ac:dyDescent="0.15">
      <c r="A3117" s="6">
        <f t="shared" si="621"/>
        <v>208</v>
      </c>
      <c r="B3117" s="6">
        <f>B3112</f>
        <v>2706</v>
      </c>
      <c r="D3117" s="26"/>
      <c r="E3117" s="27" t="s">
        <v>31</v>
      </c>
      <c r="F3117" s="28">
        <f>SUM(F3118:F3121)</f>
        <v>8979</v>
      </c>
      <c r="G3117" s="29">
        <f>IFERROR(F3117/Q3117,"-")</f>
        <v>0.90770319450060655</v>
      </c>
      <c r="H3117" s="30">
        <f t="shared" ref="H3117:M3117" si="623">SUM(H3118:H3121)</f>
        <v>9315</v>
      </c>
      <c r="I3117" s="30">
        <f t="shared" si="623"/>
        <v>9294</v>
      </c>
      <c r="J3117" s="30">
        <f t="shared" si="623"/>
        <v>9307</v>
      </c>
      <c r="K3117" s="30">
        <f t="shared" si="623"/>
        <v>8940</v>
      </c>
      <c r="L3117" s="30">
        <f t="shared" si="623"/>
        <v>9186</v>
      </c>
      <c r="M3117" s="31">
        <f t="shared" si="623"/>
        <v>9141</v>
      </c>
      <c r="N3117" s="32">
        <f>IFERROR(M3117/F3117,"-")</f>
        <v>1.0180420982292016</v>
      </c>
      <c r="O3117" s="33">
        <f>M3117-F3117</f>
        <v>162</v>
      </c>
      <c r="P3117" s="31">
        <f>SUM(P3118:P3121)</f>
        <v>9214</v>
      </c>
      <c r="Q3117" s="34">
        <f>SUM(Q3118:Q3121)</f>
        <v>9892</v>
      </c>
      <c r="R3117" s="35">
        <f>IFERROR(P3117/Q3117,"-")</f>
        <v>0.93145976546704412</v>
      </c>
      <c r="X3117" s="1" t="str">
        <f t="shared" si="622"/>
        <v>27大阪府</v>
      </c>
    </row>
    <row r="3118" spans="1:24" x14ac:dyDescent="0.15">
      <c r="A3118" s="6">
        <f t="shared" si="621"/>
        <v>208</v>
      </c>
      <c r="B3118" s="6">
        <f>B3117</f>
        <v>2706</v>
      </c>
      <c r="D3118" s="36"/>
      <c r="E3118" s="37" t="s">
        <v>32</v>
      </c>
      <c r="F3118" s="38">
        <v>652</v>
      </c>
      <c r="G3118" s="39">
        <f>IFERROR(F3118/Q3118,"-")</f>
        <v>0.65792129162462154</v>
      </c>
      <c r="H3118" s="40">
        <v>1093</v>
      </c>
      <c r="I3118" s="40">
        <v>1093</v>
      </c>
      <c r="J3118" s="40">
        <v>1106</v>
      </c>
      <c r="K3118" s="40">
        <v>1152</v>
      </c>
      <c r="L3118" s="40">
        <v>1664</v>
      </c>
      <c r="M3118" s="41">
        <v>1680</v>
      </c>
      <c r="N3118" s="42">
        <f>IFERROR(M3118/F3118,"-")</f>
        <v>2.576687116564417</v>
      </c>
      <c r="O3118" s="43">
        <f>M3118-F3118</f>
        <v>1028</v>
      </c>
      <c r="P3118" s="41">
        <v>1804</v>
      </c>
      <c r="Q3118" s="44">
        <v>991</v>
      </c>
      <c r="R3118" s="45">
        <f>IFERROR(P3118/Q3118,"-")</f>
        <v>1.8203834510595358</v>
      </c>
      <c r="X3118" s="1" t="str">
        <f t="shared" si="622"/>
        <v>27大阪府</v>
      </c>
    </row>
    <row r="3119" spans="1:24" x14ac:dyDescent="0.15">
      <c r="A3119" s="6">
        <f t="shared" si="621"/>
        <v>208</v>
      </c>
      <c r="B3119" s="6">
        <f t="shared" si="621"/>
        <v>2706</v>
      </c>
      <c r="D3119" s="36"/>
      <c r="E3119" s="46" t="s">
        <v>33</v>
      </c>
      <c r="F3119" s="47">
        <v>3633</v>
      </c>
      <c r="G3119" s="48">
        <f>IFERROR(F3119/Q3119,"-")</f>
        <v>1.1614450127877238</v>
      </c>
      <c r="H3119" s="49">
        <v>3200</v>
      </c>
      <c r="I3119" s="49">
        <v>3053</v>
      </c>
      <c r="J3119" s="49">
        <v>3018</v>
      </c>
      <c r="K3119" s="49">
        <v>2546</v>
      </c>
      <c r="L3119" s="49">
        <v>2242</v>
      </c>
      <c r="M3119" s="50">
        <v>2173</v>
      </c>
      <c r="N3119" s="51">
        <f>IFERROR(M3119/F3119,"-")</f>
        <v>0.59812826864849988</v>
      </c>
      <c r="O3119" s="52">
        <f>M3119-F3119</f>
        <v>-1460</v>
      </c>
      <c r="P3119" s="50">
        <v>2041</v>
      </c>
      <c r="Q3119" s="53">
        <v>3128</v>
      </c>
      <c r="R3119" s="54">
        <f>IFERROR(P3119/Q3119,"-")</f>
        <v>0.65249360613810736</v>
      </c>
      <c r="X3119" s="1" t="str">
        <f t="shared" si="622"/>
        <v>27大阪府</v>
      </c>
    </row>
    <row r="3120" spans="1:24" x14ac:dyDescent="0.15">
      <c r="A3120" s="6">
        <f t="shared" si="621"/>
        <v>208</v>
      </c>
      <c r="B3120" s="6">
        <f t="shared" si="621"/>
        <v>2706</v>
      </c>
      <c r="D3120" s="36"/>
      <c r="E3120" s="46" t="s">
        <v>34</v>
      </c>
      <c r="F3120" s="47">
        <v>742</v>
      </c>
      <c r="G3120" s="48">
        <f>IFERROR(F3120/Q3120,"-")</f>
        <v>0.2886036561649164</v>
      </c>
      <c r="H3120" s="49">
        <v>1151</v>
      </c>
      <c r="I3120" s="49">
        <v>1390</v>
      </c>
      <c r="J3120" s="49">
        <v>1456</v>
      </c>
      <c r="K3120" s="49">
        <v>1483</v>
      </c>
      <c r="L3120" s="49">
        <v>1465</v>
      </c>
      <c r="M3120" s="50">
        <v>1490</v>
      </c>
      <c r="N3120" s="51">
        <f>IFERROR(M3120/F3120,"-")</f>
        <v>2.0080862533692723</v>
      </c>
      <c r="O3120" s="52">
        <f>M3120-F3120</f>
        <v>748</v>
      </c>
      <c r="P3120" s="50">
        <v>1618</v>
      </c>
      <c r="Q3120" s="53">
        <v>2571</v>
      </c>
      <c r="R3120" s="54">
        <f>IFERROR(P3120/Q3120,"-")</f>
        <v>0.62932711007390119</v>
      </c>
      <c r="X3120" s="1" t="str">
        <f t="shared" si="622"/>
        <v>27大阪府</v>
      </c>
    </row>
    <row r="3121" spans="1:24" ht="14.25" thickBot="1" x14ac:dyDescent="0.2">
      <c r="A3121" s="6">
        <f t="shared" si="621"/>
        <v>208</v>
      </c>
      <c r="B3121" s="6">
        <f t="shared" si="621"/>
        <v>2706</v>
      </c>
      <c r="D3121" s="55"/>
      <c r="E3121" s="56" t="s">
        <v>35</v>
      </c>
      <c r="F3121" s="57">
        <v>3952</v>
      </c>
      <c r="G3121" s="58">
        <f>IFERROR(F3121/Q3121,"-")</f>
        <v>1.2342286071205497</v>
      </c>
      <c r="H3121" s="59">
        <v>3871</v>
      </c>
      <c r="I3121" s="59">
        <v>3758</v>
      </c>
      <c r="J3121" s="59">
        <v>3727</v>
      </c>
      <c r="K3121" s="59">
        <v>3759</v>
      </c>
      <c r="L3121" s="59">
        <v>3815</v>
      </c>
      <c r="M3121" s="60">
        <v>3798</v>
      </c>
      <c r="N3121" s="61">
        <f>IFERROR(M3121/F3121,"-")</f>
        <v>0.96103238866396756</v>
      </c>
      <c r="O3121" s="62">
        <f>M3121-F3121</f>
        <v>-154</v>
      </c>
      <c r="P3121" s="60">
        <v>3751</v>
      </c>
      <c r="Q3121" s="63">
        <v>3202</v>
      </c>
      <c r="R3121" s="64">
        <f>IFERROR(P3121/Q3121,"-")</f>
        <v>1.1714553404122423</v>
      </c>
      <c r="X3121" s="1" t="str">
        <f t="shared" si="622"/>
        <v>27大阪府</v>
      </c>
    </row>
    <row r="3122" spans="1:24" s="5" customFormat="1" x14ac:dyDescent="0.15">
      <c r="A3122" s="65">
        <f t="shared" si="621"/>
        <v>208</v>
      </c>
      <c r="B3122" s="65">
        <f t="shared" si="621"/>
        <v>2706</v>
      </c>
      <c r="D3122" s="66"/>
      <c r="E3122" s="67" t="s">
        <v>36</v>
      </c>
      <c r="F3122" s="68">
        <v>0.859375</v>
      </c>
      <c r="G3122" s="69"/>
      <c r="H3122" s="68">
        <v>0.95238095238095233</v>
      </c>
      <c r="I3122" s="68">
        <v>0.93548387096774188</v>
      </c>
      <c r="J3122" s="68">
        <v>0.91935483870967738</v>
      </c>
      <c r="K3122" s="68">
        <v>0.93333333333333335</v>
      </c>
      <c r="L3122" s="68">
        <v>0.9152542372881356</v>
      </c>
      <c r="M3122" s="68">
        <v>0.9642857142857143</v>
      </c>
      <c r="N3122" s="70"/>
      <c r="O3122" s="70"/>
      <c r="P3122" s="71"/>
      <c r="Q3122" s="71"/>
      <c r="R3122" s="70"/>
      <c r="X3122" s="5" t="str">
        <f t="shared" si="622"/>
        <v>27大阪府</v>
      </c>
    </row>
    <row r="3123" spans="1:24" x14ac:dyDescent="0.15">
      <c r="A3123" s="6">
        <f>(ROW()+12)/15</f>
        <v>209</v>
      </c>
      <c r="B3123" s="6"/>
      <c r="C3123" s="87">
        <f>(ROW()+12)/15</f>
        <v>209</v>
      </c>
      <c r="D3123" s="87"/>
      <c r="S3123" s="1" t="str">
        <f>"（"&amp;H3125&amp;"　"&amp;H3126&amp;"構想区域）"</f>
        <v>（大阪府　泉州構想区域）</v>
      </c>
      <c r="X3123" s="1" t="str">
        <f>TEXT(F3125,"0?")&amp;H3125</f>
        <v>27大阪府</v>
      </c>
    </row>
    <row r="3124" spans="1:24" ht="14.25" thickBot="1" x14ac:dyDescent="0.2">
      <c r="A3124" s="6">
        <f>A3123</f>
        <v>209</v>
      </c>
      <c r="B3124" s="6"/>
      <c r="C3124" s="1" t="s">
        <v>3</v>
      </c>
      <c r="X3124" s="1" t="str">
        <f>X3123</f>
        <v>27大阪府</v>
      </c>
    </row>
    <row r="3125" spans="1:24" x14ac:dyDescent="0.15">
      <c r="A3125" s="6">
        <f t="shared" ref="A3125:B3137" si="624">A3124</f>
        <v>209</v>
      </c>
      <c r="B3125" s="6">
        <v>2707</v>
      </c>
      <c r="D3125" s="88" t="s">
        <v>4</v>
      </c>
      <c r="E3125" s="89"/>
      <c r="F3125" s="90">
        <f>QUOTIENT(F3126,100)</f>
        <v>27</v>
      </c>
      <c r="G3125" s="91"/>
      <c r="H3125" s="92" t="s">
        <v>260</v>
      </c>
      <c r="I3125" s="93"/>
      <c r="O3125" s="7"/>
      <c r="X3125" s="1" t="str">
        <f t="shared" ref="X3125:X3137" si="625">X3124</f>
        <v>27大阪府</v>
      </c>
    </row>
    <row r="3126" spans="1:24" x14ac:dyDescent="0.15">
      <c r="A3126" s="6">
        <f t="shared" si="624"/>
        <v>209</v>
      </c>
      <c r="B3126" s="6">
        <f>B3125</f>
        <v>2707</v>
      </c>
      <c r="D3126" s="94" t="s">
        <v>5</v>
      </c>
      <c r="E3126" s="95"/>
      <c r="F3126" s="96">
        <f>B3126</f>
        <v>2707</v>
      </c>
      <c r="G3126" s="97"/>
      <c r="H3126" s="98" t="s">
        <v>267</v>
      </c>
      <c r="I3126" s="99"/>
      <c r="O3126" s="7"/>
      <c r="X3126" s="1" t="str">
        <f t="shared" si="625"/>
        <v>27大阪府</v>
      </c>
    </row>
    <row r="3127" spans="1:24" x14ac:dyDescent="0.15">
      <c r="A3127" s="6">
        <f t="shared" si="624"/>
        <v>209</v>
      </c>
      <c r="B3127" s="6">
        <f>B3126</f>
        <v>2707</v>
      </c>
      <c r="D3127" s="72" t="s">
        <v>6</v>
      </c>
      <c r="E3127" s="73"/>
      <c r="F3127" s="74">
        <v>88.463499999999996</v>
      </c>
      <c r="G3127" s="75"/>
      <c r="H3127" s="75"/>
      <c r="I3127" s="76"/>
      <c r="J3127" s="8"/>
      <c r="K3127" s="8"/>
      <c r="L3127" s="8"/>
      <c r="N3127" s="8"/>
      <c r="O3127" s="9"/>
      <c r="P3127" s="10" t="s">
        <v>7</v>
      </c>
      <c r="X3127" s="1" t="str">
        <f t="shared" si="625"/>
        <v>27大阪府</v>
      </c>
    </row>
    <row r="3128" spans="1:24" ht="14.25" thickBot="1" x14ac:dyDescent="0.2">
      <c r="A3128" s="6">
        <f t="shared" si="624"/>
        <v>209</v>
      </c>
      <c r="B3128" s="6">
        <f>B3127</f>
        <v>2707</v>
      </c>
      <c r="D3128" s="77" t="s">
        <v>8</v>
      </c>
      <c r="E3128" s="78"/>
      <c r="F3128" s="79">
        <v>444.87</v>
      </c>
      <c r="G3128" s="80"/>
      <c r="H3128" s="80"/>
      <c r="I3128" s="81"/>
      <c r="J3128" s="11"/>
      <c r="K3128" s="11"/>
      <c r="L3128" s="11"/>
      <c r="N3128" s="11"/>
      <c r="P3128" s="82">
        <v>-0.03</v>
      </c>
      <c r="Q3128" s="82"/>
      <c r="X3128" s="1" t="str">
        <f t="shared" si="625"/>
        <v>27大阪府</v>
      </c>
    </row>
    <row r="3129" spans="1:24" ht="14.25" thickBot="1" x14ac:dyDescent="0.2">
      <c r="A3129" s="6">
        <f t="shared" si="624"/>
        <v>209</v>
      </c>
      <c r="B3129" s="6"/>
      <c r="C3129" s="1" t="s">
        <v>9</v>
      </c>
      <c r="X3129" s="1" t="str">
        <f t="shared" si="625"/>
        <v>27大阪府</v>
      </c>
    </row>
    <row r="3130" spans="1:24" ht="13.5" customHeight="1" x14ac:dyDescent="0.15">
      <c r="A3130" s="6">
        <f t="shared" si="624"/>
        <v>209</v>
      </c>
      <c r="B3130" s="6"/>
      <c r="D3130" s="12"/>
      <c r="E3130" s="13"/>
      <c r="F3130" s="83" t="s">
        <v>10</v>
      </c>
      <c r="G3130" s="84"/>
      <c r="H3130" s="14" t="s">
        <v>11</v>
      </c>
      <c r="I3130" s="14" t="s">
        <v>12</v>
      </c>
      <c r="J3130" s="14" t="s">
        <v>13</v>
      </c>
      <c r="K3130" s="14" t="s">
        <v>14</v>
      </c>
      <c r="L3130" s="15" t="s">
        <v>15</v>
      </c>
      <c r="M3130" s="85" t="s">
        <v>16</v>
      </c>
      <c r="N3130" s="84"/>
      <c r="O3130" s="84"/>
      <c r="P3130" s="85" t="s">
        <v>17</v>
      </c>
      <c r="Q3130" s="84"/>
      <c r="R3130" s="86"/>
      <c r="X3130" s="1" t="str">
        <f t="shared" si="625"/>
        <v>27大阪府</v>
      </c>
    </row>
    <row r="3131" spans="1:24" ht="32.25" thickBot="1" x14ac:dyDescent="0.2">
      <c r="A3131" s="6">
        <f t="shared" si="624"/>
        <v>209</v>
      </c>
      <c r="B3131" s="6"/>
      <c r="D3131" s="16"/>
      <c r="E3131" s="17"/>
      <c r="F3131" s="18" t="s">
        <v>18</v>
      </c>
      <c r="G3131" s="19" t="s">
        <v>19</v>
      </c>
      <c r="H3131" s="20" t="s">
        <v>20</v>
      </c>
      <c r="I3131" s="20" t="s">
        <v>21</v>
      </c>
      <c r="J3131" s="20" t="s">
        <v>22</v>
      </c>
      <c r="K3131" s="20" t="s">
        <v>23</v>
      </c>
      <c r="L3131" s="20" t="s">
        <v>24</v>
      </c>
      <c r="M3131" s="21" t="s">
        <v>25</v>
      </c>
      <c r="N3131" s="22" t="s">
        <v>26</v>
      </c>
      <c r="O3131" s="23" t="s">
        <v>27</v>
      </c>
      <c r="P3131" s="24" t="s">
        <v>28</v>
      </c>
      <c r="Q3131" s="22" t="s">
        <v>29</v>
      </c>
      <c r="R3131" s="25" t="s">
        <v>30</v>
      </c>
      <c r="X3131" s="1" t="str">
        <f t="shared" si="625"/>
        <v>27大阪府</v>
      </c>
    </row>
    <row r="3132" spans="1:24" ht="14.25" thickTop="1" x14ac:dyDescent="0.15">
      <c r="A3132" s="6">
        <f t="shared" si="624"/>
        <v>209</v>
      </c>
      <c r="B3132" s="6">
        <f>B3127</f>
        <v>2707</v>
      </c>
      <c r="D3132" s="26"/>
      <c r="E3132" s="27" t="s">
        <v>31</v>
      </c>
      <c r="F3132" s="28">
        <f>SUM(F3133:F3136)</f>
        <v>8420</v>
      </c>
      <c r="G3132" s="29">
        <f>IFERROR(F3132/Q3132,"-")</f>
        <v>0.94004689070001113</v>
      </c>
      <c r="H3132" s="30">
        <f t="shared" ref="H3132:M3132" si="626">SUM(H3133:H3136)</f>
        <v>8796</v>
      </c>
      <c r="I3132" s="30">
        <f t="shared" si="626"/>
        <v>8438</v>
      </c>
      <c r="J3132" s="30">
        <f t="shared" si="626"/>
        <v>8610</v>
      </c>
      <c r="K3132" s="30">
        <f t="shared" si="626"/>
        <v>8526</v>
      </c>
      <c r="L3132" s="30">
        <f t="shared" si="626"/>
        <v>8430</v>
      </c>
      <c r="M3132" s="31">
        <f t="shared" si="626"/>
        <v>8335</v>
      </c>
      <c r="N3132" s="32">
        <f>IFERROR(M3132/F3132,"-")</f>
        <v>0.98990498812351546</v>
      </c>
      <c r="O3132" s="33">
        <f>M3132-F3132</f>
        <v>-85</v>
      </c>
      <c r="P3132" s="31">
        <f>SUM(P3133:P3136)</f>
        <v>8372</v>
      </c>
      <c r="Q3132" s="34">
        <f>SUM(Q3133:Q3136)</f>
        <v>8957</v>
      </c>
      <c r="R3132" s="35">
        <f>IFERROR(P3132/Q3132,"-")</f>
        <v>0.93468795355587808</v>
      </c>
      <c r="X3132" s="1" t="str">
        <f t="shared" si="625"/>
        <v>27大阪府</v>
      </c>
    </row>
    <row r="3133" spans="1:24" x14ac:dyDescent="0.15">
      <c r="A3133" s="6">
        <f t="shared" si="624"/>
        <v>209</v>
      </c>
      <c r="B3133" s="6">
        <f>B3132</f>
        <v>2707</v>
      </c>
      <c r="D3133" s="36"/>
      <c r="E3133" s="37" t="s">
        <v>32</v>
      </c>
      <c r="F3133" s="38">
        <v>618</v>
      </c>
      <c r="G3133" s="39">
        <f>IFERROR(F3133/Q3133,"-")</f>
        <v>0.62235649546827798</v>
      </c>
      <c r="H3133" s="40">
        <v>1166</v>
      </c>
      <c r="I3133" s="40">
        <v>1168</v>
      </c>
      <c r="J3133" s="40">
        <v>1167</v>
      </c>
      <c r="K3133" s="40">
        <v>1155</v>
      </c>
      <c r="L3133" s="40">
        <v>1260</v>
      </c>
      <c r="M3133" s="41">
        <v>1614</v>
      </c>
      <c r="N3133" s="42">
        <f>IFERROR(M3133/F3133,"-")</f>
        <v>2.6116504854368934</v>
      </c>
      <c r="O3133" s="43">
        <f>M3133-F3133</f>
        <v>996</v>
      </c>
      <c r="P3133" s="41">
        <v>1771</v>
      </c>
      <c r="Q3133" s="44">
        <v>993</v>
      </c>
      <c r="R3133" s="45">
        <f>IFERROR(P3133/Q3133,"-")</f>
        <v>1.7834843907351461</v>
      </c>
      <c r="X3133" s="1" t="str">
        <f t="shared" si="625"/>
        <v>27大阪府</v>
      </c>
    </row>
    <row r="3134" spans="1:24" x14ac:dyDescent="0.15">
      <c r="A3134" s="6">
        <f t="shared" si="624"/>
        <v>209</v>
      </c>
      <c r="B3134" s="6">
        <f t="shared" si="624"/>
        <v>2707</v>
      </c>
      <c r="D3134" s="36"/>
      <c r="E3134" s="46" t="s">
        <v>33</v>
      </c>
      <c r="F3134" s="47">
        <v>3562</v>
      </c>
      <c r="G3134" s="48">
        <f>IFERROR(F3134/Q3134,"-")</f>
        <v>1.2640170333569907</v>
      </c>
      <c r="H3134" s="49">
        <v>3042</v>
      </c>
      <c r="I3134" s="49">
        <v>2984</v>
      </c>
      <c r="J3134" s="49">
        <v>3166</v>
      </c>
      <c r="K3134" s="49">
        <v>3050</v>
      </c>
      <c r="L3134" s="49">
        <v>2866</v>
      </c>
      <c r="M3134" s="50">
        <v>2396</v>
      </c>
      <c r="N3134" s="51">
        <f>IFERROR(M3134/F3134,"-")</f>
        <v>0.67265581134194274</v>
      </c>
      <c r="O3134" s="52">
        <f>M3134-F3134</f>
        <v>-1166</v>
      </c>
      <c r="P3134" s="50">
        <v>2232</v>
      </c>
      <c r="Q3134" s="53">
        <v>2818</v>
      </c>
      <c r="R3134" s="54">
        <f>IFERROR(P3134/Q3134,"-")</f>
        <v>0.79205110007097235</v>
      </c>
      <c r="X3134" s="1" t="str">
        <f t="shared" si="625"/>
        <v>27大阪府</v>
      </c>
    </row>
    <row r="3135" spans="1:24" x14ac:dyDescent="0.15">
      <c r="A3135" s="6">
        <f t="shared" si="624"/>
        <v>209</v>
      </c>
      <c r="B3135" s="6">
        <f t="shared" si="624"/>
        <v>2707</v>
      </c>
      <c r="D3135" s="36"/>
      <c r="E3135" s="46" t="s">
        <v>34</v>
      </c>
      <c r="F3135" s="47">
        <v>989</v>
      </c>
      <c r="G3135" s="48">
        <f>IFERROR(F3135/Q3135,"-")</f>
        <v>0.37704918032786883</v>
      </c>
      <c r="H3135" s="49">
        <v>1251</v>
      </c>
      <c r="I3135" s="49">
        <v>1327</v>
      </c>
      <c r="J3135" s="49">
        <v>1250</v>
      </c>
      <c r="K3135" s="49">
        <v>1315</v>
      </c>
      <c r="L3135" s="49">
        <v>1397</v>
      </c>
      <c r="M3135" s="50">
        <v>1474</v>
      </c>
      <c r="N3135" s="51">
        <f>IFERROR(M3135/F3135,"-")</f>
        <v>1.4903943377148634</v>
      </c>
      <c r="O3135" s="52">
        <f>M3135-F3135</f>
        <v>485</v>
      </c>
      <c r="P3135" s="50">
        <v>1596</v>
      </c>
      <c r="Q3135" s="53">
        <v>2623</v>
      </c>
      <c r="R3135" s="54">
        <f>IFERROR(P3135/Q3135,"-")</f>
        <v>0.60846359130766303</v>
      </c>
      <c r="X3135" s="1" t="str">
        <f t="shared" si="625"/>
        <v>27大阪府</v>
      </c>
    </row>
    <row r="3136" spans="1:24" ht="14.25" thickBot="1" x14ac:dyDescent="0.2">
      <c r="A3136" s="6">
        <f t="shared" si="624"/>
        <v>209</v>
      </c>
      <c r="B3136" s="6">
        <f t="shared" si="624"/>
        <v>2707</v>
      </c>
      <c r="D3136" s="55"/>
      <c r="E3136" s="56" t="s">
        <v>35</v>
      </c>
      <c r="F3136" s="57">
        <v>3251</v>
      </c>
      <c r="G3136" s="58">
        <f>IFERROR(F3136/Q3136,"-")</f>
        <v>1.2885453824811732</v>
      </c>
      <c r="H3136" s="59">
        <v>3337</v>
      </c>
      <c r="I3136" s="59">
        <v>2959</v>
      </c>
      <c r="J3136" s="59">
        <v>3027</v>
      </c>
      <c r="K3136" s="59">
        <v>3006</v>
      </c>
      <c r="L3136" s="59">
        <v>2907</v>
      </c>
      <c r="M3136" s="60">
        <v>2851</v>
      </c>
      <c r="N3136" s="61">
        <f>IFERROR(M3136/F3136,"-")</f>
        <v>0.87696093509689321</v>
      </c>
      <c r="O3136" s="62">
        <f>M3136-F3136</f>
        <v>-400</v>
      </c>
      <c r="P3136" s="60">
        <v>2773</v>
      </c>
      <c r="Q3136" s="63">
        <v>2523</v>
      </c>
      <c r="R3136" s="64">
        <f>IFERROR(P3136/Q3136,"-")</f>
        <v>1.0990883868410621</v>
      </c>
      <c r="X3136" s="1" t="str">
        <f t="shared" si="625"/>
        <v>27大阪府</v>
      </c>
    </row>
    <row r="3137" spans="1:24" s="5" customFormat="1" x14ac:dyDescent="0.15">
      <c r="A3137" s="65">
        <f t="shared" si="624"/>
        <v>209</v>
      </c>
      <c r="B3137" s="65">
        <f t="shared" si="624"/>
        <v>2707</v>
      </c>
      <c r="D3137" s="66"/>
      <c r="E3137" s="67" t="s">
        <v>36</v>
      </c>
      <c r="F3137" s="68">
        <v>0.91566265060240959</v>
      </c>
      <c r="G3137" s="69"/>
      <c r="H3137" s="68">
        <v>1</v>
      </c>
      <c r="I3137" s="68">
        <v>1</v>
      </c>
      <c r="J3137" s="68">
        <v>0.98750000000000004</v>
      </c>
      <c r="K3137" s="68">
        <v>1</v>
      </c>
      <c r="L3137" s="68">
        <v>0.97368421052631582</v>
      </c>
      <c r="M3137" s="68">
        <v>1</v>
      </c>
      <c r="N3137" s="70"/>
      <c r="O3137" s="70"/>
      <c r="P3137" s="71"/>
      <c r="Q3137" s="71"/>
      <c r="R3137" s="70"/>
      <c r="X3137" s="5" t="str">
        <f t="shared" si="625"/>
        <v>27大阪府</v>
      </c>
    </row>
    <row r="3138" spans="1:24" x14ac:dyDescent="0.15">
      <c r="A3138" s="6">
        <f>(ROW()+12)/15</f>
        <v>210</v>
      </c>
      <c r="B3138" s="6"/>
      <c r="C3138" s="87">
        <f>(ROW()+12)/15</f>
        <v>210</v>
      </c>
      <c r="D3138" s="87"/>
      <c r="S3138" s="1" t="str">
        <f>"（"&amp;H3140&amp;"　"&amp;H3141&amp;"構想区域）"</f>
        <v>（大阪府　大阪市構想区域）</v>
      </c>
      <c r="X3138" s="1" t="str">
        <f>TEXT(F3140,"0?")&amp;H3140</f>
        <v>27大阪府</v>
      </c>
    </row>
    <row r="3139" spans="1:24" ht="14.25" thickBot="1" x14ac:dyDescent="0.2">
      <c r="A3139" s="6">
        <f>A3138</f>
        <v>210</v>
      </c>
      <c r="B3139" s="6"/>
      <c r="C3139" s="1" t="s">
        <v>3</v>
      </c>
      <c r="X3139" s="1" t="str">
        <f>X3138</f>
        <v>27大阪府</v>
      </c>
    </row>
    <row r="3140" spans="1:24" x14ac:dyDescent="0.15">
      <c r="A3140" s="6">
        <f t="shared" ref="A3140:B3152" si="627">A3139</f>
        <v>210</v>
      </c>
      <c r="B3140" s="6">
        <v>2708</v>
      </c>
      <c r="D3140" s="88" t="s">
        <v>4</v>
      </c>
      <c r="E3140" s="89"/>
      <c r="F3140" s="90">
        <f>QUOTIENT(F3141,100)</f>
        <v>27</v>
      </c>
      <c r="G3140" s="91"/>
      <c r="H3140" s="92" t="s">
        <v>260</v>
      </c>
      <c r="I3140" s="93"/>
      <c r="O3140" s="7"/>
      <c r="X3140" s="1" t="str">
        <f t="shared" ref="X3140:X3152" si="628">X3139</f>
        <v>27大阪府</v>
      </c>
    </row>
    <row r="3141" spans="1:24" x14ac:dyDescent="0.15">
      <c r="A3141" s="6">
        <f t="shared" si="627"/>
        <v>210</v>
      </c>
      <c r="B3141" s="6">
        <f>B3140</f>
        <v>2708</v>
      </c>
      <c r="D3141" s="94" t="s">
        <v>5</v>
      </c>
      <c r="E3141" s="95"/>
      <c r="F3141" s="96">
        <f>B3141</f>
        <v>2708</v>
      </c>
      <c r="G3141" s="97"/>
      <c r="H3141" s="98" t="s">
        <v>268</v>
      </c>
      <c r="I3141" s="99"/>
      <c r="O3141" s="7"/>
      <c r="X3141" s="1" t="str">
        <f t="shared" si="628"/>
        <v>27大阪府</v>
      </c>
    </row>
    <row r="3142" spans="1:24" x14ac:dyDescent="0.15">
      <c r="A3142" s="6">
        <f t="shared" si="627"/>
        <v>210</v>
      </c>
      <c r="B3142" s="6">
        <f>B3141</f>
        <v>2708</v>
      </c>
      <c r="D3142" s="72" t="s">
        <v>6</v>
      </c>
      <c r="E3142" s="73"/>
      <c r="F3142" s="74">
        <v>275.24119999999999</v>
      </c>
      <c r="G3142" s="75"/>
      <c r="H3142" s="75"/>
      <c r="I3142" s="76"/>
      <c r="J3142" s="8"/>
      <c r="K3142" s="8"/>
      <c r="L3142" s="8"/>
      <c r="N3142" s="8"/>
      <c r="O3142" s="9"/>
      <c r="P3142" s="10" t="s">
        <v>7</v>
      </c>
      <c r="X3142" s="1" t="str">
        <f t="shared" si="628"/>
        <v>27大阪府</v>
      </c>
    </row>
    <row r="3143" spans="1:24" ht="14.25" thickBot="1" x14ac:dyDescent="0.2">
      <c r="A3143" s="6">
        <f t="shared" si="627"/>
        <v>210</v>
      </c>
      <c r="B3143" s="6">
        <f>B3142</f>
        <v>2708</v>
      </c>
      <c r="D3143" s="77" t="s">
        <v>8</v>
      </c>
      <c r="E3143" s="78"/>
      <c r="F3143" s="79">
        <v>225.24</v>
      </c>
      <c r="G3143" s="80"/>
      <c r="H3143" s="80"/>
      <c r="I3143" s="81"/>
      <c r="J3143" s="11"/>
      <c r="K3143" s="11"/>
      <c r="L3143" s="11"/>
      <c r="N3143" s="11"/>
      <c r="P3143" s="82">
        <v>7.6000000000000012E-2</v>
      </c>
      <c r="Q3143" s="82"/>
      <c r="X3143" s="1" t="str">
        <f t="shared" si="628"/>
        <v>27大阪府</v>
      </c>
    </row>
    <row r="3144" spans="1:24" ht="14.25" thickBot="1" x14ac:dyDescent="0.2">
      <c r="A3144" s="6">
        <f t="shared" si="627"/>
        <v>210</v>
      </c>
      <c r="B3144" s="6"/>
      <c r="C3144" s="1" t="s">
        <v>9</v>
      </c>
      <c r="X3144" s="1" t="str">
        <f t="shared" si="628"/>
        <v>27大阪府</v>
      </c>
    </row>
    <row r="3145" spans="1:24" ht="13.5" customHeight="1" x14ac:dyDescent="0.15">
      <c r="A3145" s="6">
        <f t="shared" si="627"/>
        <v>210</v>
      </c>
      <c r="B3145" s="6"/>
      <c r="D3145" s="12"/>
      <c r="E3145" s="13"/>
      <c r="F3145" s="83" t="s">
        <v>10</v>
      </c>
      <c r="G3145" s="84"/>
      <c r="H3145" s="14" t="s">
        <v>11</v>
      </c>
      <c r="I3145" s="14" t="s">
        <v>12</v>
      </c>
      <c r="J3145" s="14" t="s">
        <v>13</v>
      </c>
      <c r="K3145" s="14" t="s">
        <v>14</v>
      </c>
      <c r="L3145" s="15" t="s">
        <v>15</v>
      </c>
      <c r="M3145" s="85" t="s">
        <v>16</v>
      </c>
      <c r="N3145" s="84"/>
      <c r="O3145" s="84"/>
      <c r="P3145" s="85" t="s">
        <v>17</v>
      </c>
      <c r="Q3145" s="84"/>
      <c r="R3145" s="86"/>
      <c r="X3145" s="1" t="str">
        <f t="shared" si="628"/>
        <v>27大阪府</v>
      </c>
    </row>
    <row r="3146" spans="1:24" ht="32.25" thickBot="1" x14ac:dyDescent="0.2">
      <c r="A3146" s="6">
        <f t="shared" si="627"/>
        <v>210</v>
      </c>
      <c r="B3146" s="6"/>
      <c r="D3146" s="16"/>
      <c r="E3146" s="17"/>
      <c r="F3146" s="18" t="s">
        <v>18</v>
      </c>
      <c r="G3146" s="19" t="s">
        <v>19</v>
      </c>
      <c r="H3146" s="20" t="s">
        <v>20</v>
      </c>
      <c r="I3146" s="20" t="s">
        <v>21</v>
      </c>
      <c r="J3146" s="20" t="s">
        <v>22</v>
      </c>
      <c r="K3146" s="20" t="s">
        <v>23</v>
      </c>
      <c r="L3146" s="20" t="s">
        <v>24</v>
      </c>
      <c r="M3146" s="21" t="s">
        <v>25</v>
      </c>
      <c r="N3146" s="22" t="s">
        <v>26</v>
      </c>
      <c r="O3146" s="23" t="s">
        <v>27</v>
      </c>
      <c r="P3146" s="24" t="s">
        <v>28</v>
      </c>
      <c r="Q3146" s="22" t="s">
        <v>29</v>
      </c>
      <c r="R3146" s="25" t="s">
        <v>30</v>
      </c>
      <c r="X3146" s="1" t="str">
        <f t="shared" si="628"/>
        <v>27大阪府</v>
      </c>
    </row>
    <row r="3147" spans="1:24" ht="14.25" thickTop="1" x14ac:dyDescent="0.15">
      <c r="A3147" s="6">
        <f t="shared" si="627"/>
        <v>210</v>
      </c>
      <c r="B3147" s="6">
        <f>B3142</f>
        <v>2708</v>
      </c>
      <c r="D3147" s="26"/>
      <c r="E3147" s="27" t="s">
        <v>31</v>
      </c>
      <c r="F3147" s="28">
        <f>SUM(F3148:F3151)</f>
        <v>30338</v>
      </c>
      <c r="G3147" s="29">
        <f>IFERROR(F3147/Q3147,"-")</f>
        <v>0.87421836728813074</v>
      </c>
      <c r="H3147" s="30">
        <f t="shared" ref="H3147:M3147" si="629">SUM(H3148:H3151)</f>
        <v>31731</v>
      </c>
      <c r="I3147" s="30">
        <f t="shared" si="629"/>
        <v>31547</v>
      </c>
      <c r="J3147" s="30">
        <f t="shared" si="629"/>
        <v>30951</v>
      </c>
      <c r="K3147" s="30">
        <f t="shared" si="629"/>
        <v>31399</v>
      </c>
      <c r="L3147" s="30">
        <f t="shared" si="629"/>
        <v>30182</v>
      </c>
      <c r="M3147" s="31">
        <f t="shared" si="629"/>
        <v>31869</v>
      </c>
      <c r="N3147" s="32">
        <f>IFERROR(M3147/F3147,"-")</f>
        <v>1.0504647636627331</v>
      </c>
      <c r="O3147" s="33">
        <f>M3147-F3147</f>
        <v>1531</v>
      </c>
      <c r="P3147" s="31">
        <f>SUM(P3148:P3151)</f>
        <v>30913</v>
      </c>
      <c r="Q3147" s="34">
        <f>SUM(Q3148:Q3151)</f>
        <v>34703</v>
      </c>
      <c r="R3147" s="35">
        <f>IFERROR(P3147/Q3147,"-")</f>
        <v>0.89078753998213411</v>
      </c>
      <c r="X3147" s="1" t="str">
        <f t="shared" si="628"/>
        <v>27大阪府</v>
      </c>
    </row>
    <row r="3148" spans="1:24" x14ac:dyDescent="0.15">
      <c r="A3148" s="6">
        <f t="shared" si="627"/>
        <v>210</v>
      </c>
      <c r="B3148" s="6">
        <f>B3147</f>
        <v>2708</v>
      </c>
      <c r="D3148" s="36"/>
      <c r="E3148" s="37" t="s">
        <v>32</v>
      </c>
      <c r="F3148" s="38">
        <v>4561</v>
      </c>
      <c r="G3148" s="39">
        <f>IFERROR(F3148/Q3148,"-")</f>
        <v>0.96122233930453105</v>
      </c>
      <c r="H3148" s="40">
        <v>5566</v>
      </c>
      <c r="I3148" s="40">
        <v>4442</v>
      </c>
      <c r="J3148" s="40">
        <v>4897</v>
      </c>
      <c r="K3148" s="40">
        <v>4025</v>
      </c>
      <c r="L3148" s="40">
        <v>4176</v>
      </c>
      <c r="M3148" s="41">
        <v>5173</v>
      </c>
      <c r="N3148" s="42">
        <f>IFERROR(M3148/F3148,"-")</f>
        <v>1.1341811006358256</v>
      </c>
      <c r="O3148" s="43">
        <f>M3148-F3148</f>
        <v>612</v>
      </c>
      <c r="P3148" s="41">
        <v>5184</v>
      </c>
      <c r="Q3148" s="44">
        <v>4745</v>
      </c>
      <c r="R3148" s="45">
        <f>IFERROR(P3148/Q3148,"-")</f>
        <v>1.0925184404636459</v>
      </c>
      <c r="X3148" s="1" t="str">
        <f t="shared" si="628"/>
        <v>27大阪府</v>
      </c>
    </row>
    <row r="3149" spans="1:24" x14ac:dyDescent="0.15">
      <c r="A3149" s="6">
        <f t="shared" si="627"/>
        <v>210</v>
      </c>
      <c r="B3149" s="6">
        <f t="shared" si="627"/>
        <v>2708</v>
      </c>
      <c r="D3149" s="36"/>
      <c r="E3149" s="46" t="s">
        <v>33</v>
      </c>
      <c r="F3149" s="47">
        <v>16108</v>
      </c>
      <c r="G3149" s="48">
        <f>IFERROR(F3149/Q3149,"-")</f>
        <v>1.2547125720517214</v>
      </c>
      <c r="H3149" s="49">
        <v>14826</v>
      </c>
      <c r="I3149" s="49">
        <v>15831</v>
      </c>
      <c r="J3149" s="49">
        <v>14753</v>
      </c>
      <c r="K3149" s="49">
        <v>16253</v>
      </c>
      <c r="L3149" s="49">
        <v>14580</v>
      </c>
      <c r="M3149" s="50">
        <v>14637</v>
      </c>
      <c r="N3149" s="51">
        <f>IFERROR(M3149/F3149,"-")</f>
        <v>0.90867891730816985</v>
      </c>
      <c r="O3149" s="52">
        <f>M3149-F3149</f>
        <v>-1471</v>
      </c>
      <c r="P3149" s="50">
        <v>13704</v>
      </c>
      <c r="Q3149" s="53">
        <v>12838</v>
      </c>
      <c r="R3149" s="54">
        <f>IFERROR(P3149/Q3149,"-")</f>
        <v>1.0674559900295997</v>
      </c>
      <c r="X3149" s="1" t="str">
        <f t="shared" si="628"/>
        <v>27大阪府</v>
      </c>
    </row>
    <row r="3150" spans="1:24" x14ac:dyDescent="0.15">
      <c r="A3150" s="6">
        <f t="shared" si="627"/>
        <v>210</v>
      </c>
      <c r="B3150" s="6">
        <f t="shared" si="627"/>
        <v>2708</v>
      </c>
      <c r="D3150" s="36"/>
      <c r="E3150" s="46" t="s">
        <v>34</v>
      </c>
      <c r="F3150" s="47">
        <v>2446</v>
      </c>
      <c r="G3150" s="48">
        <f>IFERROR(F3150/Q3150,"-")</f>
        <v>0.2294128681298068</v>
      </c>
      <c r="H3150" s="49">
        <v>3275</v>
      </c>
      <c r="I3150" s="49">
        <v>3450</v>
      </c>
      <c r="J3150" s="49">
        <v>3585</v>
      </c>
      <c r="K3150" s="49">
        <v>3458</v>
      </c>
      <c r="L3150" s="49">
        <v>3815</v>
      </c>
      <c r="M3150" s="50">
        <v>4243</v>
      </c>
      <c r="N3150" s="51">
        <f>IFERROR(M3150/F3150,"-")</f>
        <v>1.7346688470973017</v>
      </c>
      <c r="O3150" s="52">
        <f>M3150-F3150</f>
        <v>1797</v>
      </c>
      <c r="P3150" s="50">
        <v>4431</v>
      </c>
      <c r="Q3150" s="53">
        <v>10662</v>
      </c>
      <c r="R3150" s="54">
        <f>IFERROR(P3150/Q3150,"-")</f>
        <v>0.41558806978052898</v>
      </c>
      <c r="X3150" s="1" t="str">
        <f t="shared" si="628"/>
        <v>27大阪府</v>
      </c>
    </row>
    <row r="3151" spans="1:24" ht="14.25" thickBot="1" x14ac:dyDescent="0.2">
      <c r="A3151" s="6">
        <f t="shared" si="627"/>
        <v>210</v>
      </c>
      <c r="B3151" s="6">
        <f t="shared" si="627"/>
        <v>2708</v>
      </c>
      <c r="D3151" s="55"/>
      <c r="E3151" s="56" t="s">
        <v>35</v>
      </c>
      <c r="F3151" s="57">
        <v>7223</v>
      </c>
      <c r="G3151" s="58">
        <f>IFERROR(F3151/Q3151,"-")</f>
        <v>1.1184577268504181</v>
      </c>
      <c r="H3151" s="59">
        <v>8064</v>
      </c>
      <c r="I3151" s="59">
        <v>7824</v>
      </c>
      <c r="J3151" s="59">
        <v>7716</v>
      </c>
      <c r="K3151" s="59">
        <v>7663</v>
      </c>
      <c r="L3151" s="59">
        <v>7611</v>
      </c>
      <c r="M3151" s="60">
        <v>7816</v>
      </c>
      <c r="N3151" s="61">
        <f>IFERROR(M3151/F3151,"-")</f>
        <v>1.0820988508929807</v>
      </c>
      <c r="O3151" s="62">
        <f>M3151-F3151</f>
        <v>593</v>
      </c>
      <c r="P3151" s="60">
        <v>7594</v>
      </c>
      <c r="Q3151" s="63">
        <v>6458</v>
      </c>
      <c r="R3151" s="64">
        <f>IFERROR(P3151/Q3151,"-")</f>
        <v>1.1759058532053268</v>
      </c>
      <c r="X3151" s="1" t="str">
        <f t="shared" si="628"/>
        <v>27大阪府</v>
      </c>
    </row>
    <row r="3152" spans="1:24" s="5" customFormat="1" x14ac:dyDescent="0.15">
      <c r="A3152" s="65">
        <f t="shared" si="627"/>
        <v>210</v>
      </c>
      <c r="B3152" s="65">
        <f t="shared" si="627"/>
        <v>2708</v>
      </c>
      <c r="D3152" s="66"/>
      <c r="E3152" s="67" t="s">
        <v>36</v>
      </c>
      <c r="F3152" s="68">
        <v>0.91796875</v>
      </c>
      <c r="G3152" s="69"/>
      <c r="H3152" s="68">
        <v>0.98353909465020573</v>
      </c>
      <c r="I3152" s="68">
        <v>0.96250000000000002</v>
      </c>
      <c r="J3152" s="68">
        <v>0.96311475409836067</v>
      </c>
      <c r="K3152" s="68">
        <v>0.93775933609958506</v>
      </c>
      <c r="L3152" s="68">
        <v>0.91561181434599159</v>
      </c>
      <c r="M3152" s="68">
        <v>0.96202531645569622</v>
      </c>
      <c r="N3152" s="70"/>
      <c r="O3152" s="70"/>
      <c r="P3152" s="71"/>
      <c r="Q3152" s="71"/>
      <c r="R3152" s="70"/>
      <c r="X3152" s="5" t="str">
        <f t="shared" si="628"/>
        <v>27大阪府</v>
      </c>
    </row>
    <row r="3153" spans="1:24" x14ac:dyDescent="0.15">
      <c r="A3153" s="6">
        <f>(ROW()+12)/15</f>
        <v>211</v>
      </c>
      <c r="B3153" s="6"/>
      <c r="C3153" s="87">
        <f>(ROW()+12)/15</f>
        <v>211</v>
      </c>
      <c r="D3153" s="87"/>
      <c r="S3153" s="1" t="str">
        <f>"（"&amp;H3155&amp;"　"&amp;H3156&amp;"構想区域）"</f>
        <v>（兵庫県　神戸構想区域）</v>
      </c>
      <c r="X3153" s="1" t="str">
        <f>TEXT(F3155,"0?")&amp;H3155</f>
        <v>28兵庫県</v>
      </c>
    </row>
    <row r="3154" spans="1:24" ht="14.25" thickBot="1" x14ac:dyDescent="0.2">
      <c r="A3154" s="6">
        <f>A3153</f>
        <v>211</v>
      </c>
      <c r="B3154" s="6"/>
      <c r="C3154" s="1" t="s">
        <v>3</v>
      </c>
      <c r="X3154" s="1" t="str">
        <f>X3153</f>
        <v>28兵庫県</v>
      </c>
    </row>
    <row r="3155" spans="1:24" x14ac:dyDescent="0.15">
      <c r="A3155" s="6">
        <f t="shared" ref="A3155:B3167" si="630">A3154</f>
        <v>211</v>
      </c>
      <c r="B3155" s="6">
        <v>2801</v>
      </c>
      <c r="D3155" s="88" t="s">
        <v>4</v>
      </c>
      <c r="E3155" s="89"/>
      <c r="F3155" s="90">
        <f>QUOTIENT(F3156,100)</f>
        <v>28</v>
      </c>
      <c r="G3155" s="91"/>
      <c r="H3155" s="92" t="s">
        <v>269</v>
      </c>
      <c r="I3155" s="93"/>
      <c r="O3155" s="7"/>
      <c r="X3155" s="1" t="str">
        <f t="shared" ref="X3155:X3167" si="631">X3154</f>
        <v>28兵庫県</v>
      </c>
    </row>
    <row r="3156" spans="1:24" x14ac:dyDescent="0.15">
      <c r="A3156" s="6">
        <f t="shared" si="630"/>
        <v>211</v>
      </c>
      <c r="B3156" s="6">
        <f>B3155</f>
        <v>2801</v>
      </c>
      <c r="D3156" s="94" t="s">
        <v>5</v>
      </c>
      <c r="E3156" s="95"/>
      <c r="F3156" s="96">
        <f>B3156</f>
        <v>2801</v>
      </c>
      <c r="G3156" s="97"/>
      <c r="H3156" s="98" t="s">
        <v>270</v>
      </c>
      <c r="I3156" s="99"/>
      <c r="O3156" s="7"/>
      <c r="X3156" s="1" t="str">
        <f t="shared" si="631"/>
        <v>28兵庫県</v>
      </c>
    </row>
    <row r="3157" spans="1:24" x14ac:dyDescent="0.15">
      <c r="A3157" s="6">
        <f t="shared" si="630"/>
        <v>211</v>
      </c>
      <c r="B3157" s="6">
        <f>B3156</f>
        <v>2801</v>
      </c>
      <c r="D3157" s="72" t="s">
        <v>6</v>
      </c>
      <c r="E3157" s="73"/>
      <c r="F3157" s="74">
        <v>152.51519999999999</v>
      </c>
      <c r="G3157" s="75"/>
      <c r="H3157" s="75"/>
      <c r="I3157" s="76"/>
      <c r="J3157" s="8"/>
      <c r="K3157" s="8"/>
      <c r="L3157" s="8"/>
      <c r="N3157" s="8"/>
      <c r="O3157" s="9"/>
      <c r="P3157" s="10" t="s">
        <v>7</v>
      </c>
      <c r="X3157" s="1" t="str">
        <f t="shared" si="631"/>
        <v>28兵庫県</v>
      </c>
    </row>
    <row r="3158" spans="1:24" ht="14.25" thickBot="1" x14ac:dyDescent="0.2">
      <c r="A3158" s="6">
        <f t="shared" si="630"/>
        <v>211</v>
      </c>
      <c r="B3158" s="6">
        <f>B3157</f>
        <v>2801</v>
      </c>
      <c r="D3158" s="77" t="s">
        <v>8</v>
      </c>
      <c r="E3158" s="78"/>
      <c r="F3158" s="79">
        <v>557.03</v>
      </c>
      <c r="G3158" s="80"/>
      <c r="H3158" s="80"/>
      <c r="I3158" s="81"/>
      <c r="J3158" s="11"/>
      <c r="K3158" s="11"/>
      <c r="L3158" s="11"/>
      <c r="N3158" s="11"/>
      <c r="P3158" s="82">
        <v>2.3000000000000007E-2</v>
      </c>
      <c r="Q3158" s="82"/>
      <c r="X3158" s="1" t="str">
        <f t="shared" si="631"/>
        <v>28兵庫県</v>
      </c>
    </row>
    <row r="3159" spans="1:24" ht="14.25" thickBot="1" x14ac:dyDescent="0.2">
      <c r="A3159" s="6">
        <f t="shared" si="630"/>
        <v>211</v>
      </c>
      <c r="B3159" s="6"/>
      <c r="C3159" s="1" t="s">
        <v>9</v>
      </c>
      <c r="X3159" s="1" t="str">
        <f t="shared" si="631"/>
        <v>28兵庫県</v>
      </c>
    </row>
    <row r="3160" spans="1:24" ht="13.5" customHeight="1" x14ac:dyDescent="0.15">
      <c r="A3160" s="6">
        <f t="shared" si="630"/>
        <v>211</v>
      </c>
      <c r="B3160" s="6"/>
      <c r="D3160" s="12"/>
      <c r="E3160" s="13"/>
      <c r="F3160" s="83" t="s">
        <v>10</v>
      </c>
      <c r="G3160" s="84"/>
      <c r="H3160" s="14" t="s">
        <v>11</v>
      </c>
      <c r="I3160" s="14" t="s">
        <v>12</v>
      </c>
      <c r="J3160" s="14" t="s">
        <v>13</v>
      </c>
      <c r="K3160" s="14" t="s">
        <v>14</v>
      </c>
      <c r="L3160" s="15" t="s">
        <v>15</v>
      </c>
      <c r="M3160" s="85" t="s">
        <v>16</v>
      </c>
      <c r="N3160" s="84"/>
      <c r="O3160" s="84"/>
      <c r="P3160" s="85" t="s">
        <v>17</v>
      </c>
      <c r="Q3160" s="84"/>
      <c r="R3160" s="86"/>
      <c r="X3160" s="1" t="str">
        <f t="shared" si="631"/>
        <v>28兵庫県</v>
      </c>
    </row>
    <row r="3161" spans="1:24" ht="32.25" thickBot="1" x14ac:dyDescent="0.2">
      <c r="A3161" s="6">
        <f t="shared" si="630"/>
        <v>211</v>
      </c>
      <c r="B3161" s="6"/>
      <c r="D3161" s="16"/>
      <c r="E3161" s="17"/>
      <c r="F3161" s="18" t="s">
        <v>18</v>
      </c>
      <c r="G3161" s="19" t="s">
        <v>19</v>
      </c>
      <c r="H3161" s="20" t="s">
        <v>20</v>
      </c>
      <c r="I3161" s="20" t="s">
        <v>21</v>
      </c>
      <c r="J3161" s="20" t="s">
        <v>22</v>
      </c>
      <c r="K3161" s="20" t="s">
        <v>23</v>
      </c>
      <c r="L3161" s="20" t="s">
        <v>24</v>
      </c>
      <c r="M3161" s="21" t="s">
        <v>25</v>
      </c>
      <c r="N3161" s="22" t="s">
        <v>26</v>
      </c>
      <c r="O3161" s="23" t="s">
        <v>27</v>
      </c>
      <c r="P3161" s="24" t="s">
        <v>28</v>
      </c>
      <c r="Q3161" s="22" t="s">
        <v>29</v>
      </c>
      <c r="R3161" s="25" t="s">
        <v>30</v>
      </c>
      <c r="X3161" s="1" t="str">
        <f t="shared" si="631"/>
        <v>28兵庫県</v>
      </c>
    </row>
    <row r="3162" spans="1:24" ht="14.25" thickTop="1" x14ac:dyDescent="0.15">
      <c r="A3162" s="6">
        <f t="shared" si="630"/>
        <v>211</v>
      </c>
      <c r="B3162" s="6">
        <f>B3157</f>
        <v>2801</v>
      </c>
      <c r="D3162" s="26"/>
      <c r="E3162" s="27" t="s">
        <v>31</v>
      </c>
      <c r="F3162" s="28">
        <f>SUM(F3163:F3166)</f>
        <v>14405</v>
      </c>
      <c r="G3162" s="29">
        <f>IFERROR(F3162/Q3162,"-")</f>
        <v>0.92062376174346516</v>
      </c>
      <c r="H3162" s="30">
        <f t="shared" ref="H3162:M3162" si="632">SUM(H3163:H3166)</f>
        <v>14813</v>
      </c>
      <c r="I3162" s="30">
        <f t="shared" si="632"/>
        <v>14880</v>
      </c>
      <c r="J3162" s="30">
        <f t="shared" si="632"/>
        <v>14694</v>
      </c>
      <c r="K3162" s="30">
        <f t="shared" si="632"/>
        <v>15064</v>
      </c>
      <c r="L3162" s="30">
        <f t="shared" si="632"/>
        <v>14584</v>
      </c>
      <c r="M3162" s="31">
        <f t="shared" si="632"/>
        <v>15184</v>
      </c>
      <c r="N3162" s="32">
        <f>IFERROR(M3162/F3162,"-")</f>
        <v>1.0540784449843805</v>
      </c>
      <c r="O3162" s="33">
        <f>M3162-F3162</f>
        <v>779</v>
      </c>
      <c r="P3162" s="31">
        <f>SUM(P3163:P3166)</f>
        <v>15484</v>
      </c>
      <c r="Q3162" s="34">
        <f>SUM(Q3163:Q3166)</f>
        <v>15647</v>
      </c>
      <c r="R3162" s="35">
        <f>IFERROR(P3162/Q3162,"-")</f>
        <v>0.98958266760401359</v>
      </c>
      <c r="X3162" s="1" t="str">
        <f t="shared" si="631"/>
        <v>28兵庫県</v>
      </c>
    </row>
    <row r="3163" spans="1:24" x14ac:dyDescent="0.15">
      <c r="A3163" s="6">
        <f t="shared" si="630"/>
        <v>211</v>
      </c>
      <c r="B3163" s="6">
        <f>B3162</f>
        <v>2801</v>
      </c>
      <c r="D3163" s="36"/>
      <c r="E3163" s="37" t="s">
        <v>32</v>
      </c>
      <c r="F3163" s="38">
        <v>2235</v>
      </c>
      <c r="G3163" s="39">
        <f>IFERROR(F3163/Q3163,"-")</f>
        <v>1.0776277724204435</v>
      </c>
      <c r="H3163" s="40">
        <v>2253</v>
      </c>
      <c r="I3163" s="40">
        <v>2206</v>
      </c>
      <c r="J3163" s="40">
        <v>2208</v>
      </c>
      <c r="K3163" s="40">
        <v>2209</v>
      </c>
      <c r="L3163" s="40">
        <v>2262</v>
      </c>
      <c r="M3163" s="41">
        <v>2291</v>
      </c>
      <c r="N3163" s="42">
        <f>IFERROR(M3163/F3163,"-")</f>
        <v>1.0250559284116332</v>
      </c>
      <c r="O3163" s="43">
        <f>M3163-F3163</f>
        <v>56</v>
      </c>
      <c r="P3163" s="41">
        <v>2333</v>
      </c>
      <c r="Q3163" s="44">
        <v>2074</v>
      </c>
      <c r="R3163" s="45">
        <f>IFERROR(P3163/Q3163,"-")</f>
        <v>1.1248794599807137</v>
      </c>
      <c r="X3163" s="1" t="str">
        <f t="shared" si="631"/>
        <v>28兵庫県</v>
      </c>
    </row>
    <row r="3164" spans="1:24" x14ac:dyDescent="0.15">
      <c r="A3164" s="6">
        <f t="shared" si="630"/>
        <v>211</v>
      </c>
      <c r="B3164" s="6">
        <f t="shared" si="630"/>
        <v>2801</v>
      </c>
      <c r="D3164" s="36"/>
      <c r="E3164" s="46" t="s">
        <v>33</v>
      </c>
      <c r="F3164" s="47">
        <v>8124</v>
      </c>
      <c r="G3164" s="48">
        <f>IFERROR(F3164/Q3164,"-")</f>
        <v>1.3746192893401015</v>
      </c>
      <c r="H3164" s="49">
        <v>7234</v>
      </c>
      <c r="I3164" s="49">
        <v>7258</v>
      </c>
      <c r="J3164" s="49">
        <v>7313</v>
      </c>
      <c r="K3164" s="49">
        <v>7161</v>
      </c>
      <c r="L3164" s="49">
        <v>7102</v>
      </c>
      <c r="M3164" s="50">
        <v>7041</v>
      </c>
      <c r="N3164" s="51">
        <f>IFERROR(M3164/F3164,"-")</f>
        <v>0.86669128508124071</v>
      </c>
      <c r="O3164" s="52">
        <f>M3164-F3164</f>
        <v>-1083</v>
      </c>
      <c r="P3164" s="50">
        <v>6856</v>
      </c>
      <c r="Q3164" s="53">
        <v>5910</v>
      </c>
      <c r="R3164" s="54">
        <f>IFERROR(P3164/Q3164,"-")</f>
        <v>1.160067681895093</v>
      </c>
      <c r="X3164" s="1" t="str">
        <f t="shared" si="631"/>
        <v>28兵庫県</v>
      </c>
    </row>
    <row r="3165" spans="1:24" x14ac:dyDescent="0.15">
      <c r="A3165" s="6">
        <f t="shared" si="630"/>
        <v>211</v>
      </c>
      <c r="B3165" s="6">
        <f t="shared" si="630"/>
        <v>2801</v>
      </c>
      <c r="D3165" s="36"/>
      <c r="E3165" s="46" t="s">
        <v>34</v>
      </c>
      <c r="F3165" s="47">
        <v>1437</v>
      </c>
      <c r="G3165" s="48">
        <f>IFERROR(F3165/Q3165,"-")</f>
        <v>0.28557233704292528</v>
      </c>
      <c r="H3165" s="49">
        <v>2392</v>
      </c>
      <c r="I3165" s="49">
        <v>2571</v>
      </c>
      <c r="J3165" s="49">
        <v>2697</v>
      </c>
      <c r="K3165" s="49">
        <v>2904</v>
      </c>
      <c r="L3165" s="49">
        <v>2582</v>
      </c>
      <c r="M3165" s="50">
        <v>2884</v>
      </c>
      <c r="N3165" s="51">
        <f>IFERROR(M3165/F3165,"-")</f>
        <v>2.0069589422407792</v>
      </c>
      <c r="O3165" s="52">
        <f>M3165-F3165</f>
        <v>1447</v>
      </c>
      <c r="P3165" s="50">
        <v>3250</v>
      </c>
      <c r="Q3165" s="53">
        <v>5032</v>
      </c>
      <c r="R3165" s="54">
        <f>IFERROR(P3165/Q3165,"-")</f>
        <v>0.64586645468998405</v>
      </c>
      <c r="X3165" s="1" t="str">
        <f t="shared" si="631"/>
        <v>28兵庫県</v>
      </c>
    </row>
    <row r="3166" spans="1:24" ht="14.25" thickBot="1" x14ac:dyDescent="0.2">
      <c r="A3166" s="6">
        <f t="shared" si="630"/>
        <v>211</v>
      </c>
      <c r="B3166" s="6">
        <f t="shared" si="630"/>
        <v>2801</v>
      </c>
      <c r="D3166" s="55"/>
      <c r="E3166" s="56" t="s">
        <v>35</v>
      </c>
      <c r="F3166" s="57">
        <v>2609</v>
      </c>
      <c r="G3166" s="58">
        <f>IFERROR(F3166/Q3166,"-")</f>
        <v>0.99163816039528696</v>
      </c>
      <c r="H3166" s="59">
        <v>2934</v>
      </c>
      <c r="I3166" s="59">
        <v>2845</v>
      </c>
      <c r="J3166" s="59">
        <v>2476</v>
      </c>
      <c r="K3166" s="59">
        <v>2790</v>
      </c>
      <c r="L3166" s="59">
        <v>2638</v>
      </c>
      <c r="M3166" s="60">
        <v>2968</v>
      </c>
      <c r="N3166" s="61">
        <f>IFERROR(M3166/F3166,"-")</f>
        <v>1.1376006132617862</v>
      </c>
      <c r="O3166" s="62">
        <f>M3166-F3166</f>
        <v>359</v>
      </c>
      <c r="P3166" s="60">
        <v>3045</v>
      </c>
      <c r="Q3166" s="63">
        <v>2631</v>
      </c>
      <c r="R3166" s="64">
        <f>IFERROR(P3166/Q3166,"-")</f>
        <v>1.1573546180159635</v>
      </c>
      <c r="X3166" s="1" t="str">
        <f t="shared" si="631"/>
        <v>28兵庫県</v>
      </c>
    </row>
    <row r="3167" spans="1:24" s="5" customFormat="1" x14ac:dyDescent="0.15">
      <c r="A3167" s="65">
        <f t="shared" si="630"/>
        <v>211</v>
      </c>
      <c r="B3167" s="65">
        <f t="shared" si="630"/>
        <v>2801</v>
      </c>
      <c r="D3167" s="66"/>
      <c r="E3167" s="67" t="s">
        <v>36</v>
      </c>
      <c r="F3167" s="68">
        <v>0.87820512820512819</v>
      </c>
      <c r="G3167" s="69"/>
      <c r="H3167" s="68">
        <v>0.90849673202614378</v>
      </c>
      <c r="I3167" s="68">
        <v>0.95333333333333337</v>
      </c>
      <c r="J3167" s="68">
        <v>0.95804195804195802</v>
      </c>
      <c r="K3167" s="68">
        <v>0.95138888888888884</v>
      </c>
      <c r="L3167" s="68">
        <v>0.88194444444444442</v>
      </c>
      <c r="M3167" s="68">
        <v>0.96453900709219853</v>
      </c>
      <c r="N3167" s="70"/>
      <c r="O3167" s="70"/>
      <c r="P3167" s="71"/>
      <c r="Q3167" s="71"/>
      <c r="R3167" s="70"/>
      <c r="X3167" s="5" t="str">
        <f t="shared" si="631"/>
        <v>28兵庫県</v>
      </c>
    </row>
    <row r="3168" spans="1:24" x14ac:dyDescent="0.15">
      <c r="A3168" s="6">
        <f>(ROW()+12)/15</f>
        <v>212</v>
      </c>
      <c r="B3168" s="6"/>
      <c r="C3168" s="87">
        <f>(ROW()+12)/15</f>
        <v>212</v>
      </c>
      <c r="D3168" s="87"/>
      <c r="S3168" s="1" t="str">
        <f>"（"&amp;H3170&amp;"　"&amp;H3171&amp;"構想区域）"</f>
        <v>（兵庫県　東播磨構想区域）</v>
      </c>
      <c r="X3168" s="1" t="str">
        <f>TEXT(F3170,"0?")&amp;H3170</f>
        <v>28兵庫県</v>
      </c>
    </row>
    <row r="3169" spans="1:24" ht="14.25" thickBot="1" x14ac:dyDescent="0.2">
      <c r="A3169" s="6">
        <f>A3168</f>
        <v>212</v>
      </c>
      <c r="B3169" s="6"/>
      <c r="C3169" s="1" t="s">
        <v>3</v>
      </c>
      <c r="X3169" s="1" t="str">
        <f>X3168</f>
        <v>28兵庫県</v>
      </c>
    </row>
    <row r="3170" spans="1:24" x14ac:dyDescent="0.15">
      <c r="A3170" s="6">
        <f t="shared" ref="A3170:B3182" si="633">A3169</f>
        <v>212</v>
      </c>
      <c r="B3170" s="6">
        <v>2804</v>
      </c>
      <c r="D3170" s="88" t="s">
        <v>4</v>
      </c>
      <c r="E3170" s="89"/>
      <c r="F3170" s="90">
        <f>QUOTIENT(F3171,100)</f>
        <v>28</v>
      </c>
      <c r="G3170" s="91"/>
      <c r="H3170" s="92" t="s">
        <v>269</v>
      </c>
      <c r="I3170" s="93"/>
      <c r="O3170" s="7"/>
      <c r="X3170" s="1" t="str">
        <f t="shared" ref="X3170:X3182" si="634">X3169</f>
        <v>28兵庫県</v>
      </c>
    </row>
    <row r="3171" spans="1:24" x14ac:dyDescent="0.15">
      <c r="A3171" s="6">
        <f t="shared" si="633"/>
        <v>212</v>
      </c>
      <c r="B3171" s="6">
        <f>B3170</f>
        <v>2804</v>
      </c>
      <c r="D3171" s="94" t="s">
        <v>5</v>
      </c>
      <c r="E3171" s="95"/>
      <c r="F3171" s="96">
        <f>B3171</f>
        <v>2804</v>
      </c>
      <c r="G3171" s="97"/>
      <c r="H3171" s="98" t="s">
        <v>271</v>
      </c>
      <c r="I3171" s="99"/>
      <c r="O3171" s="7"/>
      <c r="X3171" s="1" t="str">
        <f t="shared" si="634"/>
        <v>28兵庫県</v>
      </c>
    </row>
    <row r="3172" spans="1:24" x14ac:dyDescent="0.15">
      <c r="A3172" s="6">
        <f t="shared" si="633"/>
        <v>212</v>
      </c>
      <c r="B3172" s="6">
        <f>B3171</f>
        <v>2804</v>
      </c>
      <c r="D3172" s="72" t="s">
        <v>6</v>
      </c>
      <c r="E3172" s="73"/>
      <c r="F3172" s="74">
        <v>71.607299999999995</v>
      </c>
      <c r="G3172" s="75"/>
      <c r="H3172" s="75"/>
      <c r="I3172" s="76"/>
      <c r="J3172" s="8"/>
      <c r="K3172" s="8"/>
      <c r="L3172" s="8"/>
      <c r="N3172" s="8"/>
      <c r="O3172" s="9"/>
      <c r="P3172" s="10" t="s">
        <v>7</v>
      </c>
      <c r="X3172" s="1" t="str">
        <f t="shared" si="634"/>
        <v>28兵庫県</v>
      </c>
    </row>
    <row r="3173" spans="1:24" ht="14.25" thickBot="1" x14ac:dyDescent="0.2">
      <c r="A3173" s="6">
        <f t="shared" si="633"/>
        <v>212</v>
      </c>
      <c r="B3173" s="6">
        <f>B3172</f>
        <v>2804</v>
      </c>
      <c r="D3173" s="77" t="s">
        <v>8</v>
      </c>
      <c r="E3173" s="78"/>
      <c r="F3173" s="79">
        <v>266.33</v>
      </c>
      <c r="G3173" s="80"/>
      <c r="H3173" s="80"/>
      <c r="I3173" s="81"/>
      <c r="J3173" s="11"/>
      <c r="K3173" s="11"/>
      <c r="L3173" s="11"/>
      <c r="N3173" s="11"/>
      <c r="P3173" s="82">
        <v>-7.1999999999999995E-2</v>
      </c>
      <c r="Q3173" s="82"/>
      <c r="X3173" s="1" t="str">
        <f t="shared" si="634"/>
        <v>28兵庫県</v>
      </c>
    </row>
    <row r="3174" spans="1:24" ht="14.25" thickBot="1" x14ac:dyDescent="0.2">
      <c r="A3174" s="6">
        <f t="shared" si="633"/>
        <v>212</v>
      </c>
      <c r="B3174" s="6"/>
      <c r="C3174" s="1" t="s">
        <v>9</v>
      </c>
      <c r="X3174" s="1" t="str">
        <f t="shared" si="634"/>
        <v>28兵庫県</v>
      </c>
    </row>
    <row r="3175" spans="1:24" ht="13.5" customHeight="1" x14ac:dyDescent="0.15">
      <c r="A3175" s="6">
        <f t="shared" si="633"/>
        <v>212</v>
      </c>
      <c r="B3175" s="6"/>
      <c r="D3175" s="12"/>
      <c r="E3175" s="13"/>
      <c r="F3175" s="83" t="s">
        <v>10</v>
      </c>
      <c r="G3175" s="84"/>
      <c r="H3175" s="14" t="s">
        <v>11</v>
      </c>
      <c r="I3175" s="14" t="s">
        <v>12</v>
      </c>
      <c r="J3175" s="14" t="s">
        <v>13</v>
      </c>
      <c r="K3175" s="14" t="s">
        <v>14</v>
      </c>
      <c r="L3175" s="15" t="s">
        <v>15</v>
      </c>
      <c r="M3175" s="85" t="s">
        <v>16</v>
      </c>
      <c r="N3175" s="84"/>
      <c r="O3175" s="84"/>
      <c r="P3175" s="85" t="s">
        <v>17</v>
      </c>
      <c r="Q3175" s="84"/>
      <c r="R3175" s="86"/>
      <c r="X3175" s="1" t="str">
        <f t="shared" si="634"/>
        <v>28兵庫県</v>
      </c>
    </row>
    <row r="3176" spans="1:24" ht="32.25" thickBot="1" x14ac:dyDescent="0.2">
      <c r="A3176" s="6">
        <f t="shared" si="633"/>
        <v>212</v>
      </c>
      <c r="B3176" s="6"/>
      <c r="D3176" s="16"/>
      <c r="E3176" s="17"/>
      <c r="F3176" s="18" t="s">
        <v>18</v>
      </c>
      <c r="G3176" s="19" t="s">
        <v>19</v>
      </c>
      <c r="H3176" s="20" t="s">
        <v>20</v>
      </c>
      <c r="I3176" s="20" t="s">
        <v>21</v>
      </c>
      <c r="J3176" s="20" t="s">
        <v>22</v>
      </c>
      <c r="K3176" s="20" t="s">
        <v>23</v>
      </c>
      <c r="L3176" s="20" t="s">
        <v>24</v>
      </c>
      <c r="M3176" s="21" t="s">
        <v>25</v>
      </c>
      <c r="N3176" s="22" t="s">
        <v>26</v>
      </c>
      <c r="O3176" s="23" t="s">
        <v>27</v>
      </c>
      <c r="P3176" s="24" t="s">
        <v>28</v>
      </c>
      <c r="Q3176" s="22" t="s">
        <v>29</v>
      </c>
      <c r="R3176" s="25" t="s">
        <v>30</v>
      </c>
      <c r="X3176" s="1" t="str">
        <f t="shared" si="634"/>
        <v>28兵庫県</v>
      </c>
    </row>
    <row r="3177" spans="1:24" ht="14.25" thickTop="1" x14ac:dyDescent="0.15">
      <c r="A3177" s="6">
        <f t="shared" si="633"/>
        <v>212</v>
      </c>
      <c r="B3177" s="6">
        <f>B3172</f>
        <v>2804</v>
      </c>
      <c r="D3177" s="26"/>
      <c r="E3177" s="27" t="s">
        <v>31</v>
      </c>
      <c r="F3177" s="28">
        <f>SUM(F3178:F3181)</f>
        <v>6354</v>
      </c>
      <c r="G3177" s="29">
        <f>IFERROR(F3177/Q3177,"-")</f>
        <v>0.9845057328788348</v>
      </c>
      <c r="H3177" s="30">
        <f t="shared" ref="H3177:M3177" si="635">SUM(H3178:H3181)</f>
        <v>6276</v>
      </c>
      <c r="I3177" s="30">
        <f t="shared" si="635"/>
        <v>6314</v>
      </c>
      <c r="J3177" s="30">
        <f t="shared" si="635"/>
        <v>6176</v>
      </c>
      <c r="K3177" s="30">
        <f t="shared" si="635"/>
        <v>6377</v>
      </c>
      <c r="L3177" s="30">
        <f t="shared" si="635"/>
        <v>6087</v>
      </c>
      <c r="M3177" s="31">
        <f t="shared" si="635"/>
        <v>6169</v>
      </c>
      <c r="N3177" s="32">
        <f>IFERROR(M3177/F3177,"-")</f>
        <v>0.97088448221592694</v>
      </c>
      <c r="O3177" s="33">
        <f>M3177-F3177</f>
        <v>-185</v>
      </c>
      <c r="P3177" s="31">
        <f>SUM(P3178:P3181)</f>
        <v>6146</v>
      </c>
      <c r="Q3177" s="34">
        <f>SUM(Q3178:Q3181)</f>
        <v>6454</v>
      </c>
      <c r="R3177" s="35">
        <f>IFERROR(P3177/Q3177,"-")</f>
        <v>0.95227765726681124</v>
      </c>
      <c r="X3177" s="1" t="str">
        <f t="shared" si="634"/>
        <v>28兵庫県</v>
      </c>
    </row>
    <row r="3178" spans="1:24" x14ac:dyDescent="0.15">
      <c r="A3178" s="6">
        <f t="shared" si="633"/>
        <v>212</v>
      </c>
      <c r="B3178" s="6">
        <f>B3177</f>
        <v>2804</v>
      </c>
      <c r="D3178" s="36"/>
      <c r="E3178" s="37" t="s">
        <v>32</v>
      </c>
      <c r="F3178" s="38">
        <v>446</v>
      </c>
      <c r="G3178" s="39">
        <f>IFERROR(F3178/Q3178,"-")</f>
        <v>0.61095890410958908</v>
      </c>
      <c r="H3178" s="40">
        <v>432</v>
      </c>
      <c r="I3178" s="40">
        <v>397</v>
      </c>
      <c r="J3178" s="40">
        <v>393</v>
      </c>
      <c r="K3178" s="40">
        <v>436</v>
      </c>
      <c r="L3178" s="40">
        <v>427</v>
      </c>
      <c r="M3178" s="41">
        <v>415</v>
      </c>
      <c r="N3178" s="42">
        <f>IFERROR(M3178/F3178,"-")</f>
        <v>0.93049327354260092</v>
      </c>
      <c r="O3178" s="43">
        <f>M3178-F3178</f>
        <v>-31</v>
      </c>
      <c r="P3178" s="41">
        <v>470</v>
      </c>
      <c r="Q3178" s="44">
        <v>730</v>
      </c>
      <c r="R3178" s="45">
        <f>IFERROR(P3178/Q3178,"-")</f>
        <v>0.64383561643835618</v>
      </c>
      <c r="X3178" s="1" t="str">
        <f t="shared" si="634"/>
        <v>28兵庫県</v>
      </c>
    </row>
    <row r="3179" spans="1:24" x14ac:dyDescent="0.15">
      <c r="A3179" s="6">
        <f t="shared" si="633"/>
        <v>212</v>
      </c>
      <c r="B3179" s="6">
        <f t="shared" si="633"/>
        <v>2804</v>
      </c>
      <c r="D3179" s="36"/>
      <c r="E3179" s="46" t="s">
        <v>33</v>
      </c>
      <c r="F3179" s="47">
        <v>3734</v>
      </c>
      <c r="G3179" s="48">
        <f>IFERROR(F3179/Q3179,"-")</f>
        <v>1.6751906684611935</v>
      </c>
      <c r="H3179" s="49">
        <v>3612</v>
      </c>
      <c r="I3179" s="49">
        <v>3580</v>
      </c>
      <c r="J3179" s="49">
        <v>3551</v>
      </c>
      <c r="K3179" s="49">
        <v>3568</v>
      </c>
      <c r="L3179" s="49">
        <v>3216</v>
      </c>
      <c r="M3179" s="50">
        <v>3321</v>
      </c>
      <c r="N3179" s="51">
        <f>IFERROR(M3179/F3179,"-")</f>
        <v>0.88939475093733267</v>
      </c>
      <c r="O3179" s="52">
        <f>M3179-F3179</f>
        <v>-413</v>
      </c>
      <c r="P3179" s="50">
        <v>3175</v>
      </c>
      <c r="Q3179" s="53">
        <v>2229</v>
      </c>
      <c r="R3179" s="54">
        <f>IFERROR(P3179/Q3179,"-")</f>
        <v>1.4244055630327501</v>
      </c>
      <c r="X3179" s="1" t="str">
        <f t="shared" si="634"/>
        <v>28兵庫県</v>
      </c>
    </row>
    <row r="3180" spans="1:24" x14ac:dyDescent="0.15">
      <c r="A3180" s="6">
        <f t="shared" si="633"/>
        <v>212</v>
      </c>
      <c r="B3180" s="6">
        <f t="shared" si="633"/>
        <v>2804</v>
      </c>
      <c r="D3180" s="36"/>
      <c r="E3180" s="46" t="s">
        <v>34</v>
      </c>
      <c r="F3180" s="47">
        <v>556</v>
      </c>
      <c r="G3180" s="48">
        <f>IFERROR(F3180/Q3180,"-")</f>
        <v>0.26288416075650117</v>
      </c>
      <c r="H3180" s="49">
        <v>720</v>
      </c>
      <c r="I3180" s="49">
        <v>775</v>
      </c>
      <c r="J3180" s="49">
        <v>898</v>
      </c>
      <c r="K3180" s="49">
        <v>968</v>
      </c>
      <c r="L3180" s="49">
        <v>1119</v>
      </c>
      <c r="M3180" s="50">
        <v>1118</v>
      </c>
      <c r="N3180" s="51">
        <f>IFERROR(M3180/F3180,"-")</f>
        <v>2.0107913669064748</v>
      </c>
      <c r="O3180" s="52">
        <f>M3180-F3180</f>
        <v>562</v>
      </c>
      <c r="P3180" s="50">
        <v>1184</v>
      </c>
      <c r="Q3180" s="53">
        <v>2115</v>
      </c>
      <c r="R3180" s="54">
        <f>IFERROR(P3180/Q3180,"-")</f>
        <v>0.55981087470449176</v>
      </c>
      <c r="X3180" s="1" t="str">
        <f t="shared" si="634"/>
        <v>28兵庫県</v>
      </c>
    </row>
    <row r="3181" spans="1:24" ht="14.25" thickBot="1" x14ac:dyDescent="0.2">
      <c r="A3181" s="6">
        <f t="shared" si="633"/>
        <v>212</v>
      </c>
      <c r="B3181" s="6">
        <f t="shared" si="633"/>
        <v>2804</v>
      </c>
      <c r="D3181" s="55"/>
      <c r="E3181" s="56" t="s">
        <v>35</v>
      </c>
      <c r="F3181" s="57">
        <v>1618</v>
      </c>
      <c r="G3181" s="58">
        <f>IFERROR(F3181/Q3181,"-")</f>
        <v>1.172463768115942</v>
      </c>
      <c r="H3181" s="59">
        <v>1512</v>
      </c>
      <c r="I3181" s="59">
        <v>1562</v>
      </c>
      <c r="J3181" s="59">
        <v>1334</v>
      </c>
      <c r="K3181" s="59">
        <v>1405</v>
      </c>
      <c r="L3181" s="59">
        <v>1325</v>
      </c>
      <c r="M3181" s="60">
        <v>1315</v>
      </c>
      <c r="N3181" s="61">
        <f>IFERROR(M3181/F3181,"-")</f>
        <v>0.81273176761433874</v>
      </c>
      <c r="O3181" s="62">
        <f>M3181-F3181</f>
        <v>-303</v>
      </c>
      <c r="P3181" s="60">
        <v>1317</v>
      </c>
      <c r="Q3181" s="63">
        <v>1380</v>
      </c>
      <c r="R3181" s="64">
        <f>IFERROR(P3181/Q3181,"-")</f>
        <v>0.95434782608695656</v>
      </c>
      <c r="X3181" s="1" t="str">
        <f t="shared" si="634"/>
        <v>28兵庫県</v>
      </c>
    </row>
    <row r="3182" spans="1:24" s="5" customFormat="1" x14ac:dyDescent="0.15">
      <c r="A3182" s="65">
        <f t="shared" si="633"/>
        <v>212</v>
      </c>
      <c r="B3182" s="65">
        <f t="shared" si="633"/>
        <v>2804</v>
      </c>
      <c r="D3182" s="66"/>
      <c r="E3182" s="67" t="s">
        <v>36</v>
      </c>
      <c r="F3182" s="68">
        <v>0.92647058823529416</v>
      </c>
      <c r="G3182" s="69"/>
      <c r="H3182" s="68">
        <v>0.921875</v>
      </c>
      <c r="I3182" s="68">
        <v>0.984375</v>
      </c>
      <c r="J3182" s="68">
        <v>0.9375</v>
      </c>
      <c r="K3182" s="68">
        <v>1</v>
      </c>
      <c r="L3182" s="68">
        <v>0.91803278688524592</v>
      </c>
      <c r="M3182" s="68">
        <v>0.96491228070175439</v>
      </c>
      <c r="N3182" s="70"/>
      <c r="O3182" s="70"/>
      <c r="P3182" s="71"/>
      <c r="Q3182" s="71"/>
      <c r="R3182" s="70"/>
      <c r="X3182" s="5" t="str">
        <f t="shared" si="634"/>
        <v>28兵庫県</v>
      </c>
    </row>
    <row r="3183" spans="1:24" x14ac:dyDescent="0.15">
      <c r="A3183" s="6">
        <f>(ROW()+12)/15</f>
        <v>213</v>
      </c>
      <c r="B3183" s="6"/>
      <c r="C3183" s="87">
        <f>(ROW()+12)/15</f>
        <v>213</v>
      </c>
      <c r="D3183" s="87"/>
      <c r="S3183" s="1" t="str">
        <f>"（"&amp;H3185&amp;"　"&amp;H3186&amp;"構想区域）"</f>
        <v>（兵庫県　北播磨構想区域）</v>
      </c>
      <c r="X3183" s="1" t="str">
        <f>TEXT(F3185,"0?")&amp;H3185</f>
        <v>28兵庫県</v>
      </c>
    </row>
    <row r="3184" spans="1:24" ht="14.25" thickBot="1" x14ac:dyDescent="0.2">
      <c r="A3184" s="6">
        <f>A3183</f>
        <v>213</v>
      </c>
      <c r="B3184" s="6"/>
      <c r="C3184" s="1" t="s">
        <v>3</v>
      </c>
      <c r="X3184" s="1" t="str">
        <f>X3183</f>
        <v>28兵庫県</v>
      </c>
    </row>
    <row r="3185" spans="1:24" x14ac:dyDescent="0.15">
      <c r="A3185" s="6">
        <f t="shared" ref="A3185:B3197" si="636">A3184</f>
        <v>213</v>
      </c>
      <c r="B3185" s="6">
        <v>2805</v>
      </c>
      <c r="D3185" s="88" t="s">
        <v>4</v>
      </c>
      <c r="E3185" s="89"/>
      <c r="F3185" s="90">
        <f>QUOTIENT(F3186,100)</f>
        <v>28</v>
      </c>
      <c r="G3185" s="91"/>
      <c r="H3185" s="92" t="s">
        <v>269</v>
      </c>
      <c r="I3185" s="93"/>
      <c r="O3185" s="7"/>
      <c r="X3185" s="1" t="str">
        <f t="shared" ref="X3185:X3197" si="637">X3184</f>
        <v>28兵庫県</v>
      </c>
    </row>
    <row r="3186" spans="1:24" x14ac:dyDescent="0.15">
      <c r="A3186" s="6">
        <f t="shared" si="636"/>
        <v>213</v>
      </c>
      <c r="B3186" s="6">
        <f>B3185</f>
        <v>2805</v>
      </c>
      <c r="D3186" s="94" t="s">
        <v>5</v>
      </c>
      <c r="E3186" s="95"/>
      <c r="F3186" s="96">
        <f>B3186</f>
        <v>2805</v>
      </c>
      <c r="G3186" s="97"/>
      <c r="H3186" s="98" t="s">
        <v>272</v>
      </c>
      <c r="I3186" s="99"/>
      <c r="O3186" s="7"/>
      <c r="X3186" s="1" t="str">
        <f t="shared" si="637"/>
        <v>28兵庫県</v>
      </c>
    </row>
    <row r="3187" spans="1:24" x14ac:dyDescent="0.15">
      <c r="A3187" s="6">
        <f t="shared" si="636"/>
        <v>213</v>
      </c>
      <c r="B3187" s="6">
        <f>B3186</f>
        <v>2805</v>
      </c>
      <c r="D3187" s="72" t="s">
        <v>6</v>
      </c>
      <c r="E3187" s="73"/>
      <c r="F3187" s="74">
        <v>26.413499999999999</v>
      </c>
      <c r="G3187" s="75"/>
      <c r="H3187" s="75"/>
      <c r="I3187" s="76"/>
      <c r="J3187" s="8"/>
      <c r="K3187" s="8"/>
      <c r="L3187" s="8"/>
      <c r="N3187" s="8"/>
      <c r="O3187" s="9"/>
      <c r="P3187" s="10" t="s">
        <v>7</v>
      </c>
      <c r="X3187" s="1" t="str">
        <f t="shared" si="637"/>
        <v>28兵庫県</v>
      </c>
    </row>
    <row r="3188" spans="1:24" ht="14.25" thickBot="1" x14ac:dyDescent="0.2">
      <c r="A3188" s="6">
        <f t="shared" si="636"/>
        <v>213</v>
      </c>
      <c r="B3188" s="6">
        <f>B3187</f>
        <v>2805</v>
      </c>
      <c r="D3188" s="77" t="s">
        <v>8</v>
      </c>
      <c r="E3188" s="78"/>
      <c r="F3188" s="79">
        <v>895.61</v>
      </c>
      <c r="G3188" s="80"/>
      <c r="H3188" s="80"/>
      <c r="I3188" s="81"/>
      <c r="J3188" s="11"/>
      <c r="K3188" s="11"/>
      <c r="L3188" s="11"/>
      <c r="N3188" s="11"/>
      <c r="P3188" s="82">
        <v>0.18</v>
      </c>
      <c r="Q3188" s="82"/>
      <c r="X3188" s="1" t="str">
        <f t="shared" si="637"/>
        <v>28兵庫県</v>
      </c>
    </row>
    <row r="3189" spans="1:24" ht="14.25" thickBot="1" x14ac:dyDescent="0.2">
      <c r="A3189" s="6">
        <f t="shared" si="636"/>
        <v>213</v>
      </c>
      <c r="B3189" s="6"/>
      <c r="C3189" s="1" t="s">
        <v>9</v>
      </c>
      <c r="X3189" s="1" t="str">
        <f t="shared" si="637"/>
        <v>28兵庫県</v>
      </c>
    </row>
    <row r="3190" spans="1:24" ht="13.5" customHeight="1" x14ac:dyDescent="0.15">
      <c r="A3190" s="6">
        <f t="shared" si="636"/>
        <v>213</v>
      </c>
      <c r="B3190" s="6"/>
      <c r="D3190" s="12"/>
      <c r="E3190" s="13"/>
      <c r="F3190" s="83" t="s">
        <v>10</v>
      </c>
      <c r="G3190" s="84"/>
      <c r="H3190" s="14" t="s">
        <v>11</v>
      </c>
      <c r="I3190" s="14" t="s">
        <v>12</v>
      </c>
      <c r="J3190" s="14" t="s">
        <v>13</v>
      </c>
      <c r="K3190" s="14" t="s">
        <v>14</v>
      </c>
      <c r="L3190" s="15" t="s">
        <v>15</v>
      </c>
      <c r="M3190" s="85" t="s">
        <v>16</v>
      </c>
      <c r="N3190" s="84"/>
      <c r="O3190" s="84"/>
      <c r="P3190" s="85" t="s">
        <v>17</v>
      </c>
      <c r="Q3190" s="84"/>
      <c r="R3190" s="86"/>
      <c r="X3190" s="1" t="str">
        <f t="shared" si="637"/>
        <v>28兵庫県</v>
      </c>
    </row>
    <row r="3191" spans="1:24" ht="32.25" thickBot="1" x14ac:dyDescent="0.2">
      <c r="A3191" s="6">
        <f t="shared" si="636"/>
        <v>213</v>
      </c>
      <c r="B3191" s="6"/>
      <c r="D3191" s="16"/>
      <c r="E3191" s="17"/>
      <c r="F3191" s="18" t="s">
        <v>18</v>
      </c>
      <c r="G3191" s="19" t="s">
        <v>19</v>
      </c>
      <c r="H3191" s="20" t="s">
        <v>20</v>
      </c>
      <c r="I3191" s="20" t="s">
        <v>21</v>
      </c>
      <c r="J3191" s="20" t="s">
        <v>22</v>
      </c>
      <c r="K3191" s="20" t="s">
        <v>23</v>
      </c>
      <c r="L3191" s="20" t="s">
        <v>24</v>
      </c>
      <c r="M3191" s="21" t="s">
        <v>25</v>
      </c>
      <c r="N3191" s="22" t="s">
        <v>26</v>
      </c>
      <c r="O3191" s="23" t="s">
        <v>27</v>
      </c>
      <c r="P3191" s="24" t="s">
        <v>28</v>
      </c>
      <c r="Q3191" s="22" t="s">
        <v>29</v>
      </c>
      <c r="R3191" s="25" t="s">
        <v>30</v>
      </c>
      <c r="X3191" s="1" t="str">
        <f t="shared" si="637"/>
        <v>28兵庫県</v>
      </c>
    </row>
    <row r="3192" spans="1:24" ht="14.25" thickTop="1" x14ac:dyDescent="0.15">
      <c r="A3192" s="6">
        <f t="shared" si="636"/>
        <v>213</v>
      </c>
      <c r="B3192" s="6">
        <f>B3187</f>
        <v>2805</v>
      </c>
      <c r="D3192" s="26"/>
      <c r="E3192" s="27" t="s">
        <v>31</v>
      </c>
      <c r="F3192" s="28">
        <f>SUM(F3193:F3196)</f>
        <v>3657</v>
      </c>
      <c r="G3192" s="29">
        <f>IFERROR(F3192/Q3192,"-")</f>
        <v>1.0858076009501187</v>
      </c>
      <c r="H3192" s="30">
        <f t="shared" ref="H3192:M3192" si="638">SUM(H3193:H3196)</f>
        <v>3679</v>
      </c>
      <c r="I3192" s="30">
        <f t="shared" si="638"/>
        <v>3675</v>
      </c>
      <c r="J3192" s="30">
        <f t="shared" si="638"/>
        <v>3663</v>
      </c>
      <c r="K3192" s="30">
        <f t="shared" si="638"/>
        <v>3581</v>
      </c>
      <c r="L3192" s="30">
        <f t="shared" si="638"/>
        <v>3579</v>
      </c>
      <c r="M3192" s="31">
        <f t="shared" si="638"/>
        <v>3359</v>
      </c>
      <c r="N3192" s="32">
        <f>IFERROR(M3192/F3192,"-")</f>
        <v>0.91851244189226144</v>
      </c>
      <c r="O3192" s="33">
        <f>M3192-F3192</f>
        <v>-298</v>
      </c>
      <c r="P3192" s="31">
        <f>SUM(P3193:P3196)</f>
        <v>3429</v>
      </c>
      <c r="Q3192" s="34">
        <f>SUM(Q3193:Q3196)</f>
        <v>3368</v>
      </c>
      <c r="R3192" s="35">
        <f>IFERROR(P3192/Q3192,"-")</f>
        <v>1.0181116389548694</v>
      </c>
      <c r="X3192" s="1" t="str">
        <f t="shared" si="637"/>
        <v>28兵庫県</v>
      </c>
    </row>
    <row r="3193" spans="1:24" x14ac:dyDescent="0.15">
      <c r="A3193" s="6">
        <f t="shared" si="636"/>
        <v>213</v>
      </c>
      <c r="B3193" s="6">
        <f>B3192</f>
        <v>2805</v>
      </c>
      <c r="D3193" s="36"/>
      <c r="E3193" s="37" t="s">
        <v>32</v>
      </c>
      <c r="F3193" s="38">
        <v>146</v>
      </c>
      <c r="G3193" s="39">
        <f>IFERROR(F3193/Q3193,"-")</f>
        <v>0.62393162393162394</v>
      </c>
      <c r="H3193" s="40">
        <v>56</v>
      </c>
      <c r="I3193" s="40">
        <v>56</v>
      </c>
      <c r="J3193" s="40">
        <v>56</v>
      </c>
      <c r="K3193" s="40">
        <v>56</v>
      </c>
      <c r="L3193" s="40">
        <v>56</v>
      </c>
      <c r="M3193" s="41">
        <v>42</v>
      </c>
      <c r="N3193" s="42">
        <f>IFERROR(M3193/F3193,"-")</f>
        <v>0.28767123287671231</v>
      </c>
      <c r="O3193" s="43">
        <f>M3193-F3193</f>
        <v>-104</v>
      </c>
      <c r="P3193" s="41">
        <v>42</v>
      </c>
      <c r="Q3193" s="44">
        <v>234</v>
      </c>
      <c r="R3193" s="45">
        <f>IFERROR(P3193/Q3193,"-")</f>
        <v>0.17948717948717949</v>
      </c>
      <c r="X3193" s="1" t="str">
        <f t="shared" si="637"/>
        <v>28兵庫県</v>
      </c>
    </row>
    <row r="3194" spans="1:24" x14ac:dyDescent="0.15">
      <c r="A3194" s="6">
        <f t="shared" si="636"/>
        <v>213</v>
      </c>
      <c r="B3194" s="6">
        <f t="shared" si="636"/>
        <v>2805</v>
      </c>
      <c r="D3194" s="36"/>
      <c r="E3194" s="46" t="s">
        <v>33</v>
      </c>
      <c r="F3194" s="47">
        <v>1761</v>
      </c>
      <c r="G3194" s="48">
        <f>IFERROR(F3194/Q3194,"-")</f>
        <v>1.7823886639676114</v>
      </c>
      <c r="H3194" s="49">
        <v>1667</v>
      </c>
      <c r="I3194" s="49">
        <v>1584</v>
      </c>
      <c r="J3194" s="49">
        <v>1527</v>
      </c>
      <c r="K3194" s="49">
        <v>1455</v>
      </c>
      <c r="L3194" s="49">
        <v>1426</v>
      </c>
      <c r="M3194" s="50">
        <v>1174</v>
      </c>
      <c r="N3194" s="51">
        <f>IFERROR(M3194/F3194,"-")</f>
        <v>0.66666666666666663</v>
      </c>
      <c r="O3194" s="52">
        <f>M3194-F3194</f>
        <v>-587</v>
      </c>
      <c r="P3194" s="50">
        <v>1284</v>
      </c>
      <c r="Q3194" s="53">
        <v>988</v>
      </c>
      <c r="R3194" s="54">
        <f>IFERROR(P3194/Q3194,"-")</f>
        <v>1.2995951417004048</v>
      </c>
      <c r="X3194" s="1" t="str">
        <f t="shared" si="637"/>
        <v>28兵庫県</v>
      </c>
    </row>
    <row r="3195" spans="1:24" x14ac:dyDescent="0.15">
      <c r="A3195" s="6">
        <f t="shared" si="636"/>
        <v>213</v>
      </c>
      <c r="B3195" s="6">
        <f t="shared" si="636"/>
        <v>2805</v>
      </c>
      <c r="D3195" s="36"/>
      <c r="E3195" s="46" t="s">
        <v>34</v>
      </c>
      <c r="F3195" s="47">
        <v>388</v>
      </c>
      <c r="G3195" s="48">
        <f>IFERROR(F3195/Q3195,"-")</f>
        <v>0.43644544431946009</v>
      </c>
      <c r="H3195" s="49">
        <v>512</v>
      </c>
      <c r="I3195" s="49">
        <v>642</v>
      </c>
      <c r="J3195" s="49">
        <v>583</v>
      </c>
      <c r="K3195" s="49">
        <v>655</v>
      </c>
      <c r="L3195" s="49">
        <v>682</v>
      </c>
      <c r="M3195" s="50">
        <v>849</v>
      </c>
      <c r="N3195" s="51">
        <f>IFERROR(M3195/F3195,"-")</f>
        <v>2.1881443298969074</v>
      </c>
      <c r="O3195" s="52">
        <f>M3195-F3195</f>
        <v>461</v>
      </c>
      <c r="P3195" s="50">
        <v>849</v>
      </c>
      <c r="Q3195" s="53">
        <v>889</v>
      </c>
      <c r="R3195" s="54">
        <f>IFERROR(P3195/Q3195,"-")</f>
        <v>0.9550056242969629</v>
      </c>
      <c r="X3195" s="1" t="str">
        <f t="shared" si="637"/>
        <v>28兵庫県</v>
      </c>
    </row>
    <row r="3196" spans="1:24" ht="14.25" thickBot="1" x14ac:dyDescent="0.2">
      <c r="A3196" s="6">
        <f t="shared" si="636"/>
        <v>213</v>
      </c>
      <c r="B3196" s="6">
        <f t="shared" si="636"/>
        <v>2805</v>
      </c>
      <c r="D3196" s="55"/>
      <c r="E3196" s="56" t="s">
        <v>35</v>
      </c>
      <c r="F3196" s="57">
        <v>1362</v>
      </c>
      <c r="G3196" s="58">
        <f>IFERROR(F3196/Q3196,"-")</f>
        <v>1.0835322195704058</v>
      </c>
      <c r="H3196" s="59">
        <v>1444</v>
      </c>
      <c r="I3196" s="59">
        <v>1393</v>
      </c>
      <c r="J3196" s="59">
        <v>1497</v>
      </c>
      <c r="K3196" s="59">
        <v>1415</v>
      </c>
      <c r="L3196" s="59">
        <v>1415</v>
      </c>
      <c r="M3196" s="60">
        <v>1294</v>
      </c>
      <c r="N3196" s="61">
        <f>IFERROR(M3196/F3196,"-")</f>
        <v>0.95007342143906015</v>
      </c>
      <c r="O3196" s="62">
        <f>M3196-F3196</f>
        <v>-68</v>
      </c>
      <c r="P3196" s="60">
        <v>1254</v>
      </c>
      <c r="Q3196" s="63">
        <v>1257</v>
      </c>
      <c r="R3196" s="64">
        <f>IFERROR(P3196/Q3196,"-")</f>
        <v>0.99761336515513122</v>
      </c>
      <c r="X3196" s="1" t="str">
        <f t="shared" si="637"/>
        <v>28兵庫県</v>
      </c>
    </row>
    <row r="3197" spans="1:24" s="5" customFormat="1" x14ac:dyDescent="0.15">
      <c r="A3197" s="65">
        <f t="shared" si="636"/>
        <v>213</v>
      </c>
      <c r="B3197" s="65">
        <f t="shared" si="636"/>
        <v>2805</v>
      </c>
      <c r="D3197" s="66"/>
      <c r="E3197" s="67" t="s">
        <v>36</v>
      </c>
      <c r="F3197" s="68">
        <v>0.93333333333333335</v>
      </c>
      <c r="G3197" s="69"/>
      <c r="H3197" s="68">
        <v>0.93333333333333335</v>
      </c>
      <c r="I3197" s="68">
        <v>0.9642857142857143</v>
      </c>
      <c r="J3197" s="68">
        <v>0.92592592592592593</v>
      </c>
      <c r="K3197" s="68">
        <v>0.92592592592592593</v>
      </c>
      <c r="L3197" s="68">
        <v>0.96296296296296291</v>
      </c>
      <c r="M3197" s="68">
        <v>0.96296296296296291</v>
      </c>
      <c r="N3197" s="70"/>
      <c r="O3197" s="70"/>
      <c r="P3197" s="71"/>
      <c r="Q3197" s="71"/>
      <c r="R3197" s="70"/>
      <c r="X3197" s="5" t="str">
        <f t="shared" si="637"/>
        <v>28兵庫県</v>
      </c>
    </row>
    <row r="3198" spans="1:24" x14ac:dyDescent="0.15">
      <c r="A3198" s="6">
        <f>(ROW()+12)/15</f>
        <v>214</v>
      </c>
      <c r="B3198" s="6"/>
      <c r="C3198" s="87">
        <f>(ROW()+12)/15</f>
        <v>214</v>
      </c>
      <c r="D3198" s="87"/>
      <c r="S3198" s="1" t="str">
        <f>"（"&amp;H3200&amp;"　"&amp;H3201&amp;"構想区域）"</f>
        <v>（兵庫県　但馬構想区域）</v>
      </c>
      <c r="X3198" s="1" t="str">
        <f>TEXT(F3200,"0?")&amp;H3200</f>
        <v>28兵庫県</v>
      </c>
    </row>
    <row r="3199" spans="1:24" ht="14.25" thickBot="1" x14ac:dyDescent="0.2">
      <c r="A3199" s="6">
        <f>A3198</f>
        <v>214</v>
      </c>
      <c r="B3199" s="6"/>
      <c r="C3199" s="1" t="s">
        <v>3</v>
      </c>
      <c r="X3199" s="1" t="str">
        <f>X3198</f>
        <v>28兵庫県</v>
      </c>
    </row>
    <row r="3200" spans="1:24" x14ac:dyDescent="0.15">
      <c r="A3200" s="6">
        <f t="shared" ref="A3200:B3212" si="639">A3199</f>
        <v>214</v>
      </c>
      <c r="B3200" s="6">
        <v>2808</v>
      </c>
      <c r="D3200" s="88" t="s">
        <v>4</v>
      </c>
      <c r="E3200" s="89"/>
      <c r="F3200" s="90">
        <f>QUOTIENT(F3201,100)</f>
        <v>28</v>
      </c>
      <c r="G3200" s="91"/>
      <c r="H3200" s="92" t="s">
        <v>269</v>
      </c>
      <c r="I3200" s="93"/>
      <c r="O3200" s="7"/>
      <c r="X3200" s="1" t="str">
        <f t="shared" ref="X3200:X3212" si="640">X3199</f>
        <v>28兵庫県</v>
      </c>
    </row>
    <row r="3201" spans="1:24" x14ac:dyDescent="0.15">
      <c r="A3201" s="6">
        <f t="shared" si="639"/>
        <v>214</v>
      </c>
      <c r="B3201" s="6">
        <f>B3200</f>
        <v>2808</v>
      </c>
      <c r="D3201" s="94" t="s">
        <v>5</v>
      </c>
      <c r="E3201" s="95"/>
      <c r="F3201" s="96">
        <f>B3201</f>
        <v>2808</v>
      </c>
      <c r="G3201" s="97"/>
      <c r="H3201" s="98" t="s">
        <v>273</v>
      </c>
      <c r="I3201" s="99"/>
      <c r="O3201" s="7"/>
      <c r="X3201" s="1" t="str">
        <f t="shared" si="640"/>
        <v>28兵庫県</v>
      </c>
    </row>
    <row r="3202" spans="1:24" x14ac:dyDescent="0.15">
      <c r="A3202" s="6">
        <f t="shared" si="639"/>
        <v>214</v>
      </c>
      <c r="B3202" s="6">
        <f>B3201</f>
        <v>2808</v>
      </c>
      <c r="D3202" s="72" t="s">
        <v>6</v>
      </c>
      <c r="E3202" s="73"/>
      <c r="F3202" s="74">
        <v>15.7989</v>
      </c>
      <c r="G3202" s="75"/>
      <c r="H3202" s="75"/>
      <c r="I3202" s="76"/>
      <c r="J3202" s="8"/>
      <c r="K3202" s="8"/>
      <c r="L3202" s="8"/>
      <c r="N3202" s="8"/>
      <c r="O3202" s="9"/>
      <c r="P3202" s="10" t="s">
        <v>7</v>
      </c>
      <c r="X3202" s="1" t="str">
        <f t="shared" si="640"/>
        <v>28兵庫県</v>
      </c>
    </row>
    <row r="3203" spans="1:24" ht="14.25" thickBot="1" x14ac:dyDescent="0.2">
      <c r="A3203" s="6">
        <f t="shared" si="639"/>
        <v>214</v>
      </c>
      <c r="B3203" s="6">
        <f>B3202</f>
        <v>2808</v>
      </c>
      <c r="D3203" s="77" t="s">
        <v>8</v>
      </c>
      <c r="E3203" s="78"/>
      <c r="F3203" s="79">
        <v>2133.3000000000002</v>
      </c>
      <c r="G3203" s="80"/>
      <c r="H3203" s="80"/>
      <c r="I3203" s="81"/>
      <c r="J3203" s="11"/>
      <c r="K3203" s="11"/>
      <c r="L3203" s="11"/>
      <c r="N3203" s="11"/>
      <c r="P3203" s="82">
        <v>-0.183</v>
      </c>
      <c r="Q3203" s="82"/>
      <c r="X3203" s="1" t="str">
        <f t="shared" si="640"/>
        <v>28兵庫県</v>
      </c>
    </row>
    <row r="3204" spans="1:24" ht="14.25" thickBot="1" x14ac:dyDescent="0.2">
      <c r="A3204" s="6">
        <f t="shared" si="639"/>
        <v>214</v>
      </c>
      <c r="B3204" s="6"/>
      <c r="C3204" s="1" t="s">
        <v>9</v>
      </c>
      <c r="X3204" s="1" t="str">
        <f t="shared" si="640"/>
        <v>28兵庫県</v>
      </c>
    </row>
    <row r="3205" spans="1:24" ht="13.5" customHeight="1" x14ac:dyDescent="0.15">
      <c r="A3205" s="6">
        <f t="shared" si="639"/>
        <v>214</v>
      </c>
      <c r="B3205" s="6"/>
      <c r="D3205" s="12"/>
      <c r="E3205" s="13"/>
      <c r="F3205" s="83" t="s">
        <v>10</v>
      </c>
      <c r="G3205" s="84"/>
      <c r="H3205" s="14" t="s">
        <v>11</v>
      </c>
      <c r="I3205" s="14" t="s">
        <v>12</v>
      </c>
      <c r="J3205" s="14" t="s">
        <v>13</v>
      </c>
      <c r="K3205" s="14" t="s">
        <v>14</v>
      </c>
      <c r="L3205" s="15" t="s">
        <v>15</v>
      </c>
      <c r="M3205" s="85" t="s">
        <v>16</v>
      </c>
      <c r="N3205" s="84"/>
      <c r="O3205" s="84"/>
      <c r="P3205" s="85" t="s">
        <v>17</v>
      </c>
      <c r="Q3205" s="84"/>
      <c r="R3205" s="86"/>
      <c r="X3205" s="1" t="str">
        <f t="shared" si="640"/>
        <v>28兵庫県</v>
      </c>
    </row>
    <row r="3206" spans="1:24" ht="32.25" thickBot="1" x14ac:dyDescent="0.2">
      <c r="A3206" s="6">
        <f t="shared" si="639"/>
        <v>214</v>
      </c>
      <c r="B3206" s="6"/>
      <c r="D3206" s="16"/>
      <c r="E3206" s="17"/>
      <c r="F3206" s="18" t="s">
        <v>18</v>
      </c>
      <c r="G3206" s="19" t="s">
        <v>19</v>
      </c>
      <c r="H3206" s="20" t="s">
        <v>20</v>
      </c>
      <c r="I3206" s="20" t="s">
        <v>21</v>
      </c>
      <c r="J3206" s="20" t="s">
        <v>22</v>
      </c>
      <c r="K3206" s="20" t="s">
        <v>23</v>
      </c>
      <c r="L3206" s="20" t="s">
        <v>24</v>
      </c>
      <c r="M3206" s="21" t="s">
        <v>25</v>
      </c>
      <c r="N3206" s="22" t="s">
        <v>26</v>
      </c>
      <c r="O3206" s="23" t="s">
        <v>27</v>
      </c>
      <c r="P3206" s="24" t="s">
        <v>28</v>
      </c>
      <c r="Q3206" s="22" t="s">
        <v>29</v>
      </c>
      <c r="R3206" s="25" t="s">
        <v>30</v>
      </c>
      <c r="X3206" s="1" t="str">
        <f t="shared" si="640"/>
        <v>28兵庫県</v>
      </c>
    </row>
    <row r="3207" spans="1:24" ht="14.25" thickTop="1" x14ac:dyDescent="0.15">
      <c r="A3207" s="6">
        <f t="shared" si="639"/>
        <v>214</v>
      </c>
      <c r="B3207" s="6">
        <f>B3202</f>
        <v>2808</v>
      </c>
      <c r="D3207" s="26"/>
      <c r="E3207" s="27" t="s">
        <v>31</v>
      </c>
      <c r="F3207" s="28">
        <f>SUM(F3208:F3211)</f>
        <v>1466</v>
      </c>
      <c r="G3207" s="29">
        <f>IFERROR(F3207/Q3207,"-")</f>
        <v>1.0471428571428572</v>
      </c>
      <c r="H3207" s="30">
        <f t="shared" ref="H3207:M3207" si="641">SUM(H3208:H3211)</f>
        <v>1373</v>
      </c>
      <c r="I3207" s="30">
        <f t="shared" si="641"/>
        <v>1311</v>
      </c>
      <c r="J3207" s="30">
        <f t="shared" si="641"/>
        <v>1311</v>
      </c>
      <c r="K3207" s="30">
        <f t="shared" si="641"/>
        <v>1310</v>
      </c>
      <c r="L3207" s="30">
        <f t="shared" si="641"/>
        <v>1341</v>
      </c>
      <c r="M3207" s="31">
        <f t="shared" si="641"/>
        <v>1288</v>
      </c>
      <c r="N3207" s="32">
        <f>IFERROR(M3207/F3207,"-")</f>
        <v>0.87858117326057295</v>
      </c>
      <c r="O3207" s="33">
        <f>M3207-F3207</f>
        <v>-178</v>
      </c>
      <c r="P3207" s="31">
        <f>SUM(P3208:P3211)</f>
        <v>1257</v>
      </c>
      <c r="Q3207" s="34">
        <f>SUM(Q3208:Q3211)</f>
        <v>1400</v>
      </c>
      <c r="R3207" s="35">
        <f>IFERROR(P3207/Q3207,"-")</f>
        <v>0.89785714285714291</v>
      </c>
      <c r="X3207" s="1" t="str">
        <f t="shared" si="640"/>
        <v>28兵庫県</v>
      </c>
    </row>
    <row r="3208" spans="1:24" x14ac:dyDescent="0.15">
      <c r="A3208" s="6">
        <f t="shared" si="639"/>
        <v>214</v>
      </c>
      <c r="B3208" s="6">
        <f>B3207</f>
        <v>2808</v>
      </c>
      <c r="D3208" s="36"/>
      <c r="E3208" s="37" t="s">
        <v>32</v>
      </c>
      <c r="F3208" s="38">
        <v>139</v>
      </c>
      <c r="G3208" s="39">
        <f>IFERROR(F3208/Q3208,"-")</f>
        <v>1.0451127819548873</v>
      </c>
      <c r="H3208" s="40">
        <v>26</v>
      </c>
      <c r="I3208" s="40">
        <v>26</v>
      </c>
      <c r="J3208" s="40">
        <v>26</v>
      </c>
      <c r="K3208" s="40">
        <v>26</v>
      </c>
      <c r="L3208" s="40">
        <v>26</v>
      </c>
      <c r="M3208" s="41">
        <v>26</v>
      </c>
      <c r="N3208" s="42">
        <f>IFERROR(M3208/F3208,"-")</f>
        <v>0.18705035971223022</v>
      </c>
      <c r="O3208" s="43">
        <f>M3208-F3208</f>
        <v>-113</v>
      </c>
      <c r="P3208" s="41">
        <v>26</v>
      </c>
      <c r="Q3208" s="44">
        <v>133</v>
      </c>
      <c r="R3208" s="45">
        <f>IFERROR(P3208/Q3208,"-")</f>
        <v>0.19548872180451127</v>
      </c>
      <c r="X3208" s="1" t="str">
        <f t="shared" si="640"/>
        <v>28兵庫県</v>
      </c>
    </row>
    <row r="3209" spans="1:24" x14ac:dyDescent="0.15">
      <c r="A3209" s="6">
        <f t="shared" si="639"/>
        <v>214</v>
      </c>
      <c r="B3209" s="6">
        <f t="shared" si="639"/>
        <v>2808</v>
      </c>
      <c r="D3209" s="36"/>
      <c r="E3209" s="46" t="s">
        <v>33</v>
      </c>
      <c r="F3209" s="47">
        <v>838</v>
      </c>
      <c r="G3209" s="48">
        <f>IFERROR(F3209/Q3209,"-")</f>
        <v>1.5489833641404807</v>
      </c>
      <c r="H3209" s="49">
        <v>844</v>
      </c>
      <c r="I3209" s="49">
        <v>697</v>
      </c>
      <c r="J3209" s="49">
        <v>747</v>
      </c>
      <c r="K3209" s="49">
        <v>747</v>
      </c>
      <c r="L3209" s="49">
        <v>797</v>
      </c>
      <c r="M3209" s="50">
        <v>744</v>
      </c>
      <c r="N3209" s="51">
        <f>IFERROR(M3209/F3209,"-")</f>
        <v>0.88782816229116945</v>
      </c>
      <c r="O3209" s="52">
        <f>M3209-F3209</f>
        <v>-94</v>
      </c>
      <c r="P3209" s="50">
        <v>666</v>
      </c>
      <c r="Q3209" s="53">
        <v>541</v>
      </c>
      <c r="R3209" s="54">
        <f>IFERROR(P3209/Q3209,"-")</f>
        <v>1.2310536044362292</v>
      </c>
      <c r="X3209" s="1" t="str">
        <f t="shared" si="640"/>
        <v>28兵庫県</v>
      </c>
    </row>
    <row r="3210" spans="1:24" x14ac:dyDescent="0.15">
      <c r="A3210" s="6">
        <f t="shared" si="639"/>
        <v>214</v>
      </c>
      <c r="B3210" s="6">
        <f t="shared" si="639"/>
        <v>2808</v>
      </c>
      <c r="D3210" s="36"/>
      <c r="E3210" s="46" t="s">
        <v>34</v>
      </c>
      <c r="F3210" s="47">
        <v>296</v>
      </c>
      <c r="G3210" s="48">
        <f>IFERROR(F3210/Q3210,"-")</f>
        <v>0.62184873949579833</v>
      </c>
      <c r="H3210" s="49">
        <v>287</v>
      </c>
      <c r="I3210" s="49">
        <v>392</v>
      </c>
      <c r="J3210" s="49">
        <v>342</v>
      </c>
      <c r="K3210" s="49">
        <v>341</v>
      </c>
      <c r="L3210" s="49">
        <v>341</v>
      </c>
      <c r="M3210" s="50">
        <v>341</v>
      </c>
      <c r="N3210" s="51">
        <f>IFERROR(M3210/F3210,"-")</f>
        <v>1.152027027027027</v>
      </c>
      <c r="O3210" s="52">
        <f>M3210-F3210</f>
        <v>45</v>
      </c>
      <c r="P3210" s="50">
        <v>388</v>
      </c>
      <c r="Q3210" s="53">
        <v>476</v>
      </c>
      <c r="R3210" s="54">
        <f>IFERROR(P3210/Q3210,"-")</f>
        <v>0.81512605042016806</v>
      </c>
      <c r="X3210" s="1" t="str">
        <f t="shared" si="640"/>
        <v>28兵庫県</v>
      </c>
    </row>
    <row r="3211" spans="1:24" ht="14.25" thickBot="1" x14ac:dyDescent="0.2">
      <c r="A3211" s="6">
        <f t="shared" si="639"/>
        <v>214</v>
      </c>
      <c r="B3211" s="6">
        <f t="shared" si="639"/>
        <v>2808</v>
      </c>
      <c r="D3211" s="55"/>
      <c r="E3211" s="56" t="s">
        <v>35</v>
      </c>
      <c r="F3211" s="57">
        <v>193</v>
      </c>
      <c r="G3211" s="58">
        <f>IFERROR(F3211/Q3211,"-")</f>
        <v>0.77200000000000002</v>
      </c>
      <c r="H3211" s="59">
        <v>216</v>
      </c>
      <c r="I3211" s="59">
        <v>196</v>
      </c>
      <c r="J3211" s="59">
        <v>196</v>
      </c>
      <c r="K3211" s="59">
        <v>196</v>
      </c>
      <c r="L3211" s="59">
        <v>177</v>
      </c>
      <c r="M3211" s="60">
        <v>177</v>
      </c>
      <c r="N3211" s="61">
        <f>IFERROR(M3211/F3211,"-")</f>
        <v>0.91709844559585496</v>
      </c>
      <c r="O3211" s="62">
        <f>M3211-F3211</f>
        <v>-16</v>
      </c>
      <c r="P3211" s="60">
        <v>177</v>
      </c>
      <c r="Q3211" s="63">
        <v>250</v>
      </c>
      <c r="R3211" s="64">
        <f>IFERROR(P3211/Q3211,"-")</f>
        <v>0.70799999999999996</v>
      </c>
      <c r="X3211" s="1" t="str">
        <f t="shared" si="640"/>
        <v>28兵庫県</v>
      </c>
    </row>
    <row r="3212" spans="1:24" s="5" customFormat="1" x14ac:dyDescent="0.15">
      <c r="A3212" s="65">
        <f t="shared" si="639"/>
        <v>214</v>
      </c>
      <c r="B3212" s="65">
        <f t="shared" si="639"/>
        <v>2808</v>
      </c>
      <c r="D3212" s="66"/>
      <c r="E3212" s="67" t="s">
        <v>36</v>
      </c>
      <c r="F3212" s="68">
        <v>1</v>
      </c>
      <c r="G3212" s="69"/>
      <c r="H3212" s="68">
        <v>1</v>
      </c>
      <c r="I3212" s="68">
        <v>1</v>
      </c>
      <c r="J3212" s="68">
        <v>1</v>
      </c>
      <c r="K3212" s="68">
        <v>1</v>
      </c>
      <c r="L3212" s="68">
        <v>1</v>
      </c>
      <c r="M3212" s="68">
        <v>1</v>
      </c>
      <c r="N3212" s="70"/>
      <c r="O3212" s="70"/>
      <c r="P3212" s="71"/>
      <c r="Q3212" s="71"/>
      <c r="R3212" s="70"/>
      <c r="X3212" s="5" t="str">
        <f t="shared" si="640"/>
        <v>28兵庫県</v>
      </c>
    </row>
    <row r="3213" spans="1:24" x14ac:dyDescent="0.15">
      <c r="A3213" s="6">
        <f>(ROW()+12)/15</f>
        <v>215</v>
      </c>
      <c r="B3213" s="6"/>
      <c r="C3213" s="87">
        <f>(ROW()+12)/15</f>
        <v>215</v>
      </c>
      <c r="D3213" s="87"/>
      <c r="S3213" s="1" t="str">
        <f>"（"&amp;H3215&amp;"　"&amp;H3216&amp;"構想区域）"</f>
        <v>（兵庫県　丹波構想区域）</v>
      </c>
      <c r="X3213" s="1" t="str">
        <f>TEXT(F3215,"0?")&amp;H3215</f>
        <v>28兵庫県</v>
      </c>
    </row>
    <row r="3214" spans="1:24" ht="14.25" thickBot="1" x14ac:dyDescent="0.2">
      <c r="A3214" s="6">
        <f>A3213</f>
        <v>215</v>
      </c>
      <c r="B3214" s="6"/>
      <c r="C3214" s="1" t="s">
        <v>3</v>
      </c>
      <c r="X3214" s="1" t="str">
        <f>X3213</f>
        <v>28兵庫県</v>
      </c>
    </row>
    <row r="3215" spans="1:24" x14ac:dyDescent="0.15">
      <c r="A3215" s="6">
        <f t="shared" ref="A3215:B3227" si="642">A3214</f>
        <v>215</v>
      </c>
      <c r="B3215" s="6">
        <v>2809</v>
      </c>
      <c r="D3215" s="88" t="s">
        <v>4</v>
      </c>
      <c r="E3215" s="89"/>
      <c r="F3215" s="90">
        <f>QUOTIENT(F3216,100)</f>
        <v>28</v>
      </c>
      <c r="G3215" s="91"/>
      <c r="H3215" s="92" t="s">
        <v>269</v>
      </c>
      <c r="I3215" s="93"/>
      <c r="O3215" s="7"/>
      <c r="X3215" s="1" t="str">
        <f t="shared" ref="X3215:X3227" si="643">X3214</f>
        <v>28兵庫県</v>
      </c>
    </row>
    <row r="3216" spans="1:24" x14ac:dyDescent="0.15">
      <c r="A3216" s="6">
        <f t="shared" si="642"/>
        <v>215</v>
      </c>
      <c r="B3216" s="6">
        <f>B3215</f>
        <v>2809</v>
      </c>
      <c r="D3216" s="94" t="s">
        <v>5</v>
      </c>
      <c r="E3216" s="95"/>
      <c r="F3216" s="96">
        <f>B3216</f>
        <v>2809</v>
      </c>
      <c r="G3216" s="97"/>
      <c r="H3216" s="98" t="s">
        <v>274</v>
      </c>
      <c r="I3216" s="99"/>
      <c r="O3216" s="7"/>
      <c r="X3216" s="1" t="str">
        <f t="shared" si="643"/>
        <v>28兵庫県</v>
      </c>
    </row>
    <row r="3217" spans="1:24" x14ac:dyDescent="0.15">
      <c r="A3217" s="6">
        <f t="shared" si="642"/>
        <v>215</v>
      </c>
      <c r="B3217" s="6">
        <f>B3216</f>
        <v>2809</v>
      </c>
      <c r="D3217" s="72" t="s">
        <v>6</v>
      </c>
      <c r="E3217" s="73"/>
      <c r="F3217" s="74">
        <v>10.1082</v>
      </c>
      <c r="G3217" s="75"/>
      <c r="H3217" s="75"/>
      <c r="I3217" s="76"/>
      <c r="J3217" s="8"/>
      <c r="K3217" s="8"/>
      <c r="L3217" s="8"/>
      <c r="N3217" s="8"/>
      <c r="O3217" s="9"/>
      <c r="P3217" s="10" t="s">
        <v>7</v>
      </c>
      <c r="X3217" s="1" t="str">
        <f t="shared" si="643"/>
        <v>28兵庫県</v>
      </c>
    </row>
    <row r="3218" spans="1:24" ht="14.25" thickBot="1" x14ac:dyDescent="0.2">
      <c r="A3218" s="6">
        <f t="shared" si="642"/>
        <v>215</v>
      </c>
      <c r="B3218" s="6">
        <f>B3217</f>
        <v>2809</v>
      </c>
      <c r="D3218" s="77" t="s">
        <v>8</v>
      </c>
      <c r="E3218" s="78"/>
      <c r="F3218" s="79">
        <v>870.8</v>
      </c>
      <c r="G3218" s="80"/>
      <c r="H3218" s="80"/>
      <c r="I3218" s="81"/>
      <c r="J3218" s="11"/>
      <c r="K3218" s="11"/>
      <c r="L3218" s="11"/>
      <c r="N3218" s="11"/>
      <c r="P3218" s="82">
        <v>-0.32200000000000001</v>
      </c>
      <c r="Q3218" s="82"/>
      <c r="X3218" s="1" t="str">
        <f t="shared" si="643"/>
        <v>28兵庫県</v>
      </c>
    </row>
    <row r="3219" spans="1:24" ht="14.25" thickBot="1" x14ac:dyDescent="0.2">
      <c r="A3219" s="6">
        <f t="shared" si="642"/>
        <v>215</v>
      </c>
      <c r="B3219" s="6"/>
      <c r="C3219" s="1" t="s">
        <v>9</v>
      </c>
      <c r="X3219" s="1" t="str">
        <f t="shared" si="643"/>
        <v>28兵庫県</v>
      </c>
    </row>
    <row r="3220" spans="1:24" ht="13.5" customHeight="1" x14ac:dyDescent="0.15">
      <c r="A3220" s="6">
        <f t="shared" si="642"/>
        <v>215</v>
      </c>
      <c r="B3220" s="6"/>
      <c r="D3220" s="12"/>
      <c r="E3220" s="13"/>
      <c r="F3220" s="83" t="s">
        <v>10</v>
      </c>
      <c r="G3220" s="84"/>
      <c r="H3220" s="14" t="s">
        <v>11</v>
      </c>
      <c r="I3220" s="14" t="s">
        <v>12</v>
      </c>
      <c r="J3220" s="14" t="s">
        <v>13</v>
      </c>
      <c r="K3220" s="14" t="s">
        <v>14</v>
      </c>
      <c r="L3220" s="15" t="s">
        <v>15</v>
      </c>
      <c r="M3220" s="85" t="s">
        <v>16</v>
      </c>
      <c r="N3220" s="84"/>
      <c r="O3220" s="84"/>
      <c r="P3220" s="85" t="s">
        <v>17</v>
      </c>
      <c r="Q3220" s="84"/>
      <c r="R3220" s="86"/>
      <c r="X3220" s="1" t="str">
        <f t="shared" si="643"/>
        <v>28兵庫県</v>
      </c>
    </row>
    <row r="3221" spans="1:24" ht="32.25" thickBot="1" x14ac:dyDescent="0.2">
      <c r="A3221" s="6">
        <f t="shared" si="642"/>
        <v>215</v>
      </c>
      <c r="B3221" s="6"/>
      <c r="D3221" s="16"/>
      <c r="E3221" s="17"/>
      <c r="F3221" s="18" t="s">
        <v>18</v>
      </c>
      <c r="G3221" s="19" t="s">
        <v>19</v>
      </c>
      <c r="H3221" s="20" t="s">
        <v>20</v>
      </c>
      <c r="I3221" s="20" t="s">
        <v>21</v>
      </c>
      <c r="J3221" s="20" t="s">
        <v>22</v>
      </c>
      <c r="K3221" s="20" t="s">
        <v>23</v>
      </c>
      <c r="L3221" s="20" t="s">
        <v>24</v>
      </c>
      <c r="M3221" s="21" t="s">
        <v>25</v>
      </c>
      <c r="N3221" s="22" t="s">
        <v>26</v>
      </c>
      <c r="O3221" s="23" t="s">
        <v>27</v>
      </c>
      <c r="P3221" s="24" t="s">
        <v>28</v>
      </c>
      <c r="Q3221" s="22" t="s">
        <v>29</v>
      </c>
      <c r="R3221" s="25" t="s">
        <v>30</v>
      </c>
      <c r="X3221" s="1" t="str">
        <f t="shared" si="643"/>
        <v>28兵庫県</v>
      </c>
    </row>
    <row r="3222" spans="1:24" ht="14.25" thickTop="1" x14ac:dyDescent="0.15">
      <c r="A3222" s="6">
        <f t="shared" si="642"/>
        <v>215</v>
      </c>
      <c r="B3222" s="6">
        <f>B3217</f>
        <v>2809</v>
      </c>
      <c r="D3222" s="26"/>
      <c r="E3222" s="27" t="s">
        <v>31</v>
      </c>
      <c r="F3222" s="28">
        <f>SUM(F3223:F3226)</f>
        <v>1158</v>
      </c>
      <c r="G3222" s="29">
        <f>IFERROR(F3222/Q3222,"-")</f>
        <v>1.3935018050541517</v>
      </c>
      <c r="H3222" s="30">
        <f t="shared" ref="H3222:M3222" si="644">SUM(H3223:H3226)</f>
        <v>1076</v>
      </c>
      <c r="I3222" s="30">
        <f t="shared" si="644"/>
        <v>1091</v>
      </c>
      <c r="J3222" s="30">
        <f t="shared" si="644"/>
        <v>1035</v>
      </c>
      <c r="K3222" s="30">
        <f t="shared" si="644"/>
        <v>1072</v>
      </c>
      <c r="L3222" s="30">
        <f t="shared" si="644"/>
        <v>1078</v>
      </c>
      <c r="M3222" s="31">
        <f t="shared" si="644"/>
        <v>1112</v>
      </c>
      <c r="N3222" s="32">
        <f>IFERROR(M3222/F3222,"-")</f>
        <v>0.96027633851468053</v>
      </c>
      <c r="O3222" s="33">
        <f>M3222-F3222</f>
        <v>-46</v>
      </c>
      <c r="P3222" s="31">
        <f>SUM(P3223:P3226)</f>
        <v>1065</v>
      </c>
      <c r="Q3222" s="34">
        <f>SUM(Q3223:Q3226)</f>
        <v>831</v>
      </c>
      <c r="R3222" s="35">
        <f>IFERROR(P3222/Q3222,"-")</f>
        <v>1.2815884476534296</v>
      </c>
      <c r="X3222" s="1" t="str">
        <f t="shared" si="643"/>
        <v>28兵庫県</v>
      </c>
    </row>
    <row r="3223" spans="1:24" x14ac:dyDescent="0.15">
      <c r="A3223" s="6">
        <f t="shared" si="642"/>
        <v>215</v>
      </c>
      <c r="B3223" s="6">
        <f>B3222</f>
        <v>2809</v>
      </c>
      <c r="D3223" s="36"/>
      <c r="E3223" s="37" t="s">
        <v>32</v>
      </c>
      <c r="F3223" s="38">
        <v>4</v>
      </c>
      <c r="G3223" s="39">
        <f>IFERROR(F3223/Q3223,"-")</f>
        <v>7.6923076923076927E-2</v>
      </c>
      <c r="H3223" s="40">
        <v>4</v>
      </c>
      <c r="I3223" s="40">
        <v>6</v>
      </c>
      <c r="J3223" s="40">
        <v>6</v>
      </c>
      <c r="K3223" s="40">
        <v>6</v>
      </c>
      <c r="L3223" s="40">
        <v>6</v>
      </c>
      <c r="M3223" s="41">
        <v>6</v>
      </c>
      <c r="N3223" s="42">
        <f>IFERROR(M3223/F3223,"-")</f>
        <v>1.5</v>
      </c>
      <c r="O3223" s="43">
        <f>M3223-F3223</f>
        <v>2</v>
      </c>
      <c r="P3223" s="41">
        <v>6</v>
      </c>
      <c r="Q3223" s="44">
        <v>52</v>
      </c>
      <c r="R3223" s="45">
        <f>IFERROR(P3223/Q3223,"-")</f>
        <v>0.11538461538461539</v>
      </c>
      <c r="X3223" s="1" t="str">
        <f t="shared" si="643"/>
        <v>28兵庫県</v>
      </c>
    </row>
    <row r="3224" spans="1:24" x14ac:dyDescent="0.15">
      <c r="A3224" s="6">
        <f t="shared" si="642"/>
        <v>215</v>
      </c>
      <c r="B3224" s="6">
        <f t="shared" si="642"/>
        <v>2809</v>
      </c>
      <c r="D3224" s="36"/>
      <c r="E3224" s="46" t="s">
        <v>33</v>
      </c>
      <c r="F3224" s="47">
        <v>636</v>
      </c>
      <c r="G3224" s="48">
        <f>IFERROR(F3224/Q3224,"-")</f>
        <v>2.6949152542372881</v>
      </c>
      <c r="H3224" s="49">
        <v>554</v>
      </c>
      <c r="I3224" s="49">
        <v>536</v>
      </c>
      <c r="J3224" s="49">
        <v>539</v>
      </c>
      <c r="K3224" s="49">
        <v>537</v>
      </c>
      <c r="L3224" s="49">
        <v>537</v>
      </c>
      <c r="M3224" s="50">
        <v>571</v>
      </c>
      <c r="N3224" s="51">
        <f>IFERROR(M3224/F3224,"-")</f>
        <v>0.89779874213836475</v>
      </c>
      <c r="O3224" s="52">
        <f>M3224-F3224</f>
        <v>-65</v>
      </c>
      <c r="P3224" s="50">
        <v>524</v>
      </c>
      <c r="Q3224" s="53">
        <v>236</v>
      </c>
      <c r="R3224" s="54">
        <f>IFERROR(P3224/Q3224,"-")</f>
        <v>2.2203389830508473</v>
      </c>
      <c r="X3224" s="1" t="str">
        <f t="shared" si="643"/>
        <v>28兵庫県</v>
      </c>
    </row>
    <row r="3225" spans="1:24" x14ac:dyDescent="0.15">
      <c r="A3225" s="6">
        <f t="shared" si="642"/>
        <v>215</v>
      </c>
      <c r="B3225" s="6">
        <f t="shared" si="642"/>
        <v>2809</v>
      </c>
      <c r="D3225" s="36"/>
      <c r="E3225" s="46" t="s">
        <v>34</v>
      </c>
      <c r="F3225" s="47">
        <v>44</v>
      </c>
      <c r="G3225" s="48">
        <f>IFERROR(F3225/Q3225,"-")</f>
        <v>0.21568627450980393</v>
      </c>
      <c r="H3225" s="49">
        <v>88</v>
      </c>
      <c r="I3225" s="49">
        <v>88</v>
      </c>
      <c r="J3225" s="49">
        <v>88</v>
      </c>
      <c r="K3225" s="49">
        <v>96</v>
      </c>
      <c r="L3225" s="49">
        <v>133</v>
      </c>
      <c r="M3225" s="50">
        <v>133</v>
      </c>
      <c r="N3225" s="51">
        <f>IFERROR(M3225/F3225,"-")</f>
        <v>3.0227272727272729</v>
      </c>
      <c r="O3225" s="52">
        <f>M3225-F3225</f>
        <v>89</v>
      </c>
      <c r="P3225" s="50">
        <v>133</v>
      </c>
      <c r="Q3225" s="53">
        <v>204</v>
      </c>
      <c r="R3225" s="54">
        <f>IFERROR(P3225/Q3225,"-")</f>
        <v>0.65196078431372551</v>
      </c>
      <c r="X3225" s="1" t="str">
        <f t="shared" si="643"/>
        <v>28兵庫県</v>
      </c>
    </row>
    <row r="3226" spans="1:24" ht="14.25" thickBot="1" x14ac:dyDescent="0.2">
      <c r="A3226" s="6">
        <f t="shared" si="642"/>
        <v>215</v>
      </c>
      <c r="B3226" s="6">
        <f t="shared" si="642"/>
        <v>2809</v>
      </c>
      <c r="D3226" s="55"/>
      <c r="E3226" s="56" t="s">
        <v>35</v>
      </c>
      <c r="F3226" s="57">
        <v>474</v>
      </c>
      <c r="G3226" s="58">
        <f>IFERROR(F3226/Q3226,"-")</f>
        <v>1.3982300884955752</v>
      </c>
      <c r="H3226" s="59">
        <v>430</v>
      </c>
      <c r="I3226" s="59">
        <v>461</v>
      </c>
      <c r="J3226" s="59">
        <v>402</v>
      </c>
      <c r="K3226" s="59">
        <v>433</v>
      </c>
      <c r="L3226" s="59">
        <v>402</v>
      </c>
      <c r="M3226" s="60">
        <v>402</v>
      </c>
      <c r="N3226" s="61">
        <f>IFERROR(M3226/F3226,"-")</f>
        <v>0.84810126582278478</v>
      </c>
      <c r="O3226" s="62">
        <f>M3226-F3226</f>
        <v>-72</v>
      </c>
      <c r="P3226" s="60">
        <v>402</v>
      </c>
      <c r="Q3226" s="63">
        <v>339</v>
      </c>
      <c r="R3226" s="64">
        <f>IFERROR(P3226/Q3226,"-")</f>
        <v>1.1858407079646018</v>
      </c>
      <c r="X3226" s="1" t="str">
        <f t="shared" si="643"/>
        <v>28兵庫県</v>
      </c>
    </row>
    <row r="3227" spans="1:24" s="5" customFormat="1" x14ac:dyDescent="0.15">
      <c r="A3227" s="65">
        <f t="shared" si="642"/>
        <v>215</v>
      </c>
      <c r="B3227" s="65">
        <f t="shared" si="642"/>
        <v>2809</v>
      </c>
      <c r="D3227" s="66"/>
      <c r="E3227" s="67" t="s">
        <v>36</v>
      </c>
      <c r="F3227" s="68">
        <v>0.83333333333333337</v>
      </c>
      <c r="G3227" s="69"/>
      <c r="H3227" s="68">
        <v>1</v>
      </c>
      <c r="I3227" s="68">
        <v>1</v>
      </c>
      <c r="J3227" s="68">
        <v>1</v>
      </c>
      <c r="K3227" s="68">
        <v>1</v>
      </c>
      <c r="L3227" s="68">
        <v>1</v>
      </c>
      <c r="M3227" s="68">
        <v>1</v>
      </c>
      <c r="N3227" s="70"/>
      <c r="O3227" s="70"/>
      <c r="P3227" s="71"/>
      <c r="Q3227" s="71"/>
      <c r="R3227" s="70"/>
      <c r="X3227" s="5" t="str">
        <f t="shared" si="643"/>
        <v>28兵庫県</v>
      </c>
    </row>
    <row r="3228" spans="1:24" x14ac:dyDescent="0.15">
      <c r="A3228" s="6">
        <f>(ROW()+12)/15</f>
        <v>216</v>
      </c>
      <c r="B3228" s="6"/>
      <c r="C3228" s="87">
        <f>(ROW()+12)/15</f>
        <v>216</v>
      </c>
      <c r="D3228" s="87"/>
      <c r="S3228" s="1" t="str">
        <f>"（"&amp;H3230&amp;"　"&amp;H3231&amp;"構想区域）"</f>
        <v>（兵庫県　淡路構想区域）</v>
      </c>
      <c r="X3228" s="1" t="str">
        <f>TEXT(F3230,"0?")&amp;H3230</f>
        <v>28兵庫県</v>
      </c>
    </row>
    <row r="3229" spans="1:24" ht="14.25" thickBot="1" x14ac:dyDescent="0.2">
      <c r="A3229" s="6">
        <f>A3228</f>
        <v>216</v>
      </c>
      <c r="B3229" s="6"/>
      <c r="C3229" s="1" t="s">
        <v>3</v>
      </c>
      <c r="X3229" s="1" t="str">
        <f>X3228</f>
        <v>28兵庫県</v>
      </c>
    </row>
    <row r="3230" spans="1:24" x14ac:dyDescent="0.15">
      <c r="A3230" s="6">
        <f t="shared" ref="A3230:B3242" si="645">A3229</f>
        <v>216</v>
      </c>
      <c r="B3230" s="6">
        <v>2810</v>
      </c>
      <c r="D3230" s="88" t="s">
        <v>4</v>
      </c>
      <c r="E3230" s="89"/>
      <c r="F3230" s="90">
        <f>QUOTIENT(F3231,100)</f>
        <v>28</v>
      </c>
      <c r="G3230" s="91"/>
      <c r="H3230" s="92" t="s">
        <v>269</v>
      </c>
      <c r="I3230" s="93"/>
      <c r="O3230" s="7"/>
      <c r="X3230" s="1" t="str">
        <f t="shared" ref="X3230:X3242" si="646">X3229</f>
        <v>28兵庫県</v>
      </c>
    </row>
    <row r="3231" spans="1:24" x14ac:dyDescent="0.15">
      <c r="A3231" s="6">
        <f t="shared" si="645"/>
        <v>216</v>
      </c>
      <c r="B3231" s="6">
        <f>B3230</f>
        <v>2810</v>
      </c>
      <c r="D3231" s="94" t="s">
        <v>5</v>
      </c>
      <c r="E3231" s="95"/>
      <c r="F3231" s="96">
        <f>B3231</f>
        <v>2810</v>
      </c>
      <c r="G3231" s="97"/>
      <c r="H3231" s="98" t="s">
        <v>275</v>
      </c>
      <c r="I3231" s="99"/>
      <c r="O3231" s="7"/>
      <c r="X3231" s="1" t="str">
        <f t="shared" si="646"/>
        <v>28兵庫県</v>
      </c>
    </row>
    <row r="3232" spans="1:24" x14ac:dyDescent="0.15">
      <c r="A3232" s="6">
        <f t="shared" si="645"/>
        <v>216</v>
      </c>
      <c r="B3232" s="6">
        <f>B3231</f>
        <v>2810</v>
      </c>
      <c r="D3232" s="72" t="s">
        <v>6</v>
      </c>
      <c r="E3232" s="73"/>
      <c r="F3232" s="74">
        <v>12.734</v>
      </c>
      <c r="G3232" s="75"/>
      <c r="H3232" s="75"/>
      <c r="I3232" s="76"/>
      <c r="J3232" s="8"/>
      <c r="K3232" s="8"/>
      <c r="L3232" s="8"/>
      <c r="N3232" s="8"/>
      <c r="O3232" s="9"/>
      <c r="P3232" s="10" t="s">
        <v>7</v>
      </c>
      <c r="X3232" s="1" t="str">
        <f t="shared" si="646"/>
        <v>28兵庫県</v>
      </c>
    </row>
    <row r="3233" spans="1:24" ht="14.25" thickBot="1" x14ac:dyDescent="0.2">
      <c r="A3233" s="6">
        <f t="shared" si="645"/>
        <v>216</v>
      </c>
      <c r="B3233" s="6">
        <f>B3232</f>
        <v>2810</v>
      </c>
      <c r="D3233" s="77" t="s">
        <v>8</v>
      </c>
      <c r="E3233" s="78"/>
      <c r="F3233" s="79">
        <v>595.71</v>
      </c>
      <c r="G3233" s="80"/>
      <c r="H3233" s="80"/>
      <c r="I3233" s="81"/>
      <c r="J3233" s="11"/>
      <c r="K3233" s="11"/>
      <c r="L3233" s="11"/>
      <c r="N3233" s="11"/>
      <c r="P3233" s="82">
        <v>-0.114</v>
      </c>
      <c r="Q3233" s="82"/>
      <c r="X3233" s="1" t="str">
        <f t="shared" si="646"/>
        <v>28兵庫県</v>
      </c>
    </row>
    <row r="3234" spans="1:24" ht="14.25" thickBot="1" x14ac:dyDescent="0.2">
      <c r="A3234" s="6">
        <f t="shared" si="645"/>
        <v>216</v>
      </c>
      <c r="B3234" s="6"/>
      <c r="C3234" s="1" t="s">
        <v>9</v>
      </c>
      <c r="X3234" s="1" t="str">
        <f t="shared" si="646"/>
        <v>28兵庫県</v>
      </c>
    </row>
    <row r="3235" spans="1:24" ht="13.5" customHeight="1" x14ac:dyDescent="0.15">
      <c r="A3235" s="6">
        <f t="shared" si="645"/>
        <v>216</v>
      </c>
      <c r="B3235" s="6"/>
      <c r="D3235" s="12"/>
      <c r="E3235" s="13"/>
      <c r="F3235" s="83" t="s">
        <v>10</v>
      </c>
      <c r="G3235" s="84"/>
      <c r="H3235" s="14" t="s">
        <v>11</v>
      </c>
      <c r="I3235" s="14" t="s">
        <v>12</v>
      </c>
      <c r="J3235" s="14" t="s">
        <v>13</v>
      </c>
      <c r="K3235" s="14" t="s">
        <v>14</v>
      </c>
      <c r="L3235" s="15" t="s">
        <v>15</v>
      </c>
      <c r="M3235" s="85" t="s">
        <v>16</v>
      </c>
      <c r="N3235" s="84"/>
      <c r="O3235" s="84"/>
      <c r="P3235" s="85" t="s">
        <v>17</v>
      </c>
      <c r="Q3235" s="84"/>
      <c r="R3235" s="86"/>
      <c r="X3235" s="1" t="str">
        <f t="shared" si="646"/>
        <v>28兵庫県</v>
      </c>
    </row>
    <row r="3236" spans="1:24" ht="32.25" thickBot="1" x14ac:dyDescent="0.2">
      <c r="A3236" s="6">
        <f t="shared" si="645"/>
        <v>216</v>
      </c>
      <c r="B3236" s="6"/>
      <c r="D3236" s="16"/>
      <c r="E3236" s="17"/>
      <c r="F3236" s="18" t="s">
        <v>18</v>
      </c>
      <c r="G3236" s="19" t="s">
        <v>19</v>
      </c>
      <c r="H3236" s="20" t="s">
        <v>20</v>
      </c>
      <c r="I3236" s="20" t="s">
        <v>21</v>
      </c>
      <c r="J3236" s="20" t="s">
        <v>22</v>
      </c>
      <c r="K3236" s="20" t="s">
        <v>23</v>
      </c>
      <c r="L3236" s="20" t="s">
        <v>24</v>
      </c>
      <c r="M3236" s="21" t="s">
        <v>25</v>
      </c>
      <c r="N3236" s="22" t="s">
        <v>26</v>
      </c>
      <c r="O3236" s="23" t="s">
        <v>27</v>
      </c>
      <c r="P3236" s="24" t="s">
        <v>28</v>
      </c>
      <c r="Q3236" s="22" t="s">
        <v>29</v>
      </c>
      <c r="R3236" s="25" t="s">
        <v>30</v>
      </c>
      <c r="X3236" s="1" t="str">
        <f t="shared" si="646"/>
        <v>28兵庫県</v>
      </c>
    </row>
    <row r="3237" spans="1:24" ht="14.25" thickTop="1" x14ac:dyDescent="0.15">
      <c r="A3237" s="6">
        <f t="shared" si="645"/>
        <v>216</v>
      </c>
      <c r="B3237" s="6">
        <f>B3232</f>
        <v>2810</v>
      </c>
      <c r="D3237" s="26"/>
      <c r="E3237" s="27" t="s">
        <v>31</v>
      </c>
      <c r="F3237" s="28">
        <f>SUM(F3238:F3241)</f>
        <v>1809</v>
      </c>
      <c r="G3237" s="29">
        <f>IFERROR(F3237/Q3237,"-")</f>
        <v>1.2703651685393258</v>
      </c>
      <c r="H3237" s="30">
        <f t="shared" ref="H3237:M3237" si="647">SUM(H3238:H3241)</f>
        <v>1665</v>
      </c>
      <c r="I3237" s="30">
        <f t="shared" si="647"/>
        <v>1761</v>
      </c>
      <c r="J3237" s="30">
        <f t="shared" si="647"/>
        <v>1748</v>
      </c>
      <c r="K3237" s="30">
        <f t="shared" si="647"/>
        <v>1755</v>
      </c>
      <c r="L3237" s="30">
        <f t="shared" si="647"/>
        <v>1714</v>
      </c>
      <c r="M3237" s="31">
        <f t="shared" si="647"/>
        <v>1657</v>
      </c>
      <c r="N3237" s="32">
        <f>IFERROR(M3237/F3237,"-")</f>
        <v>0.91597567716970707</v>
      </c>
      <c r="O3237" s="33">
        <f>M3237-F3237</f>
        <v>-152</v>
      </c>
      <c r="P3237" s="31">
        <f>SUM(P3238:P3241)</f>
        <v>1676</v>
      </c>
      <c r="Q3237" s="34">
        <f>SUM(Q3238:Q3241)</f>
        <v>1424</v>
      </c>
      <c r="R3237" s="35">
        <f>IFERROR(P3237/Q3237,"-")</f>
        <v>1.1769662921348314</v>
      </c>
      <c r="X3237" s="1" t="str">
        <f t="shared" si="646"/>
        <v>28兵庫県</v>
      </c>
    </row>
    <row r="3238" spans="1:24" x14ac:dyDescent="0.15">
      <c r="A3238" s="6">
        <f t="shared" si="645"/>
        <v>216</v>
      </c>
      <c r="B3238" s="6">
        <f>B3237</f>
        <v>2810</v>
      </c>
      <c r="D3238" s="36"/>
      <c r="E3238" s="37" t="s">
        <v>32</v>
      </c>
      <c r="F3238" s="38">
        <v>95</v>
      </c>
      <c r="G3238" s="39">
        <f>IFERROR(F3238/Q3238,"-")</f>
        <v>0.95959595959595956</v>
      </c>
      <c r="H3238" s="40">
        <v>99</v>
      </c>
      <c r="I3238" s="40">
        <v>98</v>
      </c>
      <c r="J3238" s="40">
        <v>98</v>
      </c>
      <c r="K3238" s="40">
        <v>98</v>
      </c>
      <c r="L3238" s="40">
        <v>98</v>
      </c>
      <c r="M3238" s="41">
        <v>98</v>
      </c>
      <c r="N3238" s="42">
        <f>IFERROR(M3238/F3238,"-")</f>
        <v>1.0315789473684212</v>
      </c>
      <c r="O3238" s="43">
        <f>M3238-F3238</f>
        <v>3</v>
      </c>
      <c r="P3238" s="41">
        <v>98</v>
      </c>
      <c r="Q3238" s="44">
        <v>99</v>
      </c>
      <c r="R3238" s="45">
        <f>IFERROR(P3238/Q3238,"-")</f>
        <v>0.98989898989898994</v>
      </c>
      <c r="X3238" s="1" t="str">
        <f t="shared" si="646"/>
        <v>28兵庫県</v>
      </c>
    </row>
    <row r="3239" spans="1:24" x14ac:dyDescent="0.15">
      <c r="A3239" s="6">
        <f t="shared" si="645"/>
        <v>216</v>
      </c>
      <c r="B3239" s="6">
        <f t="shared" si="645"/>
        <v>2810</v>
      </c>
      <c r="D3239" s="36"/>
      <c r="E3239" s="46" t="s">
        <v>33</v>
      </c>
      <c r="F3239" s="47">
        <v>633</v>
      </c>
      <c r="G3239" s="48">
        <f>IFERROR(F3239/Q3239,"-")</f>
        <v>1.9298780487804879</v>
      </c>
      <c r="H3239" s="49">
        <v>561</v>
      </c>
      <c r="I3239" s="49">
        <v>602</v>
      </c>
      <c r="J3239" s="49">
        <v>602</v>
      </c>
      <c r="K3239" s="49">
        <v>628</v>
      </c>
      <c r="L3239" s="49">
        <v>621</v>
      </c>
      <c r="M3239" s="50">
        <v>602</v>
      </c>
      <c r="N3239" s="51">
        <f>IFERROR(M3239/F3239,"-")</f>
        <v>0.95102685624012639</v>
      </c>
      <c r="O3239" s="52">
        <f>M3239-F3239</f>
        <v>-31</v>
      </c>
      <c r="P3239" s="50">
        <v>602</v>
      </c>
      <c r="Q3239" s="53">
        <v>328</v>
      </c>
      <c r="R3239" s="54">
        <f>IFERROR(P3239/Q3239,"-")</f>
        <v>1.8353658536585367</v>
      </c>
      <c r="X3239" s="1" t="str">
        <f t="shared" si="646"/>
        <v>28兵庫県</v>
      </c>
    </row>
    <row r="3240" spans="1:24" x14ac:dyDescent="0.15">
      <c r="A3240" s="6">
        <f t="shared" si="645"/>
        <v>216</v>
      </c>
      <c r="B3240" s="6">
        <f t="shared" si="645"/>
        <v>2810</v>
      </c>
      <c r="D3240" s="36"/>
      <c r="E3240" s="46" t="s">
        <v>34</v>
      </c>
      <c r="F3240" s="47">
        <v>249</v>
      </c>
      <c r="G3240" s="48">
        <f>IFERROR(F3240/Q3240,"-")</f>
        <v>0.56849315068493156</v>
      </c>
      <c r="H3240" s="49">
        <v>277</v>
      </c>
      <c r="I3240" s="49">
        <v>277</v>
      </c>
      <c r="J3240" s="49">
        <v>277</v>
      </c>
      <c r="K3240" s="49">
        <v>277</v>
      </c>
      <c r="L3240" s="49">
        <v>267</v>
      </c>
      <c r="M3240" s="50">
        <v>238</v>
      </c>
      <c r="N3240" s="51">
        <f>IFERROR(M3240/F3240,"-")</f>
        <v>0.95582329317269077</v>
      </c>
      <c r="O3240" s="52">
        <f>M3240-F3240</f>
        <v>-11</v>
      </c>
      <c r="P3240" s="50">
        <v>257</v>
      </c>
      <c r="Q3240" s="53">
        <v>438</v>
      </c>
      <c r="R3240" s="54">
        <f>IFERROR(P3240/Q3240,"-")</f>
        <v>0.58675799086757996</v>
      </c>
      <c r="X3240" s="1" t="str">
        <f t="shared" si="646"/>
        <v>28兵庫県</v>
      </c>
    </row>
    <row r="3241" spans="1:24" ht="14.25" thickBot="1" x14ac:dyDescent="0.2">
      <c r="A3241" s="6">
        <f t="shared" si="645"/>
        <v>216</v>
      </c>
      <c r="B3241" s="6">
        <f t="shared" si="645"/>
        <v>2810</v>
      </c>
      <c r="D3241" s="55"/>
      <c r="E3241" s="56" t="s">
        <v>35</v>
      </c>
      <c r="F3241" s="57">
        <v>832</v>
      </c>
      <c r="G3241" s="58">
        <f>IFERROR(F3241/Q3241,"-")</f>
        <v>1.4883720930232558</v>
      </c>
      <c r="H3241" s="59">
        <v>728</v>
      </c>
      <c r="I3241" s="59">
        <v>784</v>
      </c>
      <c r="J3241" s="59">
        <v>771</v>
      </c>
      <c r="K3241" s="59">
        <v>752</v>
      </c>
      <c r="L3241" s="59">
        <v>728</v>
      </c>
      <c r="M3241" s="60">
        <v>719</v>
      </c>
      <c r="N3241" s="61">
        <f>IFERROR(M3241/F3241,"-")</f>
        <v>0.86418269230769229</v>
      </c>
      <c r="O3241" s="62">
        <f>M3241-F3241</f>
        <v>-113</v>
      </c>
      <c r="P3241" s="60">
        <v>719</v>
      </c>
      <c r="Q3241" s="63">
        <v>559</v>
      </c>
      <c r="R3241" s="64">
        <f>IFERROR(P3241/Q3241,"-")</f>
        <v>1.2862254025044724</v>
      </c>
      <c r="X3241" s="1" t="str">
        <f t="shared" si="646"/>
        <v>28兵庫県</v>
      </c>
    </row>
    <row r="3242" spans="1:24" s="5" customFormat="1" x14ac:dyDescent="0.15">
      <c r="A3242" s="65">
        <f t="shared" si="645"/>
        <v>216</v>
      </c>
      <c r="B3242" s="65">
        <f t="shared" si="645"/>
        <v>2810</v>
      </c>
      <c r="D3242" s="66"/>
      <c r="E3242" s="67" t="s">
        <v>36</v>
      </c>
      <c r="F3242" s="68">
        <v>1</v>
      </c>
      <c r="G3242" s="69"/>
      <c r="H3242" s="68">
        <v>1</v>
      </c>
      <c r="I3242" s="68">
        <v>1</v>
      </c>
      <c r="J3242" s="68">
        <v>1</v>
      </c>
      <c r="K3242" s="68">
        <v>1</v>
      </c>
      <c r="L3242" s="68">
        <v>1</v>
      </c>
      <c r="M3242" s="68">
        <v>1</v>
      </c>
      <c r="N3242" s="70"/>
      <c r="O3242" s="70"/>
      <c r="P3242" s="71"/>
      <c r="Q3242" s="71"/>
      <c r="R3242" s="70"/>
      <c r="X3242" s="5" t="str">
        <f t="shared" si="646"/>
        <v>28兵庫県</v>
      </c>
    </row>
    <row r="3243" spans="1:24" x14ac:dyDescent="0.15">
      <c r="A3243" s="6">
        <f>(ROW()+12)/15</f>
        <v>217</v>
      </c>
      <c r="B3243" s="6"/>
      <c r="C3243" s="87">
        <f>(ROW()+12)/15</f>
        <v>217</v>
      </c>
      <c r="D3243" s="87"/>
      <c r="S3243" s="1" t="str">
        <f>"（"&amp;H3245&amp;"　"&amp;H3246&amp;"構想区域）"</f>
        <v>（兵庫県　阪神構想区域）</v>
      </c>
      <c r="X3243" s="1" t="str">
        <f>TEXT(F3245,"0?")&amp;H3245</f>
        <v>28兵庫県</v>
      </c>
    </row>
    <row r="3244" spans="1:24" ht="14.25" thickBot="1" x14ac:dyDescent="0.2">
      <c r="A3244" s="6">
        <f>A3243</f>
        <v>217</v>
      </c>
      <c r="B3244" s="6"/>
      <c r="C3244" s="1" t="s">
        <v>3</v>
      </c>
      <c r="X3244" s="1" t="str">
        <f>X3243</f>
        <v>28兵庫県</v>
      </c>
    </row>
    <row r="3245" spans="1:24" x14ac:dyDescent="0.15">
      <c r="A3245" s="6">
        <f t="shared" ref="A3245:B3257" si="648">A3244</f>
        <v>217</v>
      </c>
      <c r="B3245" s="6">
        <v>2811</v>
      </c>
      <c r="D3245" s="88" t="s">
        <v>4</v>
      </c>
      <c r="E3245" s="89"/>
      <c r="F3245" s="90">
        <f>QUOTIENT(F3246,100)</f>
        <v>28</v>
      </c>
      <c r="G3245" s="91"/>
      <c r="H3245" s="92" t="s">
        <v>269</v>
      </c>
      <c r="I3245" s="93"/>
      <c r="O3245" s="7"/>
      <c r="X3245" s="1" t="str">
        <f t="shared" ref="X3245:X3257" si="649">X3244</f>
        <v>28兵庫県</v>
      </c>
    </row>
    <row r="3246" spans="1:24" x14ac:dyDescent="0.15">
      <c r="A3246" s="6">
        <f t="shared" si="648"/>
        <v>217</v>
      </c>
      <c r="B3246" s="6">
        <f>B3245</f>
        <v>2811</v>
      </c>
      <c r="D3246" s="94" t="s">
        <v>5</v>
      </c>
      <c r="E3246" s="95"/>
      <c r="F3246" s="96">
        <f>B3246</f>
        <v>2811</v>
      </c>
      <c r="G3246" s="97"/>
      <c r="H3246" s="98" t="s">
        <v>276</v>
      </c>
      <c r="I3246" s="99"/>
      <c r="O3246" s="7"/>
      <c r="X3246" s="1" t="str">
        <f t="shared" si="649"/>
        <v>28兵庫県</v>
      </c>
    </row>
    <row r="3247" spans="1:24" x14ac:dyDescent="0.15">
      <c r="A3247" s="6">
        <f t="shared" si="648"/>
        <v>217</v>
      </c>
      <c r="B3247" s="6">
        <f>B3246</f>
        <v>2811</v>
      </c>
      <c r="D3247" s="72" t="s">
        <v>6</v>
      </c>
      <c r="E3247" s="73"/>
      <c r="F3247" s="74">
        <v>175.49109999999999</v>
      </c>
      <c r="G3247" s="75"/>
      <c r="H3247" s="75"/>
      <c r="I3247" s="76"/>
      <c r="J3247" s="8"/>
      <c r="K3247" s="8"/>
      <c r="L3247" s="8"/>
      <c r="N3247" s="8"/>
      <c r="O3247" s="9"/>
      <c r="P3247" s="10" t="s">
        <v>7</v>
      </c>
      <c r="X3247" s="1" t="str">
        <f t="shared" si="649"/>
        <v>28兵庫県</v>
      </c>
    </row>
    <row r="3248" spans="1:24" ht="14.25" thickBot="1" x14ac:dyDescent="0.2">
      <c r="A3248" s="6">
        <f t="shared" si="648"/>
        <v>217</v>
      </c>
      <c r="B3248" s="6">
        <f>B3247</f>
        <v>2811</v>
      </c>
      <c r="D3248" s="77" t="s">
        <v>8</v>
      </c>
      <c r="E3248" s="78"/>
      <c r="F3248" s="79">
        <v>650.04</v>
      </c>
      <c r="G3248" s="80"/>
      <c r="H3248" s="80"/>
      <c r="I3248" s="81"/>
      <c r="J3248" s="11"/>
      <c r="K3248" s="11"/>
      <c r="L3248" s="11"/>
      <c r="N3248" s="11"/>
      <c r="P3248" s="82">
        <v>-4.0000000000000008E-2</v>
      </c>
      <c r="Q3248" s="82"/>
      <c r="X3248" s="1" t="str">
        <f t="shared" si="649"/>
        <v>28兵庫県</v>
      </c>
    </row>
    <row r="3249" spans="1:24" ht="14.25" thickBot="1" x14ac:dyDescent="0.2">
      <c r="A3249" s="6">
        <f t="shared" si="648"/>
        <v>217</v>
      </c>
      <c r="B3249" s="6"/>
      <c r="C3249" s="1" t="s">
        <v>9</v>
      </c>
      <c r="X3249" s="1" t="str">
        <f t="shared" si="649"/>
        <v>28兵庫県</v>
      </c>
    </row>
    <row r="3250" spans="1:24" ht="13.5" customHeight="1" x14ac:dyDescent="0.15">
      <c r="A3250" s="6">
        <f t="shared" si="648"/>
        <v>217</v>
      </c>
      <c r="B3250" s="6"/>
      <c r="D3250" s="12"/>
      <c r="E3250" s="13"/>
      <c r="F3250" s="83" t="s">
        <v>10</v>
      </c>
      <c r="G3250" s="84"/>
      <c r="H3250" s="14" t="s">
        <v>11</v>
      </c>
      <c r="I3250" s="14" t="s">
        <v>12</v>
      </c>
      <c r="J3250" s="14" t="s">
        <v>13</v>
      </c>
      <c r="K3250" s="14" t="s">
        <v>14</v>
      </c>
      <c r="L3250" s="15" t="s">
        <v>15</v>
      </c>
      <c r="M3250" s="85" t="s">
        <v>16</v>
      </c>
      <c r="N3250" s="84"/>
      <c r="O3250" s="84"/>
      <c r="P3250" s="85" t="s">
        <v>17</v>
      </c>
      <c r="Q3250" s="84"/>
      <c r="R3250" s="86"/>
      <c r="X3250" s="1" t="str">
        <f t="shared" si="649"/>
        <v>28兵庫県</v>
      </c>
    </row>
    <row r="3251" spans="1:24" ht="32.25" thickBot="1" x14ac:dyDescent="0.2">
      <c r="A3251" s="6">
        <f t="shared" si="648"/>
        <v>217</v>
      </c>
      <c r="B3251" s="6"/>
      <c r="D3251" s="16"/>
      <c r="E3251" s="17"/>
      <c r="F3251" s="18" t="s">
        <v>18</v>
      </c>
      <c r="G3251" s="19" t="s">
        <v>19</v>
      </c>
      <c r="H3251" s="20" t="s">
        <v>20</v>
      </c>
      <c r="I3251" s="20" t="s">
        <v>21</v>
      </c>
      <c r="J3251" s="20" t="s">
        <v>22</v>
      </c>
      <c r="K3251" s="20" t="s">
        <v>23</v>
      </c>
      <c r="L3251" s="20" t="s">
        <v>24</v>
      </c>
      <c r="M3251" s="21" t="s">
        <v>25</v>
      </c>
      <c r="N3251" s="22" t="s">
        <v>26</v>
      </c>
      <c r="O3251" s="23" t="s">
        <v>27</v>
      </c>
      <c r="P3251" s="24" t="s">
        <v>28</v>
      </c>
      <c r="Q3251" s="22" t="s">
        <v>29</v>
      </c>
      <c r="R3251" s="25" t="s">
        <v>30</v>
      </c>
      <c r="X3251" s="1" t="str">
        <f t="shared" si="649"/>
        <v>28兵庫県</v>
      </c>
    </row>
    <row r="3252" spans="1:24" ht="14.25" thickTop="1" x14ac:dyDescent="0.15">
      <c r="A3252" s="6">
        <f t="shared" si="648"/>
        <v>217</v>
      </c>
      <c r="B3252" s="6">
        <f>B3247</f>
        <v>2811</v>
      </c>
      <c r="D3252" s="26"/>
      <c r="E3252" s="27" t="s">
        <v>31</v>
      </c>
      <c r="F3252" s="28">
        <f>SUM(F3253:F3256)</f>
        <v>15640</v>
      </c>
      <c r="G3252" s="29">
        <f>IFERROR(F3252/Q3252,"-")</f>
        <v>0.98737373737373735</v>
      </c>
      <c r="H3252" s="30">
        <f t="shared" ref="H3252:M3252" si="650">SUM(H3253:H3256)</f>
        <v>16033</v>
      </c>
      <c r="I3252" s="30">
        <f t="shared" si="650"/>
        <v>16039</v>
      </c>
      <c r="J3252" s="30">
        <f t="shared" si="650"/>
        <v>15921</v>
      </c>
      <c r="K3252" s="30">
        <f t="shared" si="650"/>
        <v>15953</v>
      </c>
      <c r="L3252" s="30">
        <f t="shared" si="650"/>
        <v>15216</v>
      </c>
      <c r="M3252" s="31">
        <f t="shared" si="650"/>
        <v>15512</v>
      </c>
      <c r="N3252" s="32">
        <f>IFERROR(M3252/F3252,"-")</f>
        <v>0.99181585677749362</v>
      </c>
      <c r="O3252" s="33">
        <f>M3252-F3252</f>
        <v>-128</v>
      </c>
      <c r="P3252" s="31">
        <f>SUM(P3253:P3256)</f>
        <v>15559</v>
      </c>
      <c r="Q3252" s="34">
        <f>SUM(Q3253:Q3256)</f>
        <v>15840</v>
      </c>
      <c r="R3252" s="35">
        <f>IFERROR(P3252/Q3252,"-")</f>
        <v>0.98226010101010097</v>
      </c>
      <c r="X3252" s="1" t="str">
        <f t="shared" si="649"/>
        <v>28兵庫県</v>
      </c>
    </row>
    <row r="3253" spans="1:24" x14ac:dyDescent="0.15">
      <c r="A3253" s="6">
        <f t="shared" si="648"/>
        <v>217</v>
      </c>
      <c r="B3253" s="6">
        <f>B3252</f>
        <v>2811</v>
      </c>
      <c r="D3253" s="36"/>
      <c r="E3253" s="37" t="s">
        <v>32</v>
      </c>
      <c r="F3253" s="38">
        <v>2026</v>
      </c>
      <c r="G3253" s="39">
        <f>IFERROR(F3253/Q3253,"-")</f>
        <v>1.1407657657657657</v>
      </c>
      <c r="H3253" s="40">
        <v>2716</v>
      </c>
      <c r="I3253" s="40">
        <v>2648</v>
      </c>
      <c r="J3253" s="40">
        <v>2665</v>
      </c>
      <c r="K3253" s="40">
        <v>2647</v>
      </c>
      <c r="L3253" s="40">
        <v>2681</v>
      </c>
      <c r="M3253" s="41">
        <v>2656</v>
      </c>
      <c r="N3253" s="42">
        <f>IFERROR(M3253/F3253,"-")</f>
        <v>1.3109575518262586</v>
      </c>
      <c r="O3253" s="43">
        <f>M3253-F3253</f>
        <v>630</v>
      </c>
      <c r="P3253" s="41">
        <v>2672</v>
      </c>
      <c r="Q3253" s="44">
        <v>1776</v>
      </c>
      <c r="R3253" s="45">
        <f>IFERROR(P3253/Q3253,"-")</f>
        <v>1.5045045045045045</v>
      </c>
      <c r="X3253" s="1" t="str">
        <f t="shared" si="649"/>
        <v>28兵庫県</v>
      </c>
    </row>
    <row r="3254" spans="1:24" x14ac:dyDescent="0.15">
      <c r="A3254" s="6">
        <f t="shared" si="648"/>
        <v>217</v>
      </c>
      <c r="B3254" s="6">
        <f t="shared" si="648"/>
        <v>2811</v>
      </c>
      <c r="D3254" s="36"/>
      <c r="E3254" s="46" t="s">
        <v>33</v>
      </c>
      <c r="F3254" s="47">
        <v>7182</v>
      </c>
      <c r="G3254" s="48">
        <f>IFERROR(F3254/Q3254,"-")</f>
        <v>1.3404255319148937</v>
      </c>
      <c r="H3254" s="49">
        <v>6072</v>
      </c>
      <c r="I3254" s="49">
        <v>5999</v>
      </c>
      <c r="J3254" s="49">
        <v>5791</v>
      </c>
      <c r="K3254" s="49">
        <v>5959</v>
      </c>
      <c r="L3254" s="49">
        <v>5131</v>
      </c>
      <c r="M3254" s="50">
        <v>5686</v>
      </c>
      <c r="N3254" s="51">
        <f>IFERROR(M3254/F3254,"-")</f>
        <v>0.79170147591200224</v>
      </c>
      <c r="O3254" s="52">
        <f>M3254-F3254</f>
        <v>-1496</v>
      </c>
      <c r="P3254" s="50">
        <v>5679</v>
      </c>
      <c r="Q3254" s="53">
        <v>5358</v>
      </c>
      <c r="R3254" s="54">
        <f>IFERROR(P3254/Q3254,"-")</f>
        <v>1.0599104143337066</v>
      </c>
      <c r="X3254" s="1" t="str">
        <f t="shared" si="649"/>
        <v>28兵庫県</v>
      </c>
    </row>
    <row r="3255" spans="1:24" x14ac:dyDescent="0.15">
      <c r="A3255" s="6">
        <f t="shared" si="648"/>
        <v>217</v>
      </c>
      <c r="B3255" s="6">
        <f t="shared" si="648"/>
        <v>2811</v>
      </c>
      <c r="D3255" s="36"/>
      <c r="E3255" s="46" t="s">
        <v>34</v>
      </c>
      <c r="F3255" s="47">
        <v>1481</v>
      </c>
      <c r="G3255" s="48">
        <f>IFERROR(F3255/Q3255,"-")</f>
        <v>0.32357439370766877</v>
      </c>
      <c r="H3255" s="49">
        <v>2397</v>
      </c>
      <c r="I3255" s="49">
        <v>2516</v>
      </c>
      <c r="J3255" s="49">
        <v>2633</v>
      </c>
      <c r="K3255" s="49">
        <v>2381</v>
      </c>
      <c r="L3255" s="49">
        <v>2639</v>
      </c>
      <c r="M3255" s="50">
        <v>2594</v>
      </c>
      <c r="N3255" s="51">
        <f>IFERROR(M3255/F3255,"-")</f>
        <v>1.7515192437542202</v>
      </c>
      <c r="O3255" s="52">
        <f>M3255-F3255</f>
        <v>1113</v>
      </c>
      <c r="P3255" s="50">
        <v>2648</v>
      </c>
      <c r="Q3255" s="53">
        <v>4577</v>
      </c>
      <c r="R3255" s="54">
        <f>IFERROR(P3255/Q3255,"-")</f>
        <v>0.57854489840506884</v>
      </c>
      <c r="X3255" s="1" t="str">
        <f t="shared" si="649"/>
        <v>28兵庫県</v>
      </c>
    </row>
    <row r="3256" spans="1:24" ht="14.25" thickBot="1" x14ac:dyDescent="0.2">
      <c r="A3256" s="6">
        <f t="shared" si="648"/>
        <v>217</v>
      </c>
      <c r="B3256" s="6">
        <f t="shared" si="648"/>
        <v>2811</v>
      </c>
      <c r="D3256" s="55"/>
      <c r="E3256" s="56" t="s">
        <v>35</v>
      </c>
      <c r="F3256" s="57">
        <v>4951</v>
      </c>
      <c r="G3256" s="58">
        <f>IFERROR(F3256/Q3256,"-")</f>
        <v>1.1990796803100023</v>
      </c>
      <c r="H3256" s="59">
        <v>4848</v>
      </c>
      <c r="I3256" s="59">
        <v>4876</v>
      </c>
      <c r="J3256" s="59">
        <v>4832</v>
      </c>
      <c r="K3256" s="59">
        <v>4966</v>
      </c>
      <c r="L3256" s="59">
        <v>4765</v>
      </c>
      <c r="M3256" s="60">
        <v>4576</v>
      </c>
      <c r="N3256" s="61">
        <f>IFERROR(M3256/F3256,"-")</f>
        <v>0.9242577257119774</v>
      </c>
      <c r="O3256" s="62">
        <f>M3256-F3256</f>
        <v>-375</v>
      </c>
      <c r="P3256" s="60">
        <v>4560</v>
      </c>
      <c r="Q3256" s="63">
        <v>4129</v>
      </c>
      <c r="R3256" s="64">
        <f>IFERROR(P3256/Q3256,"-")</f>
        <v>1.1043836279970938</v>
      </c>
      <c r="X3256" s="1" t="str">
        <f t="shared" si="649"/>
        <v>28兵庫県</v>
      </c>
    </row>
    <row r="3257" spans="1:24" s="5" customFormat="1" x14ac:dyDescent="0.15">
      <c r="A3257" s="65">
        <f t="shared" si="648"/>
        <v>217</v>
      </c>
      <c r="B3257" s="65">
        <f t="shared" si="648"/>
        <v>2811</v>
      </c>
      <c r="D3257" s="66"/>
      <c r="E3257" s="67" t="s">
        <v>36</v>
      </c>
      <c r="F3257" s="68">
        <v>0.94202898550724634</v>
      </c>
      <c r="G3257" s="69"/>
      <c r="H3257" s="68">
        <v>0.94776119402985071</v>
      </c>
      <c r="I3257" s="68">
        <v>0.96969696969696972</v>
      </c>
      <c r="J3257" s="68">
        <v>0.92913385826771655</v>
      </c>
      <c r="K3257" s="68">
        <v>0.94444444444444442</v>
      </c>
      <c r="L3257" s="68">
        <v>0.88709677419354838</v>
      </c>
      <c r="M3257" s="68">
        <v>0.9327731092436975</v>
      </c>
      <c r="N3257" s="70"/>
      <c r="O3257" s="70"/>
      <c r="P3257" s="71"/>
      <c r="Q3257" s="71"/>
      <c r="R3257" s="70"/>
      <c r="X3257" s="5" t="str">
        <f t="shared" si="649"/>
        <v>28兵庫県</v>
      </c>
    </row>
    <row r="3258" spans="1:24" x14ac:dyDescent="0.15">
      <c r="A3258" s="6">
        <f>(ROW()+12)/15</f>
        <v>218</v>
      </c>
      <c r="B3258" s="6"/>
      <c r="C3258" s="87">
        <f>(ROW()+12)/15</f>
        <v>218</v>
      </c>
      <c r="D3258" s="87"/>
      <c r="S3258" s="1" t="str">
        <f>"（"&amp;H3260&amp;"　"&amp;H3261&amp;"構想区域）"</f>
        <v>（兵庫県　播磨姫路構想区域）</v>
      </c>
      <c r="X3258" s="1" t="str">
        <f>TEXT(F3260,"0?")&amp;H3260</f>
        <v>28兵庫県</v>
      </c>
    </row>
    <row r="3259" spans="1:24" ht="14.25" thickBot="1" x14ac:dyDescent="0.2">
      <c r="A3259" s="6">
        <f>A3258</f>
        <v>218</v>
      </c>
      <c r="B3259" s="6"/>
      <c r="C3259" s="1" t="s">
        <v>3</v>
      </c>
      <c r="X3259" s="1" t="str">
        <f>X3258</f>
        <v>28兵庫県</v>
      </c>
    </row>
    <row r="3260" spans="1:24" x14ac:dyDescent="0.15">
      <c r="A3260" s="6">
        <f t="shared" ref="A3260:B3272" si="651">A3259</f>
        <v>218</v>
      </c>
      <c r="B3260" s="6">
        <v>2812</v>
      </c>
      <c r="D3260" s="88" t="s">
        <v>4</v>
      </c>
      <c r="E3260" s="89"/>
      <c r="F3260" s="90">
        <f>QUOTIENT(F3261,100)</f>
        <v>28</v>
      </c>
      <c r="G3260" s="91"/>
      <c r="H3260" s="92" t="s">
        <v>269</v>
      </c>
      <c r="I3260" s="93"/>
      <c r="O3260" s="7"/>
      <c r="X3260" s="1" t="str">
        <f t="shared" ref="X3260:X3272" si="652">X3259</f>
        <v>28兵庫県</v>
      </c>
    </row>
    <row r="3261" spans="1:24" x14ac:dyDescent="0.15">
      <c r="A3261" s="6">
        <f t="shared" si="651"/>
        <v>218</v>
      </c>
      <c r="B3261" s="6">
        <f>B3260</f>
        <v>2812</v>
      </c>
      <c r="D3261" s="94" t="s">
        <v>5</v>
      </c>
      <c r="E3261" s="95"/>
      <c r="F3261" s="96">
        <f>B3261</f>
        <v>2812</v>
      </c>
      <c r="G3261" s="97"/>
      <c r="H3261" s="98" t="s">
        <v>277</v>
      </c>
      <c r="I3261" s="99"/>
      <c r="O3261" s="7"/>
      <c r="X3261" s="1" t="str">
        <f t="shared" si="652"/>
        <v>28兵庫県</v>
      </c>
    </row>
    <row r="3262" spans="1:24" x14ac:dyDescent="0.15">
      <c r="A3262" s="6">
        <f t="shared" si="651"/>
        <v>218</v>
      </c>
      <c r="B3262" s="6">
        <f>B3261</f>
        <v>2812</v>
      </c>
      <c r="D3262" s="72" t="s">
        <v>6</v>
      </c>
      <c r="E3262" s="73"/>
      <c r="F3262" s="74">
        <v>81.831999999999994</v>
      </c>
      <c r="G3262" s="75"/>
      <c r="H3262" s="75"/>
      <c r="I3262" s="76"/>
      <c r="J3262" s="8"/>
      <c r="K3262" s="8"/>
      <c r="L3262" s="8"/>
      <c r="N3262" s="8"/>
      <c r="O3262" s="9"/>
      <c r="P3262" s="10" t="s">
        <v>7</v>
      </c>
      <c r="X3262" s="1" t="str">
        <f t="shared" si="652"/>
        <v>28兵庫県</v>
      </c>
    </row>
    <row r="3263" spans="1:24" ht="14.25" thickBot="1" x14ac:dyDescent="0.2">
      <c r="A3263" s="6">
        <f t="shared" si="651"/>
        <v>218</v>
      </c>
      <c r="B3263" s="6">
        <f>B3262</f>
        <v>2812</v>
      </c>
      <c r="D3263" s="77" t="s">
        <v>8</v>
      </c>
      <c r="E3263" s="78"/>
      <c r="F3263" s="79">
        <v>2432.14</v>
      </c>
      <c r="G3263" s="80"/>
      <c r="H3263" s="80"/>
      <c r="I3263" s="81"/>
      <c r="J3263" s="11"/>
      <c r="K3263" s="11"/>
      <c r="L3263" s="11"/>
      <c r="N3263" s="11"/>
      <c r="P3263" s="82">
        <v>-2.8000000000000004E-2</v>
      </c>
      <c r="Q3263" s="82"/>
      <c r="X3263" s="1" t="str">
        <f t="shared" si="652"/>
        <v>28兵庫県</v>
      </c>
    </row>
    <row r="3264" spans="1:24" ht="14.25" thickBot="1" x14ac:dyDescent="0.2">
      <c r="A3264" s="6">
        <f t="shared" si="651"/>
        <v>218</v>
      </c>
      <c r="B3264" s="6"/>
      <c r="C3264" s="1" t="s">
        <v>9</v>
      </c>
      <c r="X3264" s="1" t="str">
        <f t="shared" si="652"/>
        <v>28兵庫県</v>
      </c>
    </row>
    <row r="3265" spans="1:24" ht="13.5" customHeight="1" x14ac:dyDescent="0.15">
      <c r="A3265" s="6">
        <f t="shared" si="651"/>
        <v>218</v>
      </c>
      <c r="B3265" s="6"/>
      <c r="D3265" s="12"/>
      <c r="E3265" s="13"/>
      <c r="F3265" s="83" t="s">
        <v>10</v>
      </c>
      <c r="G3265" s="84"/>
      <c r="H3265" s="14" t="s">
        <v>11</v>
      </c>
      <c r="I3265" s="14" t="s">
        <v>12</v>
      </c>
      <c r="J3265" s="14" t="s">
        <v>13</v>
      </c>
      <c r="K3265" s="14" t="s">
        <v>14</v>
      </c>
      <c r="L3265" s="15" t="s">
        <v>15</v>
      </c>
      <c r="M3265" s="85" t="s">
        <v>16</v>
      </c>
      <c r="N3265" s="84"/>
      <c r="O3265" s="84"/>
      <c r="P3265" s="85" t="s">
        <v>17</v>
      </c>
      <c r="Q3265" s="84"/>
      <c r="R3265" s="86"/>
      <c r="X3265" s="1" t="str">
        <f t="shared" si="652"/>
        <v>28兵庫県</v>
      </c>
    </row>
    <row r="3266" spans="1:24" ht="32.25" thickBot="1" x14ac:dyDescent="0.2">
      <c r="A3266" s="6">
        <f t="shared" si="651"/>
        <v>218</v>
      </c>
      <c r="B3266" s="6"/>
      <c r="D3266" s="16"/>
      <c r="E3266" s="17"/>
      <c r="F3266" s="18" t="s">
        <v>18</v>
      </c>
      <c r="G3266" s="19" t="s">
        <v>19</v>
      </c>
      <c r="H3266" s="20" t="s">
        <v>20</v>
      </c>
      <c r="I3266" s="20" t="s">
        <v>21</v>
      </c>
      <c r="J3266" s="20" t="s">
        <v>22</v>
      </c>
      <c r="K3266" s="20" t="s">
        <v>23</v>
      </c>
      <c r="L3266" s="20" t="s">
        <v>24</v>
      </c>
      <c r="M3266" s="21" t="s">
        <v>25</v>
      </c>
      <c r="N3266" s="22" t="s">
        <v>26</v>
      </c>
      <c r="O3266" s="23" t="s">
        <v>27</v>
      </c>
      <c r="P3266" s="24" t="s">
        <v>28</v>
      </c>
      <c r="Q3266" s="22" t="s">
        <v>29</v>
      </c>
      <c r="R3266" s="25" t="s">
        <v>30</v>
      </c>
      <c r="X3266" s="1" t="str">
        <f t="shared" si="652"/>
        <v>28兵庫県</v>
      </c>
    </row>
    <row r="3267" spans="1:24" ht="14.25" thickTop="1" x14ac:dyDescent="0.15">
      <c r="A3267" s="6">
        <f t="shared" si="651"/>
        <v>218</v>
      </c>
      <c r="B3267" s="6">
        <f>B3262</f>
        <v>2812</v>
      </c>
      <c r="D3267" s="26"/>
      <c r="E3267" s="27" t="s">
        <v>31</v>
      </c>
      <c r="F3267" s="28">
        <f>SUM(F3268:F3271)</f>
        <v>7895</v>
      </c>
      <c r="G3267" s="29">
        <f>IFERROR(F3267/Q3267,"-")</f>
        <v>1.0539313843278602</v>
      </c>
      <c r="H3267" s="30">
        <f t="shared" ref="H3267:M3267" si="653">SUM(H3268:H3271)</f>
        <v>8198</v>
      </c>
      <c r="I3267" s="30">
        <f t="shared" si="653"/>
        <v>7945</v>
      </c>
      <c r="J3267" s="30">
        <f t="shared" si="653"/>
        <v>7900</v>
      </c>
      <c r="K3267" s="30">
        <f t="shared" si="653"/>
        <v>8234</v>
      </c>
      <c r="L3267" s="30">
        <f t="shared" si="653"/>
        <v>7343</v>
      </c>
      <c r="M3267" s="31">
        <f t="shared" si="653"/>
        <v>7993</v>
      </c>
      <c r="N3267" s="32">
        <f>IFERROR(M3267/F3267,"-")</f>
        <v>1.0124129195693476</v>
      </c>
      <c r="O3267" s="33">
        <f>M3267-F3267</f>
        <v>98</v>
      </c>
      <c r="P3267" s="31">
        <f>SUM(P3268:P3271)</f>
        <v>7932</v>
      </c>
      <c r="Q3267" s="34">
        <f>SUM(Q3268:Q3271)</f>
        <v>7491</v>
      </c>
      <c r="R3267" s="35">
        <f>IFERROR(P3267/Q3267,"-")</f>
        <v>1.0588706447737284</v>
      </c>
      <c r="X3267" s="1" t="str">
        <f t="shared" si="652"/>
        <v>28兵庫県</v>
      </c>
    </row>
    <row r="3268" spans="1:24" x14ac:dyDescent="0.15">
      <c r="A3268" s="6">
        <f t="shared" si="651"/>
        <v>218</v>
      </c>
      <c r="B3268" s="6">
        <f>B3267</f>
        <v>2812</v>
      </c>
      <c r="D3268" s="36"/>
      <c r="E3268" s="37" t="s">
        <v>32</v>
      </c>
      <c r="F3268" s="38">
        <v>769</v>
      </c>
      <c r="G3268" s="39">
        <f>IFERROR(F3268/Q3268,"-")</f>
        <v>0.95765877957658785</v>
      </c>
      <c r="H3268" s="40">
        <v>1082</v>
      </c>
      <c r="I3268" s="40">
        <v>1027</v>
      </c>
      <c r="J3268" s="40">
        <v>1086</v>
      </c>
      <c r="K3268" s="40">
        <v>1078</v>
      </c>
      <c r="L3268" s="40">
        <v>644</v>
      </c>
      <c r="M3268" s="41">
        <v>905</v>
      </c>
      <c r="N3268" s="42">
        <f>IFERROR(M3268/F3268,"-")</f>
        <v>1.1768530559167751</v>
      </c>
      <c r="O3268" s="43">
        <f>M3268-F3268</f>
        <v>136</v>
      </c>
      <c r="P3268" s="41">
        <v>901</v>
      </c>
      <c r="Q3268" s="44">
        <v>803</v>
      </c>
      <c r="R3268" s="45">
        <f>IFERROR(P3268/Q3268,"-")</f>
        <v>1.1220423412204235</v>
      </c>
      <c r="X3268" s="1" t="str">
        <f t="shared" si="652"/>
        <v>28兵庫県</v>
      </c>
    </row>
    <row r="3269" spans="1:24" x14ac:dyDescent="0.15">
      <c r="A3269" s="6">
        <f t="shared" si="651"/>
        <v>218</v>
      </c>
      <c r="B3269" s="6">
        <f t="shared" si="651"/>
        <v>2812</v>
      </c>
      <c r="D3269" s="36"/>
      <c r="E3269" s="46" t="s">
        <v>33</v>
      </c>
      <c r="F3269" s="47">
        <v>4326</v>
      </c>
      <c r="G3269" s="48">
        <f>IFERROR(F3269/Q3269,"-")</f>
        <v>1.6220472440944882</v>
      </c>
      <c r="H3269" s="49">
        <v>3914</v>
      </c>
      <c r="I3269" s="49">
        <v>3623</v>
      </c>
      <c r="J3269" s="49">
        <v>3431</v>
      </c>
      <c r="K3269" s="49">
        <v>3727</v>
      </c>
      <c r="L3269" s="49">
        <v>3699</v>
      </c>
      <c r="M3269" s="50">
        <v>3779</v>
      </c>
      <c r="N3269" s="51">
        <f>IFERROR(M3269/F3269,"-")</f>
        <v>0.87355524734165513</v>
      </c>
      <c r="O3269" s="52">
        <f>M3269-F3269</f>
        <v>-547</v>
      </c>
      <c r="P3269" s="50">
        <v>3770</v>
      </c>
      <c r="Q3269" s="53">
        <v>2667</v>
      </c>
      <c r="R3269" s="54">
        <f>IFERROR(P3269/Q3269,"-")</f>
        <v>1.4135733033370828</v>
      </c>
      <c r="X3269" s="1" t="str">
        <f t="shared" si="652"/>
        <v>28兵庫県</v>
      </c>
    </row>
    <row r="3270" spans="1:24" x14ac:dyDescent="0.15">
      <c r="A3270" s="6">
        <f t="shared" si="651"/>
        <v>218</v>
      </c>
      <c r="B3270" s="6">
        <f t="shared" si="651"/>
        <v>2812</v>
      </c>
      <c r="D3270" s="36"/>
      <c r="E3270" s="46" t="s">
        <v>34</v>
      </c>
      <c r="F3270" s="47">
        <v>1018</v>
      </c>
      <c r="G3270" s="48">
        <f>IFERROR(F3270/Q3270,"-")</f>
        <v>0.36344162799000357</v>
      </c>
      <c r="H3270" s="49">
        <v>1360</v>
      </c>
      <c r="I3270" s="49">
        <v>1642</v>
      </c>
      <c r="J3270" s="49">
        <v>1774</v>
      </c>
      <c r="K3270" s="49">
        <v>1719</v>
      </c>
      <c r="L3270" s="49">
        <v>1427</v>
      </c>
      <c r="M3270" s="50">
        <v>1646</v>
      </c>
      <c r="N3270" s="51">
        <f>IFERROR(M3270/F3270,"-")</f>
        <v>1.6168958742632613</v>
      </c>
      <c r="O3270" s="52">
        <f>M3270-F3270</f>
        <v>628</v>
      </c>
      <c r="P3270" s="50">
        <v>1647</v>
      </c>
      <c r="Q3270" s="53">
        <v>2801</v>
      </c>
      <c r="R3270" s="54">
        <f>IFERROR(P3270/Q3270,"-")</f>
        <v>0.58800428418421991</v>
      </c>
      <c r="X3270" s="1" t="str">
        <f t="shared" si="652"/>
        <v>28兵庫県</v>
      </c>
    </row>
    <row r="3271" spans="1:24" ht="14.25" thickBot="1" x14ac:dyDescent="0.2">
      <c r="A3271" s="6">
        <f t="shared" si="651"/>
        <v>218</v>
      </c>
      <c r="B3271" s="6">
        <f t="shared" si="651"/>
        <v>2812</v>
      </c>
      <c r="D3271" s="55"/>
      <c r="E3271" s="56" t="s">
        <v>35</v>
      </c>
      <c r="F3271" s="57">
        <v>1782</v>
      </c>
      <c r="G3271" s="58">
        <f>IFERROR(F3271/Q3271,"-")</f>
        <v>1.4606557377049181</v>
      </c>
      <c r="H3271" s="59">
        <v>1842</v>
      </c>
      <c r="I3271" s="59">
        <v>1653</v>
      </c>
      <c r="J3271" s="59">
        <v>1609</v>
      </c>
      <c r="K3271" s="59">
        <v>1710</v>
      </c>
      <c r="L3271" s="59">
        <v>1573</v>
      </c>
      <c r="M3271" s="60">
        <v>1663</v>
      </c>
      <c r="N3271" s="61">
        <f>IFERROR(M3271/F3271,"-")</f>
        <v>0.93322109988776658</v>
      </c>
      <c r="O3271" s="62">
        <f>M3271-F3271</f>
        <v>-119</v>
      </c>
      <c r="P3271" s="60">
        <v>1614</v>
      </c>
      <c r="Q3271" s="63">
        <v>1220</v>
      </c>
      <c r="R3271" s="64">
        <f>IFERROR(P3271/Q3271,"-")</f>
        <v>1.3229508196721311</v>
      </c>
      <c r="X3271" s="1" t="str">
        <f t="shared" si="652"/>
        <v>28兵庫県</v>
      </c>
    </row>
    <row r="3272" spans="1:24" s="5" customFormat="1" x14ac:dyDescent="0.15">
      <c r="A3272" s="65">
        <f t="shared" si="651"/>
        <v>218</v>
      </c>
      <c r="B3272" s="65">
        <f t="shared" si="651"/>
        <v>2812</v>
      </c>
      <c r="D3272" s="66"/>
      <c r="E3272" s="67" t="s">
        <v>36</v>
      </c>
      <c r="F3272" s="68">
        <v>0.94444444444444442</v>
      </c>
      <c r="G3272" s="69"/>
      <c r="H3272" s="68">
        <v>0.97674418604651159</v>
      </c>
      <c r="I3272" s="68">
        <v>0.96385542168674698</v>
      </c>
      <c r="J3272" s="68">
        <v>0.97530864197530864</v>
      </c>
      <c r="K3272" s="68">
        <v>0.98765432098765427</v>
      </c>
      <c r="L3272" s="68">
        <v>0.93333333333333335</v>
      </c>
      <c r="M3272" s="68">
        <v>1</v>
      </c>
      <c r="N3272" s="70"/>
      <c r="O3272" s="70"/>
      <c r="P3272" s="71"/>
      <c r="Q3272" s="71"/>
      <c r="R3272" s="70"/>
      <c r="X3272" s="5" t="str">
        <f t="shared" si="652"/>
        <v>28兵庫県</v>
      </c>
    </row>
    <row r="3273" spans="1:24" x14ac:dyDescent="0.15">
      <c r="A3273" s="6">
        <f>(ROW()+12)/15</f>
        <v>219</v>
      </c>
      <c r="B3273" s="6"/>
      <c r="C3273" s="87">
        <f>(ROW()+12)/15</f>
        <v>219</v>
      </c>
      <c r="D3273" s="87"/>
      <c r="S3273" s="1" t="str">
        <f>"（"&amp;H3275&amp;"　"&amp;H3276&amp;"構想区域）"</f>
        <v>（奈良県　奈良構想区域）</v>
      </c>
      <c r="X3273" s="1" t="str">
        <f>TEXT(F3275,"0?")&amp;H3275</f>
        <v>29奈良県</v>
      </c>
    </row>
    <row r="3274" spans="1:24" ht="14.25" thickBot="1" x14ac:dyDescent="0.2">
      <c r="A3274" s="6">
        <f>A3273</f>
        <v>219</v>
      </c>
      <c r="B3274" s="6"/>
      <c r="C3274" s="1" t="s">
        <v>3</v>
      </c>
      <c r="X3274" s="1" t="str">
        <f>X3273</f>
        <v>29奈良県</v>
      </c>
    </row>
    <row r="3275" spans="1:24" x14ac:dyDescent="0.15">
      <c r="A3275" s="6">
        <f t="shared" ref="A3275:B3287" si="654">A3274</f>
        <v>219</v>
      </c>
      <c r="B3275" s="6">
        <v>2901</v>
      </c>
      <c r="D3275" s="88" t="s">
        <v>4</v>
      </c>
      <c r="E3275" s="89"/>
      <c r="F3275" s="90">
        <f>QUOTIENT(F3276,100)</f>
        <v>29</v>
      </c>
      <c r="G3275" s="91"/>
      <c r="H3275" s="92" t="s">
        <v>278</v>
      </c>
      <c r="I3275" s="93"/>
      <c r="O3275" s="7"/>
      <c r="X3275" s="1" t="str">
        <f t="shared" ref="X3275:X3287" si="655">X3274</f>
        <v>29奈良県</v>
      </c>
    </row>
    <row r="3276" spans="1:24" x14ac:dyDescent="0.15">
      <c r="A3276" s="6">
        <f t="shared" si="654"/>
        <v>219</v>
      </c>
      <c r="B3276" s="6">
        <f>B3275</f>
        <v>2901</v>
      </c>
      <c r="D3276" s="94" t="s">
        <v>5</v>
      </c>
      <c r="E3276" s="95"/>
      <c r="F3276" s="96">
        <f>B3276</f>
        <v>2901</v>
      </c>
      <c r="G3276" s="97"/>
      <c r="H3276" s="98" t="s">
        <v>279</v>
      </c>
      <c r="I3276" s="99"/>
      <c r="O3276" s="7"/>
      <c r="X3276" s="1" t="str">
        <f t="shared" si="655"/>
        <v>29奈良県</v>
      </c>
    </row>
    <row r="3277" spans="1:24" x14ac:dyDescent="0.15">
      <c r="A3277" s="6">
        <f t="shared" si="654"/>
        <v>219</v>
      </c>
      <c r="B3277" s="6">
        <f>B3276</f>
        <v>2901</v>
      </c>
      <c r="D3277" s="72" t="s">
        <v>6</v>
      </c>
      <c r="E3277" s="73"/>
      <c r="F3277" s="74">
        <v>35.463000000000001</v>
      </c>
      <c r="G3277" s="75"/>
      <c r="H3277" s="75"/>
      <c r="I3277" s="76"/>
      <c r="J3277" s="8"/>
      <c r="K3277" s="8"/>
      <c r="L3277" s="8"/>
      <c r="N3277" s="8"/>
      <c r="O3277" s="9"/>
      <c r="P3277" s="10" t="s">
        <v>7</v>
      </c>
      <c r="X3277" s="1" t="str">
        <f t="shared" si="655"/>
        <v>29奈良県</v>
      </c>
    </row>
    <row r="3278" spans="1:24" ht="14.25" thickBot="1" x14ac:dyDescent="0.2">
      <c r="A3278" s="6">
        <f t="shared" si="654"/>
        <v>219</v>
      </c>
      <c r="B3278" s="6">
        <f>B3277</f>
        <v>2901</v>
      </c>
      <c r="D3278" s="77" t="s">
        <v>8</v>
      </c>
      <c r="E3278" s="78"/>
      <c r="F3278" s="79">
        <v>276.94</v>
      </c>
      <c r="G3278" s="80"/>
      <c r="H3278" s="80"/>
      <c r="I3278" s="81"/>
      <c r="J3278" s="11"/>
      <c r="K3278" s="11"/>
      <c r="L3278" s="11"/>
      <c r="N3278" s="11"/>
      <c r="P3278" s="82">
        <v>0.12799999999999997</v>
      </c>
      <c r="Q3278" s="82"/>
      <c r="X3278" s="1" t="str">
        <f t="shared" si="655"/>
        <v>29奈良県</v>
      </c>
    </row>
    <row r="3279" spans="1:24" ht="14.25" thickBot="1" x14ac:dyDescent="0.2">
      <c r="A3279" s="6">
        <f t="shared" si="654"/>
        <v>219</v>
      </c>
      <c r="B3279" s="6"/>
      <c r="C3279" s="1" t="s">
        <v>9</v>
      </c>
      <c r="X3279" s="1" t="str">
        <f t="shared" si="655"/>
        <v>29奈良県</v>
      </c>
    </row>
    <row r="3280" spans="1:24" ht="13.5" customHeight="1" x14ac:dyDescent="0.15">
      <c r="A3280" s="6">
        <f t="shared" si="654"/>
        <v>219</v>
      </c>
      <c r="B3280" s="6"/>
      <c r="D3280" s="12"/>
      <c r="E3280" s="13"/>
      <c r="F3280" s="83" t="s">
        <v>10</v>
      </c>
      <c r="G3280" s="84"/>
      <c r="H3280" s="14" t="s">
        <v>11</v>
      </c>
      <c r="I3280" s="14" t="s">
        <v>12</v>
      </c>
      <c r="J3280" s="14" t="s">
        <v>13</v>
      </c>
      <c r="K3280" s="14" t="s">
        <v>14</v>
      </c>
      <c r="L3280" s="15" t="s">
        <v>15</v>
      </c>
      <c r="M3280" s="85" t="s">
        <v>16</v>
      </c>
      <c r="N3280" s="84"/>
      <c r="O3280" s="84"/>
      <c r="P3280" s="85" t="s">
        <v>17</v>
      </c>
      <c r="Q3280" s="84"/>
      <c r="R3280" s="86"/>
      <c r="X3280" s="1" t="str">
        <f t="shared" si="655"/>
        <v>29奈良県</v>
      </c>
    </row>
    <row r="3281" spans="1:24" ht="32.25" thickBot="1" x14ac:dyDescent="0.2">
      <c r="A3281" s="6">
        <f t="shared" si="654"/>
        <v>219</v>
      </c>
      <c r="B3281" s="6"/>
      <c r="D3281" s="16"/>
      <c r="E3281" s="17"/>
      <c r="F3281" s="18" t="s">
        <v>18</v>
      </c>
      <c r="G3281" s="19" t="s">
        <v>19</v>
      </c>
      <c r="H3281" s="20" t="s">
        <v>20</v>
      </c>
      <c r="I3281" s="20" t="s">
        <v>21</v>
      </c>
      <c r="J3281" s="20" t="s">
        <v>22</v>
      </c>
      <c r="K3281" s="20" t="s">
        <v>23</v>
      </c>
      <c r="L3281" s="20" t="s">
        <v>24</v>
      </c>
      <c r="M3281" s="21" t="s">
        <v>25</v>
      </c>
      <c r="N3281" s="22" t="s">
        <v>26</v>
      </c>
      <c r="O3281" s="23" t="s">
        <v>27</v>
      </c>
      <c r="P3281" s="24" t="s">
        <v>28</v>
      </c>
      <c r="Q3281" s="22" t="s">
        <v>29</v>
      </c>
      <c r="R3281" s="25" t="s">
        <v>30</v>
      </c>
      <c r="X3281" s="1" t="str">
        <f t="shared" si="655"/>
        <v>29奈良県</v>
      </c>
    </row>
    <row r="3282" spans="1:24" ht="14.25" thickTop="1" x14ac:dyDescent="0.15">
      <c r="A3282" s="6">
        <f t="shared" si="654"/>
        <v>219</v>
      </c>
      <c r="B3282" s="6">
        <f>B3277</f>
        <v>2901</v>
      </c>
      <c r="D3282" s="26"/>
      <c r="E3282" s="27" t="s">
        <v>31</v>
      </c>
      <c r="F3282" s="28">
        <f>SUM(F3283:F3286)</f>
        <v>3686</v>
      </c>
      <c r="G3282" s="29">
        <f>IFERROR(F3282/Q3282,"-")</f>
        <v>1.0406549971767363</v>
      </c>
      <c r="H3282" s="30">
        <f t="shared" ref="H3282:M3282" si="656">SUM(H3283:H3286)</f>
        <v>3863</v>
      </c>
      <c r="I3282" s="30">
        <f t="shared" si="656"/>
        <v>3686</v>
      </c>
      <c r="J3282" s="30">
        <f t="shared" si="656"/>
        <v>3626</v>
      </c>
      <c r="K3282" s="30">
        <f t="shared" si="656"/>
        <v>3641</v>
      </c>
      <c r="L3282" s="30">
        <f t="shared" si="656"/>
        <v>3641</v>
      </c>
      <c r="M3282" s="31">
        <f t="shared" si="656"/>
        <v>3632</v>
      </c>
      <c r="N3282" s="32">
        <f>IFERROR(M3282/F3282,"-")</f>
        <v>0.98534997287032011</v>
      </c>
      <c r="O3282" s="33">
        <f>M3282-F3282</f>
        <v>-54</v>
      </c>
      <c r="P3282" s="31">
        <f>SUM(P3283:P3286)</f>
        <v>3649</v>
      </c>
      <c r="Q3282" s="34">
        <f>SUM(Q3283:Q3286)</f>
        <v>3542</v>
      </c>
      <c r="R3282" s="35">
        <f>IFERROR(P3282/Q3282,"-")</f>
        <v>1.0302089215132693</v>
      </c>
      <c r="X3282" s="1" t="str">
        <f t="shared" si="655"/>
        <v>29奈良県</v>
      </c>
    </row>
    <row r="3283" spans="1:24" x14ac:dyDescent="0.15">
      <c r="A3283" s="6">
        <f t="shared" si="654"/>
        <v>219</v>
      </c>
      <c r="B3283" s="6">
        <f>B3282</f>
        <v>2901</v>
      </c>
      <c r="D3283" s="36"/>
      <c r="E3283" s="37" t="s">
        <v>32</v>
      </c>
      <c r="F3283" s="38">
        <v>63</v>
      </c>
      <c r="G3283" s="39">
        <f>IFERROR(F3283/Q3283,"-")</f>
        <v>0.19148936170212766</v>
      </c>
      <c r="H3283" s="40">
        <v>68</v>
      </c>
      <c r="I3283" s="40">
        <v>98</v>
      </c>
      <c r="J3283" s="40">
        <v>128</v>
      </c>
      <c r="K3283" s="40">
        <v>128</v>
      </c>
      <c r="L3283" s="40">
        <v>114</v>
      </c>
      <c r="M3283" s="41">
        <v>114</v>
      </c>
      <c r="N3283" s="42">
        <f>IFERROR(M3283/F3283,"-")</f>
        <v>1.8095238095238095</v>
      </c>
      <c r="O3283" s="43">
        <f>M3283-F3283</f>
        <v>51</v>
      </c>
      <c r="P3283" s="41">
        <v>112</v>
      </c>
      <c r="Q3283" s="44">
        <v>329</v>
      </c>
      <c r="R3283" s="45">
        <f>IFERROR(P3283/Q3283,"-")</f>
        <v>0.34042553191489361</v>
      </c>
      <c r="X3283" s="1" t="str">
        <f t="shared" si="655"/>
        <v>29奈良県</v>
      </c>
    </row>
    <row r="3284" spans="1:24" x14ac:dyDescent="0.15">
      <c r="A3284" s="6">
        <f t="shared" si="654"/>
        <v>219</v>
      </c>
      <c r="B3284" s="6">
        <f t="shared" si="654"/>
        <v>2901</v>
      </c>
      <c r="D3284" s="36"/>
      <c r="E3284" s="46" t="s">
        <v>33</v>
      </c>
      <c r="F3284" s="47">
        <v>1960</v>
      </c>
      <c r="G3284" s="48">
        <f>IFERROR(F3284/Q3284,"-")</f>
        <v>1.6752136752136753</v>
      </c>
      <c r="H3284" s="49">
        <v>1999</v>
      </c>
      <c r="I3284" s="49">
        <v>1875</v>
      </c>
      <c r="J3284" s="49">
        <v>1813</v>
      </c>
      <c r="K3284" s="49">
        <v>1813</v>
      </c>
      <c r="L3284" s="49">
        <v>1819</v>
      </c>
      <c r="M3284" s="50">
        <v>1714</v>
      </c>
      <c r="N3284" s="51">
        <f>IFERROR(M3284/F3284,"-")</f>
        <v>0.8744897959183674</v>
      </c>
      <c r="O3284" s="52">
        <f>M3284-F3284</f>
        <v>-246</v>
      </c>
      <c r="P3284" s="50">
        <v>1733</v>
      </c>
      <c r="Q3284" s="53">
        <v>1170</v>
      </c>
      <c r="R3284" s="54">
        <f>IFERROR(P3284/Q3284,"-")</f>
        <v>1.4811965811965813</v>
      </c>
      <c r="X3284" s="1" t="str">
        <f t="shared" si="655"/>
        <v>29奈良県</v>
      </c>
    </row>
    <row r="3285" spans="1:24" x14ac:dyDescent="0.15">
      <c r="A3285" s="6">
        <f t="shared" si="654"/>
        <v>219</v>
      </c>
      <c r="B3285" s="6">
        <f t="shared" si="654"/>
        <v>2901</v>
      </c>
      <c r="D3285" s="36"/>
      <c r="E3285" s="46" t="s">
        <v>34</v>
      </c>
      <c r="F3285" s="47">
        <v>546</v>
      </c>
      <c r="G3285" s="48">
        <f>IFERROR(F3285/Q3285,"-")</f>
        <v>0.48021108179419525</v>
      </c>
      <c r="H3285" s="49">
        <v>812</v>
      </c>
      <c r="I3285" s="49">
        <v>847</v>
      </c>
      <c r="J3285" s="49">
        <v>791</v>
      </c>
      <c r="K3285" s="49">
        <v>800</v>
      </c>
      <c r="L3285" s="49">
        <v>808</v>
      </c>
      <c r="M3285" s="50">
        <v>870</v>
      </c>
      <c r="N3285" s="51">
        <f>IFERROR(M3285/F3285,"-")</f>
        <v>1.5934065934065933</v>
      </c>
      <c r="O3285" s="52">
        <f>M3285-F3285</f>
        <v>324</v>
      </c>
      <c r="P3285" s="50">
        <v>862</v>
      </c>
      <c r="Q3285" s="53">
        <v>1137</v>
      </c>
      <c r="R3285" s="54">
        <f>IFERROR(P3285/Q3285,"-")</f>
        <v>0.75813544415127532</v>
      </c>
      <c r="X3285" s="1" t="str">
        <f t="shared" si="655"/>
        <v>29奈良県</v>
      </c>
    </row>
    <row r="3286" spans="1:24" ht="14.25" thickBot="1" x14ac:dyDescent="0.2">
      <c r="A3286" s="6">
        <f t="shared" si="654"/>
        <v>219</v>
      </c>
      <c r="B3286" s="6">
        <f t="shared" si="654"/>
        <v>2901</v>
      </c>
      <c r="D3286" s="55"/>
      <c r="E3286" s="56" t="s">
        <v>35</v>
      </c>
      <c r="F3286" s="57">
        <v>1117</v>
      </c>
      <c r="G3286" s="58">
        <f>IFERROR(F3286/Q3286,"-")</f>
        <v>1.2328918322295805</v>
      </c>
      <c r="H3286" s="59">
        <v>984</v>
      </c>
      <c r="I3286" s="59">
        <v>866</v>
      </c>
      <c r="J3286" s="59">
        <v>894</v>
      </c>
      <c r="K3286" s="59">
        <v>900</v>
      </c>
      <c r="L3286" s="59">
        <v>900</v>
      </c>
      <c r="M3286" s="60">
        <v>934</v>
      </c>
      <c r="N3286" s="61">
        <f>IFERROR(M3286/F3286,"-")</f>
        <v>0.83616830796777086</v>
      </c>
      <c r="O3286" s="62">
        <f>M3286-F3286</f>
        <v>-183</v>
      </c>
      <c r="P3286" s="60">
        <v>942</v>
      </c>
      <c r="Q3286" s="63">
        <v>906</v>
      </c>
      <c r="R3286" s="64">
        <f>IFERROR(P3286/Q3286,"-")</f>
        <v>1.0397350993377483</v>
      </c>
      <c r="X3286" s="1" t="str">
        <f t="shared" si="655"/>
        <v>29奈良県</v>
      </c>
    </row>
    <row r="3287" spans="1:24" s="5" customFormat="1" x14ac:dyDescent="0.15">
      <c r="A3287" s="65">
        <f t="shared" si="654"/>
        <v>219</v>
      </c>
      <c r="B3287" s="65">
        <f t="shared" si="654"/>
        <v>2901</v>
      </c>
      <c r="D3287" s="66"/>
      <c r="E3287" s="67" t="s">
        <v>36</v>
      </c>
      <c r="F3287" s="68">
        <v>0.93548387096774188</v>
      </c>
      <c r="G3287" s="69"/>
      <c r="H3287" s="68">
        <v>1</v>
      </c>
      <c r="I3287" s="68">
        <v>1</v>
      </c>
      <c r="J3287" s="68">
        <v>1</v>
      </c>
      <c r="K3287" s="68">
        <v>1</v>
      </c>
      <c r="L3287" s="68">
        <v>1</v>
      </c>
      <c r="M3287" s="68">
        <v>0.9642857142857143</v>
      </c>
      <c r="N3287" s="70"/>
      <c r="O3287" s="70"/>
      <c r="P3287" s="71"/>
      <c r="Q3287" s="71"/>
      <c r="R3287" s="70"/>
      <c r="X3287" s="5" t="str">
        <f t="shared" si="655"/>
        <v>29奈良県</v>
      </c>
    </row>
    <row r="3288" spans="1:24" x14ac:dyDescent="0.15">
      <c r="A3288" s="6">
        <f>(ROW()+12)/15</f>
        <v>220</v>
      </c>
      <c r="B3288" s="6"/>
      <c r="C3288" s="87">
        <f>(ROW()+12)/15</f>
        <v>220</v>
      </c>
      <c r="D3288" s="87"/>
      <c r="S3288" s="1" t="str">
        <f>"（"&amp;H3290&amp;"　"&amp;H3291&amp;"構想区域）"</f>
        <v>（奈良県　東和構想区域）</v>
      </c>
      <c r="X3288" s="1" t="str">
        <f>TEXT(F3290,"0?")&amp;H3290</f>
        <v>29奈良県</v>
      </c>
    </row>
    <row r="3289" spans="1:24" ht="14.25" thickBot="1" x14ac:dyDescent="0.2">
      <c r="A3289" s="6">
        <f>A3288</f>
        <v>220</v>
      </c>
      <c r="B3289" s="6"/>
      <c r="C3289" s="1" t="s">
        <v>3</v>
      </c>
      <c r="X3289" s="1" t="str">
        <f>X3288</f>
        <v>29奈良県</v>
      </c>
    </row>
    <row r="3290" spans="1:24" x14ac:dyDescent="0.15">
      <c r="A3290" s="6">
        <f t="shared" ref="A3290:B3302" si="657">A3289</f>
        <v>220</v>
      </c>
      <c r="B3290" s="6">
        <v>2902</v>
      </c>
      <c r="D3290" s="88" t="s">
        <v>4</v>
      </c>
      <c r="E3290" s="89"/>
      <c r="F3290" s="90">
        <f>QUOTIENT(F3291,100)</f>
        <v>29</v>
      </c>
      <c r="G3290" s="91"/>
      <c r="H3290" s="92" t="s">
        <v>278</v>
      </c>
      <c r="I3290" s="93"/>
      <c r="O3290" s="7"/>
      <c r="X3290" s="1" t="str">
        <f t="shared" ref="X3290:X3302" si="658">X3289</f>
        <v>29奈良県</v>
      </c>
    </row>
    <row r="3291" spans="1:24" x14ac:dyDescent="0.15">
      <c r="A3291" s="6">
        <f t="shared" si="657"/>
        <v>220</v>
      </c>
      <c r="B3291" s="6">
        <f>B3290</f>
        <v>2902</v>
      </c>
      <c r="D3291" s="94" t="s">
        <v>5</v>
      </c>
      <c r="E3291" s="95"/>
      <c r="F3291" s="96">
        <f>B3291</f>
        <v>2902</v>
      </c>
      <c r="G3291" s="97"/>
      <c r="H3291" s="98" t="s">
        <v>280</v>
      </c>
      <c r="I3291" s="99"/>
      <c r="O3291" s="7"/>
      <c r="X3291" s="1" t="str">
        <f t="shared" si="658"/>
        <v>29奈良県</v>
      </c>
    </row>
    <row r="3292" spans="1:24" x14ac:dyDescent="0.15">
      <c r="A3292" s="6">
        <f t="shared" si="657"/>
        <v>220</v>
      </c>
      <c r="B3292" s="6">
        <f>B3291</f>
        <v>2902</v>
      </c>
      <c r="D3292" s="72" t="s">
        <v>6</v>
      </c>
      <c r="E3292" s="73"/>
      <c r="F3292" s="74">
        <v>19.864999999999998</v>
      </c>
      <c r="G3292" s="75"/>
      <c r="H3292" s="75"/>
      <c r="I3292" s="76"/>
      <c r="J3292" s="8"/>
      <c r="K3292" s="8"/>
      <c r="L3292" s="8"/>
      <c r="N3292" s="8"/>
      <c r="O3292" s="9"/>
      <c r="P3292" s="10" t="s">
        <v>7</v>
      </c>
      <c r="X3292" s="1" t="str">
        <f t="shared" si="658"/>
        <v>29奈良県</v>
      </c>
    </row>
    <row r="3293" spans="1:24" ht="14.25" thickBot="1" x14ac:dyDescent="0.2">
      <c r="A3293" s="6">
        <f t="shared" si="657"/>
        <v>220</v>
      </c>
      <c r="B3293" s="6">
        <f>B3292</f>
        <v>2902</v>
      </c>
      <c r="D3293" s="77" t="s">
        <v>8</v>
      </c>
      <c r="E3293" s="78"/>
      <c r="F3293" s="79">
        <v>657.77</v>
      </c>
      <c r="G3293" s="80"/>
      <c r="H3293" s="80"/>
      <c r="I3293" s="81"/>
      <c r="J3293" s="11"/>
      <c r="K3293" s="11"/>
      <c r="L3293" s="11"/>
      <c r="N3293" s="11"/>
      <c r="P3293" s="82">
        <v>0.13299999999999998</v>
      </c>
      <c r="Q3293" s="82"/>
      <c r="X3293" s="1" t="str">
        <f t="shared" si="658"/>
        <v>29奈良県</v>
      </c>
    </row>
    <row r="3294" spans="1:24" ht="14.25" thickBot="1" x14ac:dyDescent="0.2">
      <c r="A3294" s="6">
        <f t="shared" si="657"/>
        <v>220</v>
      </c>
      <c r="B3294" s="6"/>
      <c r="C3294" s="1" t="s">
        <v>9</v>
      </c>
      <c r="X3294" s="1" t="str">
        <f t="shared" si="658"/>
        <v>29奈良県</v>
      </c>
    </row>
    <row r="3295" spans="1:24" ht="13.5" customHeight="1" x14ac:dyDescent="0.15">
      <c r="A3295" s="6">
        <f t="shared" si="657"/>
        <v>220</v>
      </c>
      <c r="B3295" s="6"/>
      <c r="D3295" s="12"/>
      <c r="E3295" s="13"/>
      <c r="F3295" s="83" t="s">
        <v>10</v>
      </c>
      <c r="G3295" s="84"/>
      <c r="H3295" s="14" t="s">
        <v>11</v>
      </c>
      <c r="I3295" s="14" t="s">
        <v>12</v>
      </c>
      <c r="J3295" s="14" t="s">
        <v>13</v>
      </c>
      <c r="K3295" s="14" t="s">
        <v>14</v>
      </c>
      <c r="L3295" s="15" t="s">
        <v>15</v>
      </c>
      <c r="M3295" s="85" t="s">
        <v>16</v>
      </c>
      <c r="N3295" s="84"/>
      <c r="O3295" s="84"/>
      <c r="P3295" s="85" t="s">
        <v>17</v>
      </c>
      <c r="Q3295" s="84"/>
      <c r="R3295" s="86"/>
      <c r="X3295" s="1" t="str">
        <f t="shared" si="658"/>
        <v>29奈良県</v>
      </c>
    </row>
    <row r="3296" spans="1:24" ht="32.25" thickBot="1" x14ac:dyDescent="0.2">
      <c r="A3296" s="6">
        <f t="shared" si="657"/>
        <v>220</v>
      </c>
      <c r="B3296" s="6"/>
      <c r="D3296" s="16"/>
      <c r="E3296" s="17"/>
      <c r="F3296" s="18" t="s">
        <v>18</v>
      </c>
      <c r="G3296" s="19" t="s">
        <v>19</v>
      </c>
      <c r="H3296" s="20" t="s">
        <v>20</v>
      </c>
      <c r="I3296" s="20" t="s">
        <v>21</v>
      </c>
      <c r="J3296" s="20" t="s">
        <v>22</v>
      </c>
      <c r="K3296" s="20" t="s">
        <v>23</v>
      </c>
      <c r="L3296" s="20" t="s">
        <v>24</v>
      </c>
      <c r="M3296" s="21" t="s">
        <v>25</v>
      </c>
      <c r="N3296" s="22" t="s">
        <v>26</v>
      </c>
      <c r="O3296" s="23" t="s">
        <v>27</v>
      </c>
      <c r="P3296" s="24" t="s">
        <v>28</v>
      </c>
      <c r="Q3296" s="22" t="s">
        <v>29</v>
      </c>
      <c r="R3296" s="25" t="s">
        <v>30</v>
      </c>
      <c r="X3296" s="1" t="str">
        <f t="shared" si="658"/>
        <v>29奈良県</v>
      </c>
    </row>
    <row r="3297" spans="1:24" ht="14.25" thickTop="1" x14ac:dyDescent="0.15">
      <c r="A3297" s="6">
        <f t="shared" si="657"/>
        <v>220</v>
      </c>
      <c r="B3297" s="6">
        <f>B3292</f>
        <v>2902</v>
      </c>
      <c r="D3297" s="26"/>
      <c r="E3297" s="27" t="s">
        <v>31</v>
      </c>
      <c r="F3297" s="28">
        <f>SUM(F3298:F3301)</f>
        <v>2553</v>
      </c>
      <c r="G3297" s="29">
        <f>IFERROR(F3297/Q3297,"-")</f>
        <v>1.0790363482671175</v>
      </c>
      <c r="H3297" s="30">
        <f t="shared" ref="H3297:M3297" si="659">SUM(H3298:H3301)</f>
        <v>2559</v>
      </c>
      <c r="I3297" s="30">
        <f t="shared" si="659"/>
        <v>2437</v>
      </c>
      <c r="J3297" s="30">
        <f t="shared" si="659"/>
        <v>2430</v>
      </c>
      <c r="K3297" s="30">
        <f t="shared" si="659"/>
        <v>2412</v>
      </c>
      <c r="L3297" s="30">
        <f t="shared" si="659"/>
        <v>2393</v>
      </c>
      <c r="M3297" s="31">
        <f t="shared" si="659"/>
        <v>2398</v>
      </c>
      <c r="N3297" s="32">
        <f>IFERROR(M3297/F3297,"-")</f>
        <v>0.93928711320015668</v>
      </c>
      <c r="O3297" s="33">
        <f>M3297-F3297</f>
        <v>-155</v>
      </c>
      <c r="P3297" s="31">
        <f>SUM(P3298:P3301)</f>
        <v>2446</v>
      </c>
      <c r="Q3297" s="34">
        <f>SUM(Q3298:Q3301)</f>
        <v>2366</v>
      </c>
      <c r="R3297" s="35">
        <f>IFERROR(P3297/Q3297,"-")</f>
        <v>1.0338123415046492</v>
      </c>
      <c r="X3297" s="1" t="str">
        <f t="shared" si="658"/>
        <v>29奈良県</v>
      </c>
    </row>
    <row r="3298" spans="1:24" x14ac:dyDescent="0.15">
      <c r="A3298" s="6">
        <f t="shared" si="657"/>
        <v>220</v>
      </c>
      <c r="B3298" s="6">
        <f>B3297</f>
        <v>2902</v>
      </c>
      <c r="D3298" s="36"/>
      <c r="E3298" s="37" t="s">
        <v>32</v>
      </c>
      <c r="F3298" s="38">
        <v>362</v>
      </c>
      <c r="G3298" s="39">
        <f>IFERROR(F3298/Q3298,"-")</f>
        <v>1.2701754385964912</v>
      </c>
      <c r="H3298" s="40">
        <v>452</v>
      </c>
      <c r="I3298" s="40">
        <v>359</v>
      </c>
      <c r="J3298" s="40">
        <v>549</v>
      </c>
      <c r="K3298" s="40">
        <v>531</v>
      </c>
      <c r="L3298" s="40">
        <v>524</v>
      </c>
      <c r="M3298" s="41">
        <v>516</v>
      </c>
      <c r="N3298" s="42">
        <f>IFERROR(M3298/F3298,"-")</f>
        <v>1.4254143646408839</v>
      </c>
      <c r="O3298" s="43">
        <f>M3298-F3298</f>
        <v>154</v>
      </c>
      <c r="P3298" s="41">
        <v>516</v>
      </c>
      <c r="Q3298" s="44">
        <v>285</v>
      </c>
      <c r="R3298" s="45">
        <f>IFERROR(P3298/Q3298,"-")</f>
        <v>1.8105263157894738</v>
      </c>
      <c r="X3298" s="1" t="str">
        <f t="shared" si="658"/>
        <v>29奈良県</v>
      </c>
    </row>
    <row r="3299" spans="1:24" x14ac:dyDescent="0.15">
      <c r="A3299" s="6">
        <f t="shared" si="657"/>
        <v>220</v>
      </c>
      <c r="B3299" s="6">
        <f t="shared" si="657"/>
        <v>2902</v>
      </c>
      <c r="D3299" s="36"/>
      <c r="E3299" s="46" t="s">
        <v>33</v>
      </c>
      <c r="F3299" s="47">
        <v>1425</v>
      </c>
      <c r="G3299" s="48">
        <f>IFERROR(F3299/Q3299,"-")</f>
        <v>1.527331189710611</v>
      </c>
      <c r="H3299" s="49">
        <v>1235</v>
      </c>
      <c r="I3299" s="49">
        <v>1282</v>
      </c>
      <c r="J3299" s="49">
        <v>1085</v>
      </c>
      <c r="K3299" s="49">
        <v>1129</v>
      </c>
      <c r="L3299" s="49">
        <v>1110</v>
      </c>
      <c r="M3299" s="50">
        <v>1118</v>
      </c>
      <c r="N3299" s="51">
        <f>IFERROR(M3299/F3299,"-")</f>
        <v>0.7845614035087719</v>
      </c>
      <c r="O3299" s="52">
        <f>M3299-F3299</f>
        <v>-307</v>
      </c>
      <c r="P3299" s="50">
        <v>1126</v>
      </c>
      <c r="Q3299" s="53">
        <v>933</v>
      </c>
      <c r="R3299" s="54">
        <f>IFERROR(P3299/Q3299,"-")</f>
        <v>1.2068595927116827</v>
      </c>
      <c r="X3299" s="1" t="str">
        <f t="shared" si="658"/>
        <v>29奈良県</v>
      </c>
    </row>
    <row r="3300" spans="1:24" x14ac:dyDescent="0.15">
      <c r="A3300" s="6">
        <f t="shared" si="657"/>
        <v>220</v>
      </c>
      <c r="B3300" s="6">
        <f t="shared" si="657"/>
        <v>2902</v>
      </c>
      <c r="D3300" s="36"/>
      <c r="E3300" s="46" t="s">
        <v>34</v>
      </c>
      <c r="F3300" s="47">
        <v>406</v>
      </c>
      <c r="G3300" s="48">
        <f>IFERROR(F3300/Q3300,"-")</f>
        <v>0.48915662650602409</v>
      </c>
      <c r="H3300" s="49">
        <v>554</v>
      </c>
      <c r="I3300" s="49">
        <v>568</v>
      </c>
      <c r="J3300" s="49">
        <v>568</v>
      </c>
      <c r="K3300" s="49">
        <v>524</v>
      </c>
      <c r="L3300" s="49">
        <v>531</v>
      </c>
      <c r="M3300" s="50">
        <v>536</v>
      </c>
      <c r="N3300" s="51">
        <f>IFERROR(M3300/F3300,"-")</f>
        <v>1.3201970443349753</v>
      </c>
      <c r="O3300" s="52">
        <f>M3300-F3300</f>
        <v>130</v>
      </c>
      <c r="P3300" s="50">
        <v>576</v>
      </c>
      <c r="Q3300" s="53">
        <v>830</v>
      </c>
      <c r="R3300" s="54">
        <f>IFERROR(P3300/Q3300,"-")</f>
        <v>0.69397590361445782</v>
      </c>
      <c r="X3300" s="1" t="str">
        <f t="shared" si="658"/>
        <v>29奈良県</v>
      </c>
    </row>
    <row r="3301" spans="1:24" ht="14.25" thickBot="1" x14ac:dyDescent="0.2">
      <c r="A3301" s="6">
        <f t="shared" si="657"/>
        <v>220</v>
      </c>
      <c r="B3301" s="6">
        <f t="shared" si="657"/>
        <v>2902</v>
      </c>
      <c r="D3301" s="55"/>
      <c r="E3301" s="56" t="s">
        <v>35</v>
      </c>
      <c r="F3301" s="57">
        <v>360</v>
      </c>
      <c r="G3301" s="58">
        <f>IFERROR(F3301/Q3301,"-")</f>
        <v>1.1320754716981132</v>
      </c>
      <c r="H3301" s="59">
        <v>318</v>
      </c>
      <c r="I3301" s="59">
        <v>228</v>
      </c>
      <c r="J3301" s="59">
        <v>228</v>
      </c>
      <c r="K3301" s="59">
        <v>228</v>
      </c>
      <c r="L3301" s="59">
        <v>228</v>
      </c>
      <c r="M3301" s="60">
        <v>228</v>
      </c>
      <c r="N3301" s="61">
        <f>IFERROR(M3301/F3301,"-")</f>
        <v>0.6333333333333333</v>
      </c>
      <c r="O3301" s="62">
        <f>M3301-F3301</f>
        <v>-132</v>
      </c>
      <c r="P3301" s="60">
        <v>228</v>
      </c>
      <c r="Q3301" s="63">
        <v>318</v>
      </c>
      <c r="R3301" s="64">
        <f>IFERROR(P3301/Q3301,"-")</f>
        <v>0.71698113207547165</v>
      </c>
      <c r="X3301" s="1" t="str">
        <f t="shared" si="658"/>
        <v>29奈良県</v>
      </c>
    </row>
    <row r="3302" spans="1:24" s="5" customFormat="1" x14ac:dyDescent="0.15">
      <c r="A3302" s="65">
        <f t="shared" si="657"/>
        <v>220</v>
      </c>
      <c r="B3302" s="65">
        <f t="shared" si="657"/>
        <v>2902</v>
      </c>
      <c r="D3302" s="66"/>
      <c r="E3302" s="67" t="s">
        <v>36</v>
      </c>
      <c r="F3302" s="68">
        <v>1</v>
      </c>
      <c r="G3302" s="69"/>
      <c r="H3302" s="68">
        <v>1</v>
      </c>
      <c r="I3302" s="68">
        <v>1</v>
      </c>
      <c r="J3302" s="68">
        <v>1</v>
      </c>
      <c r="K3302" s="68">
        <v>1</v>
      </c>
      <c r="L3302" s="68">
        <v>0.82352941176470584</v>
      </c>
      <c r="M3302" s="68">
        <v>1</v>
      </c>
      <c r="N3302" s="70"/>
      <c r="O3302" s="70"/>
      <c r="P3302" s="71"/>
      <c r="Q3302" s="71"/>
      <c r="R3302" s="70"/>
      <c r="X3302" s="5" t="str">
        <f t="shared" si="658"/>
        <v>29奈良県</v>
      </c>
    </row>
    <row r="3303" spans="1:24" x14ac:dyDescent="0.15">
      <c r="A3303" s="6">
        <f>(ROW()+12)/15</f>
        <v>221</v>
      </c>
      <c r="B3303" s="6"/>
      <c r="C3303" s="87">
        <f>(ROW()+12)/15</f>
        <v>221</v>
      </c>
      <c r="D3303" s="87"/>
      <c r="S3303" s="1" t="str">
        <f>"（"&amp;H3305&amp;"　"&amp;H3306&amp;"構想区域）"</f>
        <v>（奈良県　西和構想区域）</v>
      </c>
      <c r="X3303" s="1" t="str">
        <f>TEXT(F3305,"0?")&amp;H3305</f>
        <v>29奈良県</v>
      </c>
    </row>
    <row r="3304" spans="1:24" ht="14.25" thickBot="1" x14ac:dyDescent="0.2">
      <c r="A3304" s="6">
        <f>A3303</f>
        <v>221</v>
      </c>
      <c r="B3304" s="6"/>
      <c r="C3304" s="1" t="s">
        <v>3</v>
      </c>
      <c r="X3304" s="1" t="str">
        <f>X3303</f>
        <v>29奈良県</v>
      </c>
    </row>
    <row r="3305" spans="1:24" x14ac:dyDescent="0.15">
      <c r="A3305" s="6">
        <f t="shared" ref="A3305:B3317" si="660">A3304</f>
        <v>221</v>
      </c>
      <c r="B3305" s="6">
        <v>2903</v>
      </c>
      <c r="D3305" s="88" t="s">
        <v>4</v>
      </c>
      <c r="E3305" s="89"/>
      <c r="F3305" s="90">
        <f>QUOTIENT(F3306,100)</f>
        <v>29</v>
      </c>
      <c r="G3305" s="91"/>
      <c r="H3305" s="92" t="s">
        <v>278</v>
      </c>
      <c r="I3305" s="93"/>
      <c r="O3305" s="7"/>
      <c r="X3305" s="1" t="str">
        <f t="shared" ref="X3305:X3317" si="661">X3304</f>
        <v>29奈良県</v>
      </c>
    </row>
    <row r="3306" spans="1:24" x14ac:dyDescent="0.15">
      <c r="A3306" s="6">
        <f t="shared" si="660"/>
        <v>221</v>
      </c>
      <c r="B3306" s="6">
        <f>B3305</f>
        <v>2903</v>
      </c>
      <c r="D3306" s="94" t="s">
        <v>5</v>
      </c>
      <c r="E3306" s="95"/>
      <c r="F3306" s="96">
        <f>B3306</f>
        <v>2903</v>
      </c>
      <c r="G3306" s="97"/>
      <c r="H3306" s="98" t="s">
        <v>281</v>
      </c>
      <c r="I3306" s="99"/>
      <c r="O3306" s="7"/>
      <c r="X3306" s="1" t="str">
        <f t="shared" si="661"/>
        <v>29奈良県</v>
      </c>
    </row>
    <row r="3307" spans="1:24" x14ac:dyDescent="0.15">
      <c r="A3307" s="6">
        <f t="shared" si="660"/>
        <v>221</v>
      </c>
      <c r="B3307" s="6">
        <f>B3306</f>
        <v>2903</v>
      </c>
      <c r="D3307" s="72" t="s">
        <v>6</v>
      </c>
      <c r="E3307" s="73"/>
      <c r="F3307" s="74">
        <v>33.877499999999998</v>
      </c>
      <c r="G3307" s="75"/>
      <c r="H3307" s="75"/>
      <c r="I3307" s="76"/>
      <c r="J3307" s="8"/>
      <c r="K3307" s="8"/>
      <c r="L3307" s="8"/>
      <c r="N3307" s="8"/>
      <c r="O3307" s="9"/>
      <c r="P3307" s="10" t="s">
        <v>7</v>
      </c>
      <c r="X3307" s="1" t="str">
        <f t="shared" si="661"/>
        <v>29奈良県</v>
      </c>
    </row>
    <row r="3308" spans="1:24" ht="14.25" thickBot="1" x14ac:dyDescent="0.2">
      <c r="A3308" s="6">
        <f t="shared" si="660"/>
        <v>221</v>
      </c>
      <c r="B3308" s="6">
        <f>B3307</f>
        <v>2903</v>
      </c>
      <c r="D3308" s="77" t="s">
        <v>8</v>
      </c>
      <c r="E3308" s="78"/>
      <c r="F3308" s="79">
        <v>168.49</v>
      </c>
      <c r="G3308" s="80"/>
      <c r="H3308" s="80"/>
      <c r="I3308" s="81"/>
      <c r="J3308" s="11"/>
      <c r="K3308" s="11"/>
      <c r="L3308" s="11"/>
      <c r="N3308" s="11"/>
      <c r="P3308" s="82">
        <v>-1.9000000000000017E-2</v>
      </c>
      <c r="Q3308" s="82"/>
      <c r="X3308" s="1" t="str">
        <f t="shared" si="661"/>
        <v>29奈良県</v>
      </c>
    </row>
    <row r="3309" spans="1:24" ht="14.25" thickBot="1" x14ac:dyDescent="0.2">
      <c r="A3309" s="6">
        <f t="shared" si="660"/>
        <v>221</v>
      </c>
      <c r="B3309" s="6"/>
      <c r="C3309" s="1" t="s">
        <v>9</v>
      </c>
      <c r="X3309" s="1" t="str">
        <f t="shared" si="661"/>
        <v>29奈良県</v>
      </c>
    </row>
    <row r="3310" spans="1:24" ht="13.5" customHeight="1" x14ac:dyDescent="0.15">
      <c r="A3310" s="6">
        <f t="shared" si="660"/>
        <v>221</v>
      </c>
      <c r="B3310" s="6"/>
      <c r="D3310" s="12"/>
      <c r="E3310" s="13"/>
      <c r="F3310" s="83" t="s">
        <v>10</v>
      </c>
      <c r="G3310" s="84"/>
      <c r="H3310" s="14" t="s">
        <v>11</v>
      </c>
      <c r="I3310" s="14" t="s">
        <v>12</v>
      </c>
      <c r="J3310" s="14" t="s">
        <v>13</v>
      </c>
      <c r="K3310" s="14" t="s">
        <v>14</v>
      </c>
      <c r="L3310" s="15" t="s">
        <v>15</v>
      </c>
      <c r="M3310" s="85" t="s">
        <v>16</v>
      </c>
      <c r="N3310" s="84"/>
      <c r="O3310" s="84"/>
      <c r="P3310" s="85" t="s">
        <v>17</v>
      </c>
      <c r="Q3310" s="84"/>
      <c r="R3310" s="86"/>
      <c r="X3310" s="1" t="str">
        <f t="shared" si="661"/>
        <v>29奈良県</v>
      </c>
    </row>
    <row r="3311" spans="1:24" ht="32.25" thickBot="1" x14ac:dyDescent="0.2">
      <c r="A3311" s="6">
        <f t="shared" si="660"/>
        <v>221</v>
      </c>
      <c r="B3311" s="6"/>
      <c r="D3311" s="16"/>
      <c r="E3311" s="17"/>
      <c r="F3311" s="18" t="s">
        <v>18</v>
      </c>
      <c r="G3311" s="19" t="s">
        <v>19</v>
      </c>
      <c r="H3311" s="20" t="s">
        <v>20</v>
      </c>
      <c r="I3311" s="20" t="s">
        <v>21</v>
      </c>
      <c r="J3311" s="20" t="s">
        <v>22</v>
      </c>
      <c r="K3311" s="20" t="s">
        <v>23</v>
      </c>
      <c r="L3311" s="20" t="s">
        <v>24</v>
      </c>
      <c r="M3311" s="21" t="s">
        <v>25</v>
      </c>
      <c r="N3311" s="22" t="s">
        <v>26</v>
      </c>
      <c r="O3311" s="23" t="s">
        <v>27</v>
      </c>
      <c r="P3311" s="24" t="s">
        <v>28</v>
      </c>
      <c r="Q3311" s="22" t="s">
        <v>29</v>
      </c>
      <c r="R3311" s="25" t="s">
        <v>30</v>
      </c>
      <c r="X3311" s="1" t="str">
        <f t="shared" si="661"/>
        <v>29奈良県</v>
      </c>
    </row>
    <row r="3312" spans="1:24" ht="14.25" thickTop="1" x14ac:dyDescent="0.15">
      <c r="A3312" s="6">
        <f t="shared" si="660"/>
        <v>221</v>
      </c>
      <c r="B3312" s="6">
        <f>B3307</f>
        <v>2903</v>
      </c>
      <c r="D3312" s="26"/>
      <c r="E3312" s="27" t="s">
        <v>31</v>
      </c>
      <c r="F3312" s="28">
        <f>SUM(F3313:F3316)</f>
        <v>3258</v>
      </c>
      <c r="G3312" s="29">
        <f>IFERROR(F3312/Q3312,"-")</f>
        <v>0.9857791225416036</v>
      </c>
      <c r="H3312" s="30">
        <f t="shared" ref="H3312:M3312" si="662">SUM(H3313:H3316)</f>
        <v>3361</v>
      </c>
      <c r="I3312" s="30">
        <f t="shared" si="662"/>
        <v>3104</v>
      </c>
      <c r="J3312" s="30">
        <f t="shared" si="662"/>
        <v>3123</v>
      </c>
      <c r="K3312" s="30">
        <f t="shared" si="662"/>
        <v>3074</v>
      </c>
      <c r="L3312" s="30">
        <f t="shared" si="662"/>
        <v>3019</v>
      </c>
      <c r="M3312" s="31">
        <f t="shared" si="662"/>
        <v>3034</v>
      </c>
      <c r="N3312" s="32">
        <f>IFERROR(M3312/F3312,"-")</f>
        <v>0.93124616329036214</v>
      </c>
      <c r="O3312" s="33">
        <f>M3312-F3312</f>
        <v>-224</v>
      </c>
      <c r="P3312" s="31">
        <f>SUM(P3313:P3316)</f>
        <v>3225</v>
      </c>
      <c r="Q3312" s="34">
        <f>SUM(Q3313:Q3316)</f>
        <v>3305</v>
      </c>
      <c r="R3312" s="35">
        <f>IFERROR(P3312/Q3312,"-")</f>
        <v>0.97579425113464446</v>
      </c>
      <c r="X3312" s="1" t="str">
        <f t="shared" si="661"/>
        <v>29奈良県</v>
      </c>
    </row>
    <row r="3313" spans="1:24" x14ac:dyDescent="0.15">
      <c r="A3313" s="6">
        <f t="shared" si="660"/>
        <v>221</v>
      </c>
      <c r="B3313" s="6">
        <f>B3312</f>
        <v>2903</v>
      </c>
      <c r="D3313" s="36"/>
      <c r="E3313" s="37" t="s">
        <v>32</v>
      </c>
      <c r="F3313" s="38">
        <v>534</v>
      </c>
      <c r="G3313" s="39">
        <f>IFERROR(F3313/Q3313,"-")</f>
        <v>1.8869257950530036</v>
      </c>
      <c r="H3313" s="40">
        <v>493</v>
      </c>
      <c r="I3313" s="40">
        <v>490</v>
      </c>
      <c r="J3313" s="40">
        <v>484</v>
      </c>
      <c r="K3313" s="40">
        <v>435</v>
      </c>
      <c r="L3313" s="40">
        <v>248</v>
      </c>
      <c r="M3313" s="41">
        <v>260</v>
      </c>
      <c r="N3313" s="42">
        <f>IFERROR(M3313/F3313,"-")</f>
        <v>0.48689138576779029</v>
      </c>
      <c r="O3313" s="43">
        <f>M3313-F3313</f>
        <v>-274</v>
      </c>
      <c r="P3313" s="41">
        <v>413</v>
      </c>
      <c r="Q3313" s="44">
        <v>283</v>
      </c>
      <c r="R3313" s="45">
        <f>IFERROR(P3313/Q3313,"-")</f>
        <v>1.4593639575971731</v>
      </c>
      <c r="X3313" s="1" t="str">
        <f t="shared" si="661"/>
        <v>29奈良県</v>
      </c>
    </row>
    <row r="3314" spans="1:24" x14ac:dyDescent="0.15">
      <c r="A3314" s="6">
        <f t="shared" si="660"/>
        <v>221</v>
      </c>
      <c r="B3314" s="6">
        <f t="shared" si="660"/>
        <v>2903</v>
      </c>
      <c r="D3314" s="36"/>
      <c r="E3314" s="46" t="s">
        <v>33</v>
      </c>
      <c r="F3314" s="47">
        <v>1393</v>
      </c>
      <c r="G3314" s="48">
        <f>IFERROR(F3314/Q3314,"-")</f>
        <v>1.4946351931330473</v>
      </c>
      <c r="H3314" s="49">
        <v>1501</v>
      </c>
      <c r="I3314" s="49">
        <v>1530</v>
      </c>
      <c r="J3314" s="49">
        <v>1555</v>
      </c>
      <c r="K3314" s="49">
        <v>1525</v>
      </c>
      <c r="L3314" s="49">
        <v>1657</v>
      </c>
      <c r="M3314" s="50">
        <v>1660</v>
      </c>
      <c r="N3314" s="51">
        <f>IFERROR(M3314/F3314,"-")</f>
        <v>1.1916726489590812</v>
      </c>
      <c r="O3314" s="52">
        <f>M3314-F3314</f>
        <v>267</v>
      </c>
      <c r="P3314" s="50">
        <v>1709</v>
      </c>
      <c r="Q3314" s="53">
        <v>932</v>
      </c>
      <c r="R3314" s="54">
        <f>IFERROR(P3314/Q3314,"-")</f>
        <v>1.8336909871244635</v>
      </c>
      <c r="X3314" s="1" t="str">
        <f t="shared" si="661"/>
        <v>29奈良県</v>
      </c>
    </row>
    <row r="3315" spans="1:24" x14ac:dyDescent="0.15">
      <c r="A3315" s="6">
        <f t="shared" si="660"/>
        <v>221</v>
      </c>
      <c r="B3315" s="6">
        <f t="shared" si="660"/>
        <v>2903</v>
      </c>
      <c r="D3315" s="36"/>
      <c r="E3315" s="46" t="s">
        <v>34</v>
      </c>
      <c r="F3315" s="47">
        <v>409</v>
      </c>
      <c r="G3315" s="48">
        <f>IFERROR(F3315/Q3315,"-")</f>
        <v>0.36747529200359391</v>
      </c>
      <c r="H3315" s="49">
        <v>514</v>
      </c>
      <c r="I3315" s="49">
        <v>469</v>
      </c>
      <c r="J3315" s="49">
        <v>469</v>
      </c>
      <c r="K3315" s="49">
        <v>499</v>
      </c>
      <c r="L3315" s="49">
        <v>491</v>
      </c>
      <c r="M3315" s="50">
        <v>541</v>
      </c>
      <c r="N3315" s="51">
        <f>IFERROR(M3315/F3315,"-")</f>
        <v>1.3227383863080684</v>
      </c>
      <c r="O3315" s="52">
        <f>M3315-F3315</f>
        <v>132</v>
      </c>
      <c r="P3315" s="50">
        <v>541</v>
      </c>
      <c r="Q3315" s="53">
        <v>1113</v>
      </c>
      <c r="R3315" s="54">
        <f>IFERROR(P3315/Q3315,"-")</f>
        <v>0.48607367475292002</v>
      </c>
      <c r="X3315" s="1" t="str">
        <f t="shared" si="661"/>
        <v>29奈良県</v>
      </c>
    </row>
    <row r="3316" spans="1:24" ht="14.25" thickBot="1" x14ac:dyDescent="0.2">
      <c r="A3316" s="6">
        <f t="shared" si="660"/>
        <v>221</v>
      </c>
      <c r="B3316" s="6">
        <f t="shared" si="660"/>
        <v>2903</v>
      </c>
      <c r="D3316" s="55"/>
      <c r="E3316" s="56" t="s">
        <v>35</v>
      </c>
      <c r="F3316" s="57">
        <v>922</v>
      </c>
      <c r="G3316" s="58">
        <f>IFERROR(F3316/Q3316,"-")</f>
        <v>0.94370522006141244</v>
      </c>
      <c r="H3316" s="59">
        <v>853</v>
      </c>
      <c r="I3316" s="59">
        <v>615</v>
      </c>
      <c r="J3316" s="59">
        <v>615</v>
      </c>
      <c r="K3316" s="59">
        <v>615</v>
      </c>
      <c r="L3316" s="59">
        <v>623</v>
      </c>
      <c r="M3316" s="60">
        <v>573</v>
      </c>
      <c r="N3316" s="61">
        <f>IFERROR(M3316/F3316,"-")</f>
        <v>0.62147505422993488</v>
      </c>
      <c r="O3316" s="62">
        <f>M3316-F3316</f>
        <v>-349</v>
      </c>
      <c r="P3316" s="60">
        <v>562</v>
      </c>
      <c r="Q3316" s="63">
        <v>977</v>
      </c>
      <c r="R3316" s="64">
        <f>IFERROR(P3316/Q3316,"-")</f>
        <v>0.57523029682702154</v>
      </c>
      <c r="X3316" s="1" t="str">
        <f t="shared" si="661"/>
        <v>29奈良県</v>
      </c>
    </row>
    <row r="3317" spans="1:24" s="5" customFormat="1" x14ac:dyDescent="0.15">
      <c r="A3317" s="65">
        <f t="shared" si="660"/>
        <v>221</v>
      </c>
      <c r="B3317" s="65">
        <f t="shared" si="660"/>
        <v>2903</v>
      </c>
      <c r="D3317" s="66"/>
      <c r="E3317" s="67" t="s">
        <v>36</v>
      </c>
      <c r="F3317" s="68">
        <v>0.92</v>
      </c>
      <c r="G3317" s="69"/>
      <c r="H3317" s="68">
        <v>1</v>
      </c>
      <c r="I3317" s="68">
        <v>0.92</v>
      </c>
      <c r="J3317" s="68">
        <v>1</v>
      </c>
      <c r="K3317" s="68">
        <v>1</v>
      </c>
      <c r="L3317" s="68">
        <v>1</v>
      </c>
      <c r="M3317" s="68">
        <v>1</v>
      </c>
      <c r="N3317" s="70"/>
      <c r="O3317" s="70"/>
      <c r="P3317" s="71"/>
      <c r="Q3317" s="71"/>
      <c r="R3317" s="70"/>
      <c r="X3317" s="5" t="str">
        <f t="shared" si="661"/>
        <v>29奈良県</v>
      </c>
    </row>
    <row r="3318" spans="1:24" x14ac:dyDescent="0.15">
      <c r="A3318" s="6">
        <f>(ROW()+12)/15</f>
        <v>222</v>
      </c>
      <c r="B3318" s="6"/>
      <c r="C3318" s="87">
        <f>(ROW()+12)/15</f>
        <v>222</v>
      </c>
      <c r="D3318" s="87"/>
      <c r="S3318" s="1" t="str">
        <f>"（"&amp;H3320&amp;"　"&amp;H3321&amp;"構想区域）"</f>
        <v>（奈良県　中和構想区域）</v>
      </c>
      <c r="X3318" s="1" t="str">
        <f>TEXT(F3320,"0?")&amp;H3320</f>
        <v>29奈良県</v>
      </c>
    </row>
    <row r="3319" spans="1:24" ht="14.25" thickBot="1" x14ac:dyDescent="0.2">
      <c r="A3319" s="6">
        <f>A3318</f>
        <v>222</v>
      </c>
      <c r="B3319" s="6"/>
      <c r="C3319" s="1" t="s">
        <v>3</v>
      </c>
      <c r="X3319" s="1" t="str">
        <f>X3318</f>
        <v>29奈良県</v>
      </c>
    </row>
    <row r="3320" spans="1:24" x14ac:dyDescent="0.15">
      <c r="A3320" s="6">
        <f t="shared" ref="A3320:B3332" si="663">A3319</f>
        <v>222</v>
      </c>
      <c r="B3320" s="6">
        <v>2904</v>
      </c>
      <c r="D3320" s="88" t="s">
        <v>4</v>
      </c>
      <c r="E3320" s="89"/>
      <c r="F3320" s="90">
        <f>QUOTIENT(F3321,100)</f>
        <v>29</v>
      </c>
      <c r="G3320" s="91"/>
      <c r="H3320" s="92" t="s">
        <v>278</v>
      </c>
      <c r="I3320" s="93"/>
      <c r="O3320" s="7"/>
      <c r="X3320" s="1" t="str">
        <f t="shared" ref="X3320:X3332" si="664">X3319</f>
        <v>29奈良県</v>
      </c>
    </row>
    <row r="3321" spans="1:24" x14ac:dyDescent="0.15">
      <c r="A3321" s="6">
        <f t="shared" si="663"/>
        <v>222</v>
      </c>
      <c r="B3321" s="6">
        <f>B3320</f>
        <v>2904</v>
      </c>
      <c r="D3321" s="94" t="s">
        <v>5</v>
      </c>
      <c r="E3321" s="95"/>
      <c r="F3321" s="96">
        <f>B3321</f>
        <v>2904</v>
      </c>
      <c r="G3321" s="97"/>
      <c r="H3321" s="98" t="s">
        <v>282</v>
      </c>
      <c r="I3321" s="99"/>
      <c r="O3321" s="7"/>
      <c r="X3321" s="1" t="str">
        <f t="shared" si="664"/>
        <v>29奈良県</v>
      </c>
    </row>
    <row r="3322" spans="1:24" x14ac:dyDescent="0.15">
      <c r="A3322" s="6">
        <f t="shared" si="663"/>
        <v>222</v>
      </c>
      <c r="B3322" s="6">
        <f>B3321</f>
        <v>2904</v>
      </c>
      <c r="D3322" s="72" t="s">
        <v>6</v>
      </c>
      <c r="E3322" s="73"/>
      <c r="F3322" s="74">
        <v>36.7425</v>
      </c>
      <c r="G3322" s="75"/>
      <c r="H3322" s="75"/>
      <c r="I3322" s="76"/>
      <c r="J3322" s="8"/>
      <c r="K3322" s="8"/>
      <c r="L3322" s="8"/>
      <c r="N3322" s="8"/>
      <c r="O3322" s="9"/>
      <c r="P3322" s="10" t="s">
        <v>7</v>
      </c>
      <c r="X3322" s="1" t="str">
        <f t="shared" si="664"/>
        <v>29奈良県</v>
      </c>
    </row>
    <row r="3323" spans="1:24" ht="14.25" thickBot="1" x14ac:dyDescent="0.2">
      <c r="A3323" s="6">
        <f t="shared" si="663"/>
        <v>222</v>
      </c>
      <c r="B3323" s="6">
        <f>B3322</f>
        <v>2904</v>
      </c>
      <c r="D3323" s="77" t="s">
        <v>8</v>
      </c>
      <c r="E3323" s="78"/>
      <c r="F3323" s="79">
        <v>240.79</v>
      </c>
      <c r="G3323" s="80"/>
      <c r="H3323" s="80"/>
      <c r="I3323" s="81"/>
      <c r="J3323" s="11"/>
      <c r="K3323" s="11"/>
      <c r="L3323" s="11"/>
      <c r="N3323" s="11"/>
      <c r="P3323" s="82">
        <v>-0.13499999999999998</v>
      </c>
      <c r="Q3323" s="82"/>
      <c r="X3323" s="1" t="str">
        <f t="shared" si="664"/>
        <v>29奈良県</v>
      </c>
    </row>
    <row r="3324" spans="1:24" ht="14.25" thickBot="1" x14ac:dyDescent="0.2">
      <c r="A3324" s="6">
        <f t="shared" si="663"/>
        <v>222</v>
      </c>
      <c r="B3324" s="6"/>
      <c r="C3324" s="1" t="s">
        <v>9</v>
      </c>
      <c r="X3324" s="1" t="str">
        <f t="shared" si="664"/>
        <v>29奈良県</v>
      </c>
    </row>
    <row r="3325" spans="1:24" ht="13.5" customHeight="1" x14ac:dyDescent="0.15">
      <c r="A3325" s="6">
        <f t="shared" si="663"/>
        <v>222</v>
      </c>
      <c r="B3325" s="6"/>
      <c r="D3325" s="12"/>
      <c r="E3325" s="13"/>
      <c r="F3325" s="83" t="s">
        <v>10</v>
      </c>
      <c r="G3325" s="84"/>
      <c r="H3325" s="14" t="s">
        <v>11</v>
      </c>
      <c r="I3325" s="14" t="s">
        <v>12</v>
      </c>
      <c r="J3325" s="14" t="s">
        <v>13</v>
      </c>
      <c r="K3325" s="14" t="s">
        <v>14</v>
      </c>
      <c r="L3325" s="15" t="s">
        <v>15</v>
      </c>
      <c r="M3325" s="85" t="s">
        <v>16</v>
      </c>
      <c r="N3325" s="84"/>
      <c r="O3325" s="84"/>
      <c r="P3325" s="85" t="s">
        <v>17</v>
      </c>
      <c r="Q3325" s="84"/>
      <c r="R3325" s="86"/>
      <c r="X3325" s="1" t="str">
        <f t="shared" si="664"/>
        <v>29奈良県</v>
      </c>
    </row>
    <row r="3326" spans="1:24" ht="32.25" thickBot="1" x14ac:dyDescent="0.2">
      <c r="A3326" s="6">
        <f t="shared" si="663"/>
        <v>222</v>
      </c>
      <c r="B3326" s="6"/>
      <c r="D3326" s="16"/>
      <c r="E3326" s="17"/>
      <c r="F3326" s="18" t="s">
        <v>18</v>
      </c>
      <c r="G3326" s="19" t="s">
        <v>19</v>
      </c>
      <c r="H3326" s="20" t="s">
        <v>20</v>
      </c>
      <c r="I3326" s="20" t="s">
        <v>21</v>
      </c>
      <c r="J3326" s="20" t="s">
        <v>22</v>
      </c>
      <c r="K3326" s="20" t="s">
        <v>23</v>
      </c>
      <c r="L3326" s="20" t="s">
        <v>24</v>
      </c>
      <c r="M3326" s="21" t="s">
        <v>25</v>
      </c>
      <c r="N3326" s="22" t="s">
        <v>26</v>
      </c>
      <c r="O3326" s="23" t="s">
        <v>27</v>
      </c>
      <c r="P3326" s="24" t="s">
        <v>28</v>
      </c>
      <c r="Q3326" s="22" t="s">
        <v>29</v>
      </c>
      <c r="R3326" s="25" t="s">
        <v>30</v>
      </c>
      <c r="X3326" s="1" t="str">
        <f t="shared" si="664"/>
        <v>29奈良県</v>
      </c>
    </row>
    <row r="3327" spans="1:24" ht="14.25" thickTop="1" x14ac:dyDescent="0.15">
      <c r="A3327" s="6">
        <f t="shared" si="663"/>
        <v>222</v>
      </c>
      <c r="B3327" s="6">
        <f>B3322</f>
        <v>2904</v>
      </c>
      <c r="D3327" s="26"/>
      <c r="E3327" s="27" t="s">
        <v>31</v>
      </c>
      <c r="F3327" s="28">
        <f>SUM(F3328:F3331)</f>
        <v>3573</v>
      </c>
      <c r="G3327" s="29">
        <f>IFERROR(F3327/Q3327,"-")</f>
        <v>1.0499559212459595</v>
      </c>
      <c r="H3327" s="30">
        <f t="shared" ref="H3327:M3327" si="665">SUM(H3328:H3331)</f>
        <v>3475</v>
      </c>
      <c r="I3327" s="30">
        <f t="shared" si="665"/>
        <v>3499</v>
      </c>
      <c r="J3327" s="30">
        <f t="shared" si="665"/>
        <v>3473</v>
      </c>
      <c r="K3327" s="30">
        <f t="shared" si="665"/>
        <v>3473</v>
      </c>
      <c r="L3327" s="30">
        <f t="shared" si="665"/>
        <v>3453</v>
      </c>
      <c r="M3327" s="31">
        <f t="shared" si="665"/>
        <v>3444</v>
      </c>
      <c r="N3327" s="32">
        <f>IFERROR(M3327/F3327,"-")</f>
        <v>0.96389588581024355</v>
      </c>
      <c r="O3327" s="33">
        <f>M3327-F3327</f>
        <v>-129</v>
      </c>
      <c r="P3327" s="31">
        <f>SUM(P3328:P3331)</f>
        <v>3408</v>
      </c>
      <c r="Q3327" s="34">
        <f>SUM(Q3328:Q3331)</f>
        <v>3403</v>
      </c>
      <c r="R3327" s="35">
        <f>IFERROR(P3327/Q3327,"-")</f>
        <v>1.0014692918013517</v>
      </c>
      <c r="X3327" s="1" t="str">
        <f t="shared" si="664"/>
        <v>29奈良県</v>
      </c>
    </row>
    <row r="3328" spans="1:24" x14ac:dyDescent="0.15">
      <c r="A3328" s="6">
        <f t="shared" si="663"/>
        <v>222</v>
      </c>
      <c r="B3328" s="6">
        <f>B3327</f>
        <v>2904</v>
      </c>
      <c r="D3328" s="36"/>
      <c r="E3328" s="37" t="s">
        <v>32</v>
      </c>
      <c r="F3328" s="38">
        <v>460</v>
      </c>
      <c r="G3328" s="39">
        <f>IFERROR(F3328/Q3328,"-")</f>
        <v>1.295774647887324</v>
      </c>
      <c r="H3328" s="40">
        <v>453</v>
      </c>
      <c r="I3328" s="40">
        <v>433</v>
      </c>
      <c r="J3328" s="40">
        <v>433</v>
      </c>
      <c r="K3328" s="40">
        <v>433</v>
      </c>
      <c r="L3328" s="40">
        <v>442</v>
      </c>
      <c r="M3328" s="41">
        <v>433</v>
      </c>
      <c r="N3328" s="42">
        <f>IFERROR(M3328/F3328,"-")</f>
        <v>0.94130434782608696</v>
      </c>
      <c r="O3328" s="43">
        <f>M3328-F3328</f>
        <v>-27</v>
      </c>
      <c r="P3328" s="41">
        <v>435</v>
      </c>
      <c r="Q3328" s="44">
        <v>355</v>
      </c>
      <c r="R3328" s="45">
        <f>IFERROR(P3328/Q3328,"-")</f>
        <v>1.2253521126760563</v>
      </c>
      <c r="X3328" s="1" t="str">
        <f t="shared" si="664"/>
        <v>29奈良県</v>
      </c>
    </row>
    <row r="3329" spans="1:24" x14ac:dyDescent="0.15">
      <c r="A3329" s="6">
        <f t="shared" si="663"/>
        <v>222</v>
      </c>
      <c r="B3329" s="6">
        <f t="shared" si="663"/>
        <v>2904</v>
      </c>
      <c r="D3329" s="36"/>
      <c r="E3329" s="46" t="s">
        <v>33</v>
      </c>
      <c r="F3329" s="47">
        <v>1885</v>
      </c>
      <c r="G3329" s="48">
        <f>IFERROR(F3329/Q3329,"-")</f>
        <v>1.5591397849462365</v>
      </c>
      <c r="H3329" s="49">
        <v>1812</v>
      </c>
      <c r="I3329" s="49">
        <v>1837</v>
      </c>
      <c r="J3329" s="49">
        <v>1832</v>
      </c>
      <c r="K3329" s="49">
        <v>1832</v>
      </c>
      <c r="L3329" s="49">
        <v>1823</v>
      </c>
      <c r="M3329" s="50">
        <v>1868</v>
      </c>
      <c r="N3329" s="51">
        <f>IFERROR(M3329/F3329,"-")</f>
        <v>0.99098143236074265</v>
      </c>
      <c r="O3329" s="52">
        <f>M3329-F3329</f>
        <v>-17</v>
      </c>
      <c r="P3329" s="50">
        <v>1818</v>
      </c>
      <c r="Q3329" s="53">
        <v>1209</v>
      </c>
      <c r="R3329" s="54">
        <f>IFERROR(P3329/Q3329,"-")</f>
        <v>1.5037220843672456</v>
      </c>
      <c r="X3329" s="1" t="str">
        <f t="shared" si="664"/>
        <v>29奈良県</v>
      </c>
    </row>
    <row r="3330" spans="1:24" x14ac:dyDescent="0.15">
      <c r="A3330" s="6">
        <f t="shared" si="663"/>
        <v>222</v>
      </c>
      <c r="B3330" s="6">
        <f t="shared" si="663"/>
        <v>2904</v>
      </c>
      <c r="D3330" s="36"/>
      <c r="E3330" s="46" t="s">
        <v>34</v>
      </c>
      <c r="F3330" s="47">
        <v>421</v>
      </c>
      <c r="G3330" s="48">
        <f>IFERROR(F3330/Q3330,"-")</f>
        <v>0.37256637168141593</v>
      </c>
      <c r="H3330" s="49">
        <v>556</v>
      </c>
      <c r="I3330" s="49">
        <v>560</v>
      </c>
      <c r="J3330" s="49">
        <v>560</v>
      </c>
      <c r="K3330" s="49">
        <v>560</v>
      </c>
      <c r="L3330" s="49">
        <v>541</v>
      </c>
      <c r="M3330" s="50">
        <v>496</v>
      </c>
      <c r="N3330" s="51">
        <f>IFERROR(M3330/F3330,"-")</f>
        <v>1.178147268408551</v>
      </c>
      <c r="O3330" s="52">
        <f>M3330-F3330</f>
        <v>75</v>
      </c>
      <c r="P3330" s="50">
        <v>544</v>
      </c>
      <c r="Q3330" s="53">
        <v>1130</v>
      </c>
      <c r="R3330" s="54">
        <f>IFERROR(P3330/Q3330,"-")</f>
        <v>0.48141592920353982</v>
      </c>
      <c r="X3330" s="1" t="str">
        <f t="shared" si="664"/>
        <v>29奈良県</v>
      </c>
    </row>
    <row r="3331" spans="1:24" ht="14.25" thickBot="1" x14ac:dyDescent="0.2">
      <c r="A3331" s="6">
        <f t="shared" si="663"/>
        <v>222</v>
      </c>
      <c r="B3331" s="6">
        <f t="shared" si="663"/>
        <v>2904</v>
      </c>
      <c r="D3331" s="55"/>
      <c r="E3331" s="56" t="s">
        <v>35</v>
      </c>
      <c r="F3331" s="57">
        <v>807</v>
      </c>
      <c r="G3331" s="58">
        <f>IFERROR(F3331/Q3331,"-")</f>
        <v>1.1382228490832158</v>
      </c>
      <c r="H3331" s="59">
        <v>654</v>
      </c>
      <c r="I3331" s="59">
        <v>669</v>
      </c>
      <c r="J3331" s="59">
        <v>648</v>
      </c>
      <c r="K3331" s="59">
        <v>648</v>
      </c>
      <c r="L3331" s="59">
        <v>647</v>
      </c>
      <c r="M3331" s="60">
        <v>647</v>
      </c>
      <c r="N3331" s="61">
        <f>IFERROR(M3331/F3331,"-")</f>
        <v>0.80173482032218091</v>
      </c>
      <c r="O3331" s="62">
        <f>M3331-F3331</f>
        <v>-160</v>
      </c>
      <c r="P3331" s="60">
        <v>611</v>
      </c>
      <c r="Q3331" s="63">
        <v>709</v>
      </c>
      <c r="R3331" s="64">
        <f>IFERROR(P3331/Q3331,"-")</f>
        <v>0.8617771509167842</v>
      </c>
      <c r="X3331" s="1" t="str">
        <f t="shared" si="664"/>
        <v>29奈良県</v>
      </c>
    </row>
    <row r="3332" spans="1:24" s="5" customFormat="1" x14ac:dyDescent="0.15">
      <c r="A3332" s="65">
        <f t="shared" si="663"/>
        <v>222</v>
      </c>
      <c r="B3332" s="65">
        <f t="shared" si="663"/>
        <v>2904</v>
      </c>
      <c r="D3332" s="66"/>
      <c r="E3332" s="67" t="s">
        <v>36</v>
      </c>
      <c r="F3332" s="68">
        <v>0.88888888888888884</v>
      </c>
      <c r="G3332" s="69"/>
      <c r="H3332" s="68">
        <v>1</v>
      </c>
      <c r="I3332" s="68">
        <v>0.95833333333333337</v>
      </c>
      <c r="J3332" s="68">
        <v>1</v>
      </c>
      <c r="K3332" s="68">
        <v>1</v>
      </c>
      <c r="L3332" s="68">
        <v>1</v>
      </c>
      <c r="M3332" s="68">
        <v>1</v>
      </c>
      <c r="N3332" s="70"/>
      <c r="O3332" s="70"/>
      <c r="P3332" s="71"/>
      <c r="Q3332" s="71"/>
      <c r="R3332" s="70"/>
      <c r="X3332" s="5" t="str">
        <f t="shared" si="664"/>
        <v>29奈良県</v>
      </c>
    </row>
    <row r="3333" spans="1:24" x14ac:dyDescent="0.15">
      <c r="A3333" s="6">
        <f>(ROW()+12)/15</f>
        <v>223</v>
      </c>
      <c r="B3333" s="6"/>
      <c r="C3333" s="87">
        <f>(ROW()+12)/15</f>
        <v>223</v>
      </c>
      <c r="D3333" s="87"/>
      <c r="S3333" s="1" t="str">
        <f>"（"&amp;H3335&amp;"　"&amp;H3336&amp;"構想区域）"</f>
        <v>（奈良県　南和構想区域）</v>
      </c>
      <c r="X3333" s="1" t="str">
        <f>TEXT(F3335,"0?")&amp;H3335</f>
        <v>29奈良県</v>
      </c>
    </row>
    <row r="3334" spans="1:24" ht="14.25" thickBot="1" x14ac:dyDescent="0.2">
      <c r="A3334" s="6">
        <f>A3333</f>
        <v>223</v>
      </c>
      <c r="B3334" s="6"/>
      <c r="C3334" s="1" t="s">
        <v>3</v>
      </c>
      <c r="X3334" s="1" t="str">
        <f>X3333</f>
        <v>29奈良県</v>
      </c>
    </row>
    <row r="3335" spans="1:24" x14ac:dyDescent="0.15">
      <c r="A3335" s="6">
        <f t="shared" ref="A3335:B3347" si="666">A3334</f>
        <v>223</v>
      </c>
      <c r="B3335" s="6">
        <v>2905</v>
      </c>
      <c r="D3335" s="88" t="s">
        <v>4</v>
      </c>
      <c r="E3335" s="89"/>
      <c r="F3335" s="90">
        <f>QUOTIENT(F3336,100)</f>
        <v>29</v>
      </c>
      <c r="G3335" s="91"/>
      <c r="H3335" s="92" t="s">
        <v>278</v>
      </c>
      <c r="I3335" s="93"/>
      <c r="O3335" s="7"/>
      <c r="X3335" s="1" t="str">
        <f t="shared" ref="X3335:X3347" si="667">X3334</f>
        <v>29奈良県</v>
      </c>
    </row>
    <row r="3336" spans="1:24" x14ac:dyDescent="0.15">
      <c r="A3336" s="6">
        <f t="shared" si="666"/>
        <v>223</v>
      </c>
      <c r="B3336" s="6">
        <f>B3335</f>
        <v>2905</v>
      </c>
      <c r="D3336" s="94" t="s">
        <v>5</v>
      </c>
      <c r="E3336" s="95"/>
      <c r="F3336" s="96">
        <f>B3336</f>
        <v>2905</v>
      </c>
      <c r="G3336" s="97"/>
      <c r="H3336" s="98" t="s">
        <v>283</v>
      </c>
      <c r="I3336" s="99"/>
      <c r="O3336" s="7"/>
      <c r="X3336" s="1" t="str">
        <f t="shared" si="667"/>
        <v>29奈良県</v>
      </c>
    </row>
    <row r="3337" spans="1:24" x14ac:dyDescent="0.15">
      <c r="A3337" s="6">
        <f t="shared" si="666"/>
        <v>223</v>
      </c>
      <c r="B3337" s="6">
        <f>B3336</f>
        <v>2905</v>
      </c>
      <c r="D3337" s="72" t="s">
        <v>6</v>
      </c>
      <c r="E3337" s="73"/>
      <c r="F3337" s="74">
        <v>6.4992999999999999</v>
      </c>
      <c r="G3337" s="75"/>
      <c r="H3337" s="75"/>
      <c r="I3337" s="76"/>
      <c r="J3337" s="8"/>
      <c r="K3337" s="8"/>
      <c r="L3337" s="8"/>
      <c r="N3337" s="8"/>
      <c r="O3337" s="9"/>
      <c r="P3337" s="10" t="s">
        <v>7</v>
      </c>
      <c r="X3337" s="1" t="str">
        <f t="shared" si="667"/>
        <v>29奈良県</v>
      </c>
    </row>
    <row r="3338" spans="1:24" ht="14.25" thickBot="1" x14ac:dyDescent="0.2">
      <c r="A3338" s="6">
        <f t="shared" si="666"/>
        <v>223</v>
      </c>
      <c r="B3338" s="6">
        <f>B3337</f>
        <v>2905</v>
      </c>
      <c r="D3338" s="77" t="s">
        <v>8</v>
      </c>
      <c r="E3338" s="78"/>
      <c r="F3338" s="79">
        <v>2346.92</v>
      </c>
      <c r="G3338" s="80"/>
      <c r="H3338" s="80"/>
      <c r="I3338" s="81"/>
      <c r="J3338" s="11"/>
      <c r="K3338" s="11"/>
      <c r="L3338" s="11"/>
      <c r="N3338" s="11"/>
      <c r="P3338" s="82">
        <v>-0.26200000000000001</v>
      </c>
      <c r="Q3338" s="82"/>
      <c r="X3338" s="1" t="str">
        <f t="shared" si="667"/>
        <v>29奈良県</v>
      </c>
    </row>
    <row r="3339" spans="1:24" ht="14.25" thickBot="1" x14ac:dyDescent="0.2">
      <c r="A3339" s="6">
        <f t="shared" si="666"/>
        <v>223</v>
      </c>
      <c r="B3339" s="6"/>
      <c r="C3339" s="1" t="s">
        <v>9</v>
      </c>
      <c r="X3339" s="1" t="str">
        <f t="shared" si="667"/>
        <v>29奈良県</v>
      </c>
    </row>
    <row r="3340" spans="1:24" ht="13.5" customHeight="1" x14ac:dyDescent="0.15">
      <c r="A3340" s="6">
        <f t="shared" si="666"/>
        <v>223</v>
      </c>
      <c r="B3340" s="6"/>
      <c r="D3340" s="12"/>
      <c r="E3340" s="13"/>
      <c r="F3340" s="83" t="s">
        <v>10</v>
      </c>
      <c r="G3340" s="84"/>
      <c r="H3340" s="14" t="s">
        <v>11</v>
      </c>
      <c r="I3340" s="14" t="s">
        <v>12</v>
      </c>
      <c r="J3340" s="14" t="s">
        <v>13</v>
      </c>
      <c r="K3340" s="14" t="s">
        <v>14</v>
      </c>
      <c r="L3340" s="15" t="s">
        <v>15</v>
      </c>
      <c r="M3340" s="85" t="s">
        <v>16</v>
      </c>
      <c r="N3340" s="84"/>
      <c r="O3340" s="84"/>
      <c r="P3340" s="85" t="s">
        <v>17</v>
      </c>
      <c r="Q3340" s="84"/>
      <c r="R3340" s="86"/>
      <c r="X3340" s="1" t="str">
        <f t="shared" si="667"/>
        <v>29奈良県</v>
      </c>
    </row>
    <row r="3341" spans="1:24" ht="32.25" thickBot="1" x14ac:dyDescent="0.2">
      <c r="A3341" s="6">
        <f t="shared" si="666"/>
        <v>223</v>
      </c>
      <c r="B3341" s="6"/>
      <c r="D3341" s="16"/>
      <c r="E3341" s="17"/>
      <c r="F3341" s="18" t="s">
        <v>18</v>
      </c>
      <c r="G3341" s="19" t="s">
        <v>19</v>
      </c>
      <c r="H3341" s="20" t="s">
        <v>20</v>
      </c>
      <c r="I3341" s="20" t="s">
        <v>21</v>
      </c>
      <c r="J3341" s="20" t="s">
        <v>22</v>
      </c>
      <c r="K3341" s="20" t="s">
        <v>23</v>
      </c>
      <c r="L3341" s="20" t="s">
        <v>24</v>
      </c>
      <c r="M3341" s="21" t="s">
        <v>25</v>
      </c>
      <c r="N3341" s="22" t="s">
        <v>26</v>
      </c>
      <c r="O3341" s="23" t="s">
        <v>27</v>
      </c>
      <c r="P3341" s="24" t="s">
        <v>28</v>
      </c>
      <c r="Q3341" s="22" t="s">
        <v>29</v>
      </c>
      <c r="R3341" s="25" t="s">
        <v>30</v>
      </c>
      <c r="X3341" s="1" t="str">
        <f t="shared" si="667"/>
        <v>29奈良県</v>
      </c>
    </row>
    <row r="3342" spans="1:24" ht="14.25" thickTop="1" x14ac:dyDescent="0.15">
      <c r="A3342" s="6">
        <f t="shared" si="666"/>
        <v>223</v>
      </c>
      <c r="B3342" s="6">
        <f>B3337</f>
        <v>2905</v>
      </c>
      <c r="D3342" s="26"/>
      <c r="E3342" s="27" t="s">
        <v>31</v>
      </c>
      <c r="F3342" s="28">
        <f>SUM(F3343:F3346)</f>
        <v>664</v>
      </c>
      <c r="G3342" s="29">
        <f>IFERROR(F3342/Q3342,"-")</f>
        <v>1.4854586129753915</v>
      </c>
      <c r="H3342" s="30">
        <f t="shared" ref="H3342:M3342" si="668">SUM(H3343:H3346)</f>
        <v>646</v>
      </c>
      <c r="I3342" s="30">
        <f t="shared" si="668"/>
        <v>652</v>
      </c>
      <c r="J3342" s="30">
        <f t="shared" si="668"/>
        <v>611</v>
      </c>
      <c r="K3342" s="30">
        <f t="shared" si="668"/>
        <v>611</v>
      </c>
      <c r="L3342" s="30">
        <f t="shared" si="668"/>
        <v>574</v>
      </c>
      <c r="M3342" s="31">
        <f t="shared" si="668"/>
        <v>574</v>
      </c>
      <c r="N3342" s="32">
        <f>IFERROR(M3342/F3342,"-")</f>
        <v>0.86445783132530118</v>
      </c>
      <c r="O3342" s="33">
        <f>M3342-F3342</f>
        <v>-90</v>
      </c>
      <c r="P3342" s="31">
        <f>SUM(P3343:P3346)</f>
        <v>566</v>
      </c>
      <c r="Q3342" s="34">
        <f>SUM(Q3343:Q3346)</f>
        <v>447</v>
      </c>
      <c r="R3342" s="35">
        <f>IFERROR(P3342/Q3342,"-")</f>
        <v>1.2662192393736018</v>
      </c>
      <c r="X3342" s="1" t="str">
        <f t="shared" si="667"/>
        <v>29奈良県</v>
      </c>
    </row>
    <row r="3343" spans="1:24" x14ac:dyDescent="0.15">
      <c r="A3343" s="6">
        <f t="shared" si="666"/>
        <v>223</v>
      </c>
      <c r="B3343" s="6">
        <f>B3342</f>
        <v>2905</v>
      </c>
      <c r="D3343" s="36"/>
      <c r="E3343" s="37" t="s">
        <v>32</v>
      </c>
      <c r="F3343" s="38">
        <v>0</v>
      </c>
      <c r="G3343" s="39">
        <f>IFERROR(F3343/Q3343,"-")</f>
        <v>0</v>
      </c>
      <c r="H3343" s="40">
        <v>8</v>
      </c>
      <c r="I3343" s="40">
        <v>8</v>
      </c>
      <c r="J3343" s="40">
        <v>8</v>
      </c>
      <c r="K3343" s="40">
        <v>8</v>
      </c>
      <c r="L3343" s="40">
        <v>8</v>
      </c>
      <c r="M3343" s="41">
        <v>8</v>
      </c>
      <c r="N3343" s="42" t="str">
        <f>IFERROR(M3343/F3343,"-")</f>
        <v>-</v>
      </c>
      <c r="O3343" s="43">
        <f>M3343-F3343</f>
        <v>8</v>
      </c>
      <c r="P3343" s="41">
        <v>8</v>
      </c>
      <c r="Q3343" s="44">
        <v>23</v>
      </c>
      <c r="R3343" s="45">
        <f>IFERROR(P3343/Q3343,"-")</f>
        <v>0.34782608695652173</v>
      </c>
      <c r="X3343" s="1" t="str">
        <f t="shared" si="667"/>
        <v>29奈良県</v>
      </c>
    </row>
    <row r="3344" spans="1:24" x14ac:dyDescent="0.15">
      <c r="A3344" s="6">
        <f t="shared" si="666"/>
        <v>223</v>
      </c>
      <c r="B3344" s="6">
        <f t="shared" si="666"/>
        <v>2905</v>
      </c>
      <c r="D3344" s="36"/>
      <c r="E3344" s="46" t="s">
        <v>33</v>
      </c>
      <c r="F3344" s="47">
        <v>391</v>
      </c>
      <c r="G3344" s="48">
        <f>IFERROR(F3344/Q3344,"-")</f>
        <v>3.0076923076923077</v>
      </c>
      <c r="H3344" s="49">
        <v>316</v>
      </c>
      <c r="I3344" s="49">
        <v>266</v>
      </c>
      <c r="J3344" s="49">
        <v>266</v>
      </c>
      <c r="K3344" s="49">
        <v>266</v>
      </c>
      <c r="L3344" s="49">
        <v>266</v>
      </c>
      <c r="M3344" s="50">
        <v>266</v>
      </c>
      <c r="N3344" s="51">
        <f>IFERROR(M3344/F3344,"-")</f>
        <v>0.68030690537084404</v>
      </c>
      <c r="O3344" s="52">
        <f>M3344-F3344</f>
        <v>-125</v>
      </c>
      <c r="P3344" s="50">
        <v>266</v>
      </c>
      <c r="Q3344" s="53">
        <v>130</v>
      </c>
      <c r="R3344" s="54">
        <f>IFERROR(P3344/Q3344,"-")</f>
        <v>2.046153846153846</v>
      </c>
      <c r="X3344" s="1" t="str">
        <f t="shared" si="667"/>
        <v>29奈良県</v>
      </c>
    </row>
    <row r="3345" spans="1:24" x14ac:dyDescent="0.15">
      <c r="A3345" s="6">
        <f t="shared" si="666"/>
        <v>223</v>
      </c>
      <c r="B3345" s="6">
        <f t="shared" si="666"/>
        <v>2905</v>
      </c>
      <c r="D3345" s="36"/>
      <c r="E3345" s="46" t="s">
        <v>34</v>
      </c>
      <c r="F3345" s="47">
        <v>50</v>
      </c>
      <c r="G3345" s="48">
        <f>IFERROR(F3345/Q3345,"-")</f>
        <v>0.4065040650406504</v>
      </c>
      <c r="H3345" s="49">
        <v>81</v>
      </c>
      <c r="I3345" s="49">
        <v>131</v>
      </c>
      <c r="J3345" s="49">
        <v>131</v>
      </c>
      <c r="K3345" s="49">
        <v>131</v>
      </c>
      <c r="L3345" s="49">
        <v>131</v>
      </c>
      <c r="M3345" s="50">
        <v>131</v>
      </c>
      <c r="N3345" s="51">
        <f>IFERROR(M3345/F3345,"-")</f>
        <v>2.62</v>
      </c>
      <c r="O3345" s="52">
        <f>M3345-F3345</f>
        <v>81</v>
      </c>
      <c r="P3345" s="50">
        <v>131</v>
      </c>
      <c r="Q3345" s="53">
        <v>123</v>
      </c>
      <c r="R3345" s="54">
        <f>IFERROR(P3345/Q3345,"-")</f>
        <v>1.065040650406504</v>
      </c>
      <c r="X3345" s="1" t="str">
        <f t="shared" si="667"/>
        <v>29奈良県</v>
      </c>
    </row>
    <row r="3346" spans="1:24" ht="14.25" thickBot="1" x14ac:dyDescent="0.2">
      <c r="A3346" s="6">
        <f t="shared" si="666"/>
        <v>223</v>
      </c>
      <c r="B3346" s="6">
        <f t="shared" si="666"/>
        <v>2905</v>
      </c>
      <c r="D3346" s="55"/>
      <c r="E3346" s="56" t="s">
        <v>35</v>
      </c>
      <c r="F3346" s="57">
        <v>223</v>
      </c>
      <c r="G3346" s="58">
        <f>IFERROR(F3346/Q3346,"-")</f>
        <v>1.304093567251462</v>
      </c>
      <c r="H3346" s="59">
        <v>241</v>
      </c>
      <c r="I3346" s="59">
        <v>247</v>
      </c>
      <c r="J3346" s="59">
        <v>206</v>
      </c>
      <c r="K3346" s="59">
        <v>206</v>
      </c>
      <c r="L3346" s="59">
        <v>169</v>
      </c>
      <c r="M3346" s="60">
        <v>169</v>
      </c>
      <c r="N3346" s="61">
        <f>IFERROR(M3346/F3346,"-")</f>
        <v>0.75784753363228696</v>
      </c>
      <c r="O3346" s="62">
        <f>M3346-F3346</f>
        <v>-54</v>
      </c>
      <c r="P3346" s="60">
        <v>161</v>
      </c>
      <c r="Q3346" s="63">
        <v>171</v>
      </c>
      <c r="R3346" s="64">
        <f>IFERROR(P3346/Q3346,"-")</f>
        <v>0.94152046783625731</v>
      </c>
      <c r="X3346" s="1" t="str">
        <f t="shared" si="667"/>
        <v>29奈良県</v>
      </c>
    </row>
    <row r="3347" spans="1:24" s="5" customFormat="1" x14ac:dyDescent="0.15">
      <c r="A3347" s="65">
        <f t="shared" si="666"/>
        <v>223</v>
      </c>
      <c r="B3347" s="65">
        <f t="shared" si="666"/>
        <v>2905</v>
      </c>
      <c r="D3347" s="66"/>
      <c r="E3347" s="67" t="s">
        <v>36</v>
      </c>
      <c r="F3347" s="68">
        <v>1</v>
      </c>
      <c r="G3347" s="69"/>
      <c r="H3347" s="68">
        <v>1</v>
      </c>
      <c r="I3347" s="68">
        <v>1</v>
      </c>
      <c r="J3347" s="68">
        <v>1</v>
      </c>
      <c r="K3347" s="68">
        <v>1</v>
      </c>
      <c r="L3347" s="68">
        <v>1</v>
      </c>
      <c r="M3347" s="68">
        <v>1</v>
      </c>
      <c r="N3347" s="70"/>
      <c r="O3347" s="70"/>
      <c r="P3347" s="71"/>
      <c r="Q3347" s="71"/>
      <c r="R3347" s="70"/>
      <c r="X3347" s="5" t="str">
        <f t="shared" si="667"/>
        <v>29奈良県</v>
      </c>
    </row>
    <row r="3348" spans="1:24" x14ac:dyDescent="0.15">
      <c r="A3348" s="6">
        <f>(ROW()+12)/15</f>
        <v>224</v>
      </c>
      <c r="B3348" s="6"/>
      <c r="C3348" s="87">
        <f>(ROW()+12)/15</f>
        <v>224</v>
      </c>
      <c r="D3348" s="87"/>
      <c r="S3348" s="1" t="str">
        <f>"（"&amp;H3350&amp;"　"&amp;H3351&amp;"構想区域）"</f>
        <v>（和歌山県　和歌山構想区域）</v>
      </c>
      <c r="X3348" s="1" t="str">
        <f>TEXT(F3350,"0?")&amp;H3350</f>
        <v>30和歌山県</v>
      </c>
    </row>
    <row r="3349" spans="1:24" ht="14.25" thickBot="1" x14ac:dyDescent="0.2">
      <c r="A3349" s="6">
        <f>A3348</f>
        <v>224</v>
      </c>
      <c r="B3349" s="6"/>
      <c r="C3349" s="1" t="s">
        <v>3</v>
      </c>
      <c r="X3349" s="1" t="str">
        <f>X3348</f>
        <v>30和歌山県</v>
      </c>
    </row>
    <row r="3350" spans="1:24" x14ac:dyDescent="0.15">
      <c r="A3350" s="6">
        <f t="shared" ref="A3350:B3362" si="669">A3349</f>
        <v>224</v>
      </c>
      <c r="B3350" s="6">
        <v>3001</v>
      </c>
      <c r="D3350" s="88" t="s">
        <v>4</v>
      </c>
      <c r="E3350" s="89"/>
      <c r="F3350" s="90">
        <f>QUOTIENT(F3351,100)</f>
        <v>30</v>
      </c>
      <c r="G3350" s="91"/>
      <c r="H3350" s="92" t="s">
        <v>284</v>
      </c>
      <c r="I3350" s="93"/>
      <c r="O3350" s="7"/>
      <c r="X3350" s="1" t="str">
        <f t="shared" ref="X3350:X3362" si="670">X3349</f>
        <v>30和歌山県</v>
      </c>
    </row>
    <row r="3351" spans="1:24" x14ac:dyDescent="0.15">
      <c r="A3351" s="6">
        <f t="shared" si="669"/>
        <v>224</v>
      </c>
      <c r="B3351" s="6">
        <f>B3350</f>
        <v>3001</v>
      </c>
      <c r="D3351" s="94" t="s">
        <v>5</v>
      </c>
      <c r="E3351" s="95"/>
      <c r="F3351" s="96">
        <f>B3351</f>
        <v>3001</v>
      </c>
      <c r="G3351" s="97"/>
      <c r="H3351" s="98" t="s">
        <v>285</v>
      </c>
      <c r="I3351" s="99"/>
      <c r="O3351" s="7"/>
      <c r="X3351" s="1" t="str">
        <f t="shared" si="670"/>
        <v>30和歌山県</v>
      </c>
    </row>
    <row r="3352" spans="1:24" x14ac:dyDescent="0.15">
      <c r="A3352" s="6">
        <f t="shared" si="669"/>
        <v>224</v>
      </c>
      <c r="B3352" s="6">
        <f>B3351</f>
        <v>3001</v>
      </c>
      <c r="D3352" s="72" t="s">
        <v>6</v>
      </c>
      <c r="E3352" s="73"/>
      <c r="F3352" s="74">
        <v>41.3354</v>
      </c>
      <c r="G3352" s="75"/>
      <c r="H3352" s="75"/>
      <c r="I3352" s="76"/>
      <c r="J3352" s="8"/>
      <c r="K3352" s="8"/>
      <c r="L3352" s="8"/>
      <c r="N3352" s="8"/>
      <c r="O3352" s="9"/>
      <c r="P3352" s="10" t="s">
        <v>7</v>
      </c>
      <c r="X3352" s="1" t="str">
        <f t="shared" si="670"/>
        <v>30和歌山県</v>
      </c>
    </row>
    <row r="3353" spans="1:24" ht="14.25" thickBot="1" x14ac:dyDescent="0.2">
      <c r="A3353" s="6">
        <f t="shared" si="669"/>
        <v>224</v>
      </c>
      <c r="B3353" s="6">
        <f>B3352</f>
        <v>3001</v>
      </c>
      <c r="D3353" s="77" t="s">
        <v>8</v>
      </c>
      <c r="E3353" s="78"/>
      <c r="F3353" s="79">
        <v>438.24</v>
      </c>
      <c r="G3353" s="80"/>
      <c r="H3353" s="80"/>
      <c r="I3353" s="81"/>
      <c r="J3353" s="11"/>
      <c r="K3353" s="11"/>
      <c r="L3353" s="11"/>
      <c r="N3353" s="11"/>
      <c r="P3353" s="82">
        <v>0.13700000000000001</v>
      </c>
      <c r="Q3353" s="82"/>
      <c r="X3353" s="1" t="str">
        <f t="shared" si="670"/>
        <v>30和歌山県</v>
      </c>
    </row>
    <row r="3354" spans="1:24" ht="14.25" thickBot="1" x14ac:dyDescent="0.2">
      <c r="A3354" s="6">
        <f t="shared" si="669"/>
        <v>224</v>
      </c>
      <c r="B3354" s="6"/>
      <c r="C3354" s="1" t="s">
        <v>9</v>
      </c>
      <c r="X3354" s="1" t="str">
        <f t="shared" si="670"/>
        <v>30和歌山県</v>
      </c>
    </row>
    <row r="3355" spans="1:24" ht="13.5" customHeight="1" x14ac:dyDescent="0.15">
      <c r="A3355" s="6">
        <f t="shared" si="669"/>
        <v>224</v>
      </c>
      <c r="B3355" s="6"/>
      <c r="D3355" s="12"/>
      <c r="E3355" s="13"/>
      <c r="F3355" s="83" t="s">
        <v>10</v>
      </c>
      <c r="G3355" s="84"/>
      <c r="H3355" s="14" t="s">
        <v>11</v>
      </c>
      <c r="I3355" s="14" t="s">
        <v>12</v>
      </c>
      <c r="J3355" s="14" t="s">
        <v>13</v>
      </c>
      <c r="K3355" s="14" t="s">
        <v>14</v>
      </c>
      <c r="L3355" s="15" t="s">
        <v>15</v>
      </c>
      <c r="M3355" s="85" t="s">
        <v>16</v>
      </c>
      <c r="N3355" s="84"/>
      <c r="O3355" s="84"/>
      <c r="P3355" s="85" t="s">
        <v>17</v>
      </c>
      <c r="Q3355" s="84"/>
      <c r="R3355" s="86"/>
      <c r="X3355" s="1" t="str">
        <f t="shared" si="670"/>
        <v>30和歌山県</v>
      </c>
    </row>
    <row r="3356" spans="1:24" ht="32.25" thickBot="1" x14ac:dyDescent="0.2">
      <c r="A3356" s="6">
        <f t="shared" si="669"/>
        <v>224</v>
      </c>
      <c r="B3356" s="6"/>
      <c r="D3356" s="16"/>
      <c r="E3356" s="17"/>
      <c r="F3356" s="18" t="s">
        <v>18</v>
      </c>
      <c r="G3356" s="19" t="s">
        <v>19</v>
      </c>
      <c r="H3356" s="20" t="s">
        <v>20</v>
      </c>
      <c r="I3356" s="20" t="s">
        <v>21</v>
      </c>
      <c r="J3356" s="20" t="s">
        <v>22</v>
      </c>
      <c r="K3356" s="20" t="s">
        <v>23</v>
      </c>
      <c r="L3356" s="20" t="s">
        <v>24</v>
      </c>
      <c r="M3356" s="21" t="s">
        <v>25</v>
      </c>
      <c r="N3356" s="22" t="s">
        <v>26</v>
      </c>
      <c r="O3356" s="23" t="s">
        <v>27</v>
      </c>
      <c r="P3356" s="24" t="s">
        <v>28</v>
      </c>
      <c r="Q3356" s="22" t="s">
        <v>29</v>
      </c>
      <c r="R3356" s="25" t="s">
        <v>30</v>
      </c>
      <c r="X3356" s="1" t="str">
        <f t="shared" si="670"/>
        <v>30和歌山県</v>
      </c>
    </row>
    <row r="3357" spans="1:24" ht="14.25" thickTop="1" x14ac:dyDescent="0.15">
      <c r="A3357" s="6">
        <f t="shared" si="669"/>
        <v>224</v>
      </c>
      <c r="B3357" s="6">
        <f>B3352</f>
        <v>3001</v>
      </c>
      <c r="D3357" s="26"/>
      <c r="E3357" s="27" t="s">
        <v>31</v>
      </c>
      <c r="F3357" s="28">
        <f>SUM(F3358:F3361)</f>
        <v>6021</v>
      </c>
      <c r="G3357" s="29">
        <f>IFERROR(F3357/Q3357,"-")</f>
        <v>1.2136665994759122</v>
      </c>
      <c r="H3357" s="30">
        <f t="shared" ref="H3357:M3357" si="671">SUM(H3358:H3361)</f>
        <v>5809</v>
      </c>
      <c r="I3357" s="30">
        <f t="shared" si="671"/>
        <v>5768</v>
      </c>
      <c r="J3357" s="30">
        <f t="shared" si="671"/>
        <v>5676</v>
      </c>
      <c r="K3357" s="30">
        <f t="shared" si="671"/>
        <v>5666</v>
      </c>
      <c r="L3357" s="30">
        <f t="shared" si="671"/>
        <v>5663</v>
      </c>
      <c r="M3357" s="31">
        <f t="shared" si="671"/>
        <v>5469</v>
      </c>
      <c r="N3357" s="32">
        <f>IFERROR(M3357/F3357,"-")</f>
        <v>0.90832087693074237</v>
      </c>
      <c r="O3357" s="33">
        <f>M3357-F3357</f>
        <v>-552</v>
      </c>
      <c r="P3357" s="31">
        <f>SUM(P3358:P3361)</f>
        <v>5425</v>
      </c>
      <c r="Q3357" s="34">
        <f>SUM(Q3358:Q3361)</f>
        <v>4961</v>
      </c>
      <c r="R3357" s="35">
        <f>IFERROR(P3357/Q3357,"-")</f>
        <v>1.0935295303366257</v>
      </c>
      <c r="X3357" s="1" t="str">
        <f t="shared" si="670"/>
        <v>30和歌山県</v>
      </c>
    </row>
    <row r="3358" spans="1:24" x14ac:dyDescent="0.15">
      <c r="A3358" s="6">
        <f t="shared" si="669"/>
        <v>224</v>
      </c>
      <c r="B3358" s="6">
        <f>B3357</f>
        <v>3001</v>
      </c>
      <c r="D3358" s="36"/>
      <c r="E3358" s="37" t="s">
        <v>32</v>
      </c>
      <c r="F3358" s="38">
        <v>1281</v>
      </c>
      <c r="G3358" s="39">
        <f>IFERROR(F3358/Q3358,"-")</f>
        <v>2.1785714285714284</v>
      </c>
      <c r="H3358" s="40">
        <v>1261</v>
      </c>
      <c r="I3358" s="40">
        <v>1273</v>
      </c>
      <c r="J3358" s="40">
        <v>1302</v>
      </c>
      <c r="K3358" s="40">
        <v>1302</v>
      </c>
      <c r="L3358" s="40">
        <v>1346</v>
      </c>
      <c r="M3358" s="41">
        <v>1332</v>
      </c>
      <c r="N3358" s="42">
        <f>IFERROR(M3358/F3358,"-")</f>
        <v>1.0398126463700235</v>
      </c>
      <c r="O3358" s="43">
        <f>M3358-F3358</f>
        <v>51</v>
      </c>
      <c r="P3358" s="41">
        <v>1332</v>
      </c>
      <c r="Q3358" s="44">
        <v>588</v>
      </c>
      <c r="R3358" s="45">
        <f>IFERROR(P3358/Q3358,"-")</f>
        <v>2.2653061224489797</v>
      </c>
      <c r="X3358" s="1" t="str">
        <f t="shared" si="670"/>
        <v>30和歌山県</v>
      </c>
    </row>
    <row r="3359" spans="1:24" x14ac:dyDescent="0.15">
      <c r="A3359" s="6">
        <f t="shared" si="669"/>
        <v>224</v>
      </c>
      <c r="B3359" s="6">
        <f t="shared" si="669"/>
        <v>3001</v>
      </c>
      <c r="D3359" s="36"/>
      <c r="E3359" s="46" t="s">
        <v>33</v>
      </c>
      <c r="F3359" s="47">
        <v>2765</v>
      </c>
      <c r="G3359" s="48">
        <f>IFERROR(F3359/Q3359,"-")</f>
        <v>1.6517323775388291</v>
      </c>
      <c r="H3359" s="49">
        <v>2406</v>
      </c>
      <c r="I3359" s="49">
        <v>2335</v>
      </c>
      <c r="J3359" s="49">
        <v>2237</v>
      </c>
      <c r="K3359" s="49">
        <v>2210</v>
      </c>
      <c r="L3359" s="49">
        <v>2185</v>
      </c>
      <c r="M3359" s="50">
        <v>1913</v>
      </c>
      <c r="N3359" s="51">
        <f>IFERROR(M3359/F3359,"-")</f>
        <v>0.69186256781193489</v>
      </c>
      <c r="O3359" s="52">
        <f>M3359-F3359</f>
        <v>-852</v>
      </c>
      <c r="P3359" s="50">
        <v>1934</v>
      </c>
      <c r="Q3359" s="53">
        <v>1674</v>
      </c>
      <c r="R3359" s="54">
        <f>IFERROR(P3359/Q3359,"-")</f>
        <v>1.1553166069295102</v>
      </c>
      <c r="X3359" s="1" t="str">
        <f t="shared" si="670"/>
        <v>30和歌山県</v>
      </c>
    </row>
    <row r="3360" spans="1:24" x14ac:dyDescent="0.15">
      <c r="A3360" s="6">
        <f t="shared" si="669"/>
        <v>224</v>
      </c>
      <c r="B3360" s="6">
        <f t="shared" si="669"/>
        <v>3001</v>
      </c>
      <c r="D3360" s="36"/>
      <c r="E3360" s="46" t="s">
        <v>34</v>
      </c>
      <c r="F3360" s="47">
        <v>598</v>
      </c>
      <c r="G3360" s="48">
        <f>IFERROR(F3360/Q3360,"-")</f>
        <v>0.32570806100217864</v>
      </c>
      <c r="H3360" s="49">
        <v>862</v>
      </c>
      <c r="I3360" s="49">
        <v>983</v>
      </c>
      <c r="J3360" s="49">
        <v>1087</v>
      </c>
      <c r="K3360" s="49">
        <v>1072</v>
      </c>
      <c r="L3360" s="49">
        <v>1083</v>
      </c>
      <c r="M3360" s="50">
        <v>1266</v>
      </c>
      <c r="N3360" s="51">
        <f>IFERROR(M3360/F3360,"-")</f>
        <v>2.1170568561872911</v>
      </c>
      <c r="O3360" s="52">
        <f>M3360-F3360</f>
        <v>668</v>
      </c>
      <c r="P3360" s="50">
        <v>1160</v>
      </c>
      <c r="Q3360" s="53">
        <v>1836</v>
      </c>
      <c r="R3360" s="54">
        <f>IFERROR(P3360/Q3360,"-")</f>
        <v>0.63180827886710245</v>
      </c>
      <c r="X3360" s="1" t="str">
        <f t="shared" si="670"/>
        <v>30和歌山県</v>
      </c>
    </row>
    <row r="3361" spans="1:24" ht="14.25" thickBot="1" x14ac:dyDescent="0.2">
      <c r="A3361" s="6">
        <f t="shared" si="669"/>
        <v>224</v>
      </c>
      <c r="B3361" s="6">
        <f t="shared" si="669"/>
        <v>3001</v>
      </c>
      <c r="D3361" s="55"/>
      <c r="E3361" s="56" t="s">
        <v>35</v>
      </c>
      <c r="F3361" s="57">
        <v>1377</v>
      </c>
      <c r="G3361" s="58">
        <f>IFERROR(F3361/Q3361,"-")</f>
        <v>1.5955967555040556</v>
      </c>
      <c r="H3361" s="59">
        <v>1280</v>
      </c>
      <c r="I3361" s="59">
        <v>1177</v>
      </c>
      <c r="J3361" s="59">
        <v>1050</v>
      </c>
      <c r="K3361" s="59">
        <v>1082</v>
      </c>
      <c r="L3361" s="59">
        <v>1049</v>
      </c>
      <c r="M3361" s="60">
        <v>958</v>
      </c>
      <c r="N3361" s="61">
        <f>IFERROR(M3361/F3361,"-")</f>
        <v>0.69571532316630358</v>
      </c>
      <c r="O3361" s="62">
        <f>M3361-F3361</f>
        <v>-419</v>
      </c>
      <c r="P3361" s="60">
        <v>999</v>
      </c>
      <c r="Q3361" s="63">
        <v>863</v>
      </c>
      <c r="R3361" s="64">
        <f>IFERROR(P3361/Q3361,"-")</f>
        <v>1.1575898030127463</v>
      </c>
      <c r="X3361" s="1" t="str">
        <f t="shared" si="670"/>
        <v>30和歌山県</v>
      </c>
    </row>
    <row r="3362" spans="1:24" s="5" customFormat="1" x14ac:dyDescent="0.15">
      <c r="A3362" s="65">
        <f t="shared" si="669"/>
        <v>224</v>
      </c>
      <c r="B3362" s="65">
        <f t="shared" si="669"/>
        <v>3001</v>
      </c>
      <c r="D3362" s="66"/>
      <c r="E3362" s="67" t="s">
        <v>36</v>
      </c>
      <c r="F3362" s="68">
        <v>0.98750000000000004</v>
      </c>
      <c r="G3362" s="69"/>
      <c r="H3362" s="68">
        <v>1</v>
      </c>
      <c r="I3362" s="68">
        <v>1</v>
      </c>
      <c r="J3362" s="68">
        <v>1</v>
      </c>
      <c r="K3362" s="68">
        <v>1</v>
      </c>
      <c r="L3362" s="68">
        <v>1</v>
      </c>
      <c r="M3362" s="68">
        <v>1</v>
      </c>
      <c r="N3362" s="70"/>
      <c r="O3362" s="70"/>
      <c r="P3362" s="71"/>
      <c r="Q3362" s="71"/>
      <c r="R3362" s="70"/>
      <c r="X3362" s="5" t="str">
        <f t="shared" si="670"/>
        <v>30和歌山県</v>
      </c>
    </row>
    <row r="3363" spans="1:24" x14ac:dyDescent="0.15">
      <c r="A3363" s="6">
        <f>(ROW()+12)/15</f>
        <v>225</v>
      </c>
      <c r="B3363" s="6"/>
      <c r="C3363" s="87">
        <f>(ROW()+12)/15</f>
        <v>225</v>
      </c>
      <c r="D3363" s="87"/>
      <c r="S3363" s="1" t="str">
        <f>"（"&amp;H3365&amp;"　"&amp;H3366&amp;"構想区域）"</f>
        <v>（和歌山県　那賀構想区域）</v>
      </c>
      <c r="X3363" s="1" t="str">
        <f>TEXT(F3365,"0?")&amp;H3365</f>
        <v>30和歌山県</v>
      </c>
    </row>
    <row r="3364" spans="1:24" ht="14.25" thickBot="1" x14ac:dyDescent="0.2">
      <c r="A3364" s="6">
        <f>A3363</f>
        <v>225</v>
      </c>
      <c r="B3364" s="6"/>
      <c r="C3364" s="1" t="s">
        <v>3</v>
      </c>
      <c r="X3364" s="1" t="str">
        <f>X3363</f>
        <v>30和歌山県</v>
      </c>
    </row>
    <row r="3365" spans="1:24" x14ac:dyDescent="0.15">
      <c r="A3365" s="6">
        <f t="shared" ref="A3365:B3377" si="672">A3364</f>
        <v>225</v>
      </c>
      <c r="B3365" s="6">
        <v>3002</v>
      </c>
      <c r="D3365" s="88" t="s">
        <v>4</v>
      </c>
      <c r="E3365" s="89"/>
      <c r="F3365" s="90">
        <f>QUOTIENT(F3366,100)</f>
        <v>30</v>
      </c>
      <c r="G3365" s="91"/>
      <c r="H3365" s="92" t="s">
        <v>284</v>
      </c>
      <c r="I3365" s="93"/>
      <c r="O3365" s="7"/>
      <c r="X3365" s="1" t="str">
        <f t="shared" ref="X3365:X3377" si="673">X3364</f>
        <v>30和歌山県</v>
      </c>
    </row>
    <row r="3366" spans="1:24" x14ac:dyDescent="0.15">
      <c r="A3366" s="6">
        <f t="shared" si="672"/>
        <v>225</v>
      </c>
      <c r="B3366" s="6">
        <f>B3365</f>
        <v>3002</v>
      </c>
      <c r="D3366" s="94" t="s">
        <v>5</v>
      </c>
      <c r="E3366" s="95"/>
      <c r="F3366" s="96">
        <f>B3366</f>
        <v>3002</v>
      </c>
      <c r="G3366" s="97"/>
      <c r="H3366" s="98" t="s">
        <v>286</v>
      </c>
      <c r="I3366" s="99"/>
      <c r="O3366" s="7"/>
      <c r="X3366" s="1" t="str">
        <f t="shared" si="673"/>
        <v>30和歌山県</v>
      </c>
    </row>
    <row r="3367" spans="1:24" x14ac:dyDescent="0.15">
      <c r="A3367" s="6">
        <f t="shared" si="672"/>
        <v>225</v>
      </c>
      <c r="B3367" s="6">
        <f>B3366</f>
        <v>3002</v>
      </c>
      <c r="D3367" s="72" t="s">
        <v>6</v>
      </c>
      <c r="E3367" s="73"/>
      <c r="F3367" s="74">
        <v>11.2783</v>
      </c>
      <c r="G3367" s="75"/>
      <c r="H3367" s="75"/>
      <c r="I3367" s="76"/>
      <c r="J3367" s="8"/>
      <c r="K3367" s="8"/>
      <c r="L3367" s="8"/>
      <c r="N3367" s="8"/>
      <c r="O3367" s="9"/>
      <c r="P3367" s="10" t="s">
        <v>7</v>
      </c>
      <c r="X3367" s="1" t="str">
        <f t="shared" si="673"/>
        <v>30和歌山県</v>
      </c>
    </row>
    <row r="3368" spans="1:24" ht="14.25" thickBot="1" x14ac:dyDescent="0.2">
      <c r="A3368" s="6">
        <f t="shared" si="672"/>
        <v>225</v>
      </c>
      <c r="B3368" s="6">
        <f>B3367</f>
        <v>3002</v>
      </c>
      <c r="D3368" s="77" t="s">
        <v>8</v>
      </c>
      <c r="E3368" s="78"/>
      <c r="F3368" s="79">
        <v>266.72000000000003</v>
      </c>
      <c r="G3368" s="80"/>
      <c r="H3368" s="80"/>
      <c r="I3368" s="81"/>
      <c r="J3368" s="11"/>
      <c r="K3368" s="11"/>
      <c r="L3368" s="11"/>
      <c r="N3368" s="11"/>
      <c r="P3368" s="82">
        <v>-0.16700000000000004</v>
      </c>
      <c r="Q3368" s="82"/>
      <c r="X3368" s="1" t="str">
        <f t="shared" si="673"/>
        <v>30和歌山県</v>
      </c>
    </row>
    <row r="3369" spans="1:24" ht="14.25" thickBot="1" x14ac:dyDescent="0.2">
      <c r="A3369" s="6">
        <f t="shared" si="672"/>
        <v>225</v>
      </c>
      <c r="B3369" s="6"/>
      <c r="C3369" s="1" t="s">
        <v>9</v>
      </c>
      <c r="X3369" s="1" t="str">
        <f t="shared" si="673"/>
        <v>30和歌山県</v>
      </c>
    </row>
    <row r="3370" spans="1:24" ht="13.5" customHeight="1" x14ac:dyDescent="0.15">
      <c r="A3370" s="6">
        <f t="shared" si="672"/>
        <v>225</v>
      </c>
      <c r="B3370" s="6"/>
      <c r="D3370" s="12"/>
      <c r="E3370" s="13"/>
      <c r="F3370" s="83" t="s">
        <v>10</v>
      </c>
      <c r="G3370" s="84"/>
      <c r="H3370" s="14" t="s">
        <v>11</v>
      </c>
      <c r="I3370" s="14" t="s">
        <v>12</v>
      </c>
      <c r="J3370" s="14" t="s">
        <v>13</v>
      </c>
      <c r="K3370" s="14" t="s">
        <v>14</v>
      </c>
      <c r="L3370" s="15" t="s">
        <v>15</v>
      </c>
      <c r="M3370" s="85" t="s">
        <v>16</v>
      </c>
      <c r="N3370" s="84"/>
      <c r="O3370" s="84"/>
      <c r="P3370" s="85" t="s">
        <v>17</v>
      </c>
      <c r="Q3370" s="84"/>
      <c r="R3370" s="86"/>
      <c r="X3370" s="1" t="str">
        <f t="shared" si="673"/>
        <v>30和歌山県</v>
      </c>
    </row>
    <row r="3371" spans="1:24" ht="32.25" thickBot="1" x14ac:dyDescent="0.2">
      <c r="A3371" s="6">
        <f t="shared" si="672"/>
        <v>225</v>
      </c>
      <c r="B3371" s="6"/>
      <c r="D3371" s="16"/>
      <c r="E3371" s="17"/>
      <c r="F3371" s="18" t="s">
        <v>18</v>
      </c>
      <c r="G3371" s="19" t="s">
        <v>19</v>
      </c>
      <c r="H3371" s="20" t="s">
        <v>20</v>
      </c>
      <c r="I3371" s="20" t="s">
        <v>21</v>
      </c>
      <c r="J3371" s="20" t="s">
        <v>22</v>
      </c>
      <c r="K3371" s="20" t="s">
        <v>23</v>
      </c>
      <c r="L3371" s="20" t="s">
        <v>24</v>
      </c>
      <c r="M3371" s="21" t="s">
        <v>25</v>
      </c>
      <c r="N3371" s="22" t="s">
        <v>26</v>
      </c>
      <c r="O3371" s="23" t="s">
        <v>27</v>
      </c>
      <c r="P3371" s="24" t="s">
        <v>28</v>
      </c>
      <c r="Q3371" s="22" t="s">
        <v>29</v>
      </c>
      <c r="R3371" s="25" t="s">
        <v>30</v>
      </c>
      <c r="X3371" s="1" t="str">
        <f t="shared" si="673"/>
        <v>30和歌山県</v>
      </c>
    </row>
    <row r="3372" spans="1:24" ht="14.25" thickTop="1" x14ac:dyDescent="0.15">
      <c r="A3372" s="6">
        <f t="shared" si="672"/>
        <v>225</v>
      </c>
      <c r="B3372" s="6">
        <f>B3367</f>
        <v>3002</v>
      </c>
      <c r="D3372" s="26"/>
      <c r="E3372" s="27" t="s">
        <v>31</v>
      </c>
      <c r="F3372" s="28">
        <f>SUM(F3373:F3376)</f>
        <v>1110</v>
      </c>
      <c r="G3372" s="29">
        <f>IFERROR(F3372/Q3372,"-")</f>
        <v>1.1550468262226847</v>
      </c>
      <c r="H3372" s="30">
        <f t="shared" ref="H3372:M3372" si="674">SUM(H3373:H3376)</f>
        <v>1110</v>
      </c>
      <c r="I3372" s="30">
        <f t="shared" si="674"/>
        <v>1110</v>
      </c>
      <c r="J3372" s="30">
        <f t="shared" si="674"/>
        <v>1028</v>
      </c>
      <c r="K3372" s="30">
        <f t="shared" si="674"/>
        <v>986</v>
      </c>
      <c r="L3372" s="30">
        <f t="shared" si="674"/>
        <v>986</v>
      </c>
      <c r="M3372" s="31">
        <f t="shared" si="674"/>
        <v>986</v>
      </c>
      <c r="N3372" s="32">
        <f>IFERROR(M3372/F3372,"-")</f>
        <v>0.88828828828828832</v>
      </c>
      <c r="O3372" s="33">
        <f>M3372-F3372</f>
        <v>-124</v>
      </c>
      <c r="P3372" s="31">
        <f>SUM(P3373:P3376)</f>
        <v>965</v>
      </c>
      <c r="Q3372" s="34">
        <f>SUM(Q3373:Q3376)</f>
        <v>961</v>
      </c>
      <c r="R3372" s="35">
        <f>IFERROR(P3372/Q3372,"-")</f>
        <v>1.0041623309053069</v>
      </c>
      <c r="X3372" s="1" t="str">
        <f t="shared" si="673"/>
        <v>30和歌山県</v>
      </c>
    </row>
    <row r="3373" spans="1:24" x14ac:dyDescent="0.15">
      <c r="A3373" s="6">
        <f t="shared" si="672"/>
        <v>225</v>
      </c>
      <c r="B3373" s="6">
        <f>B3372</f>
        <v>3002</v>
      </c>
      <c r="D3373" s="36"/>
      <c r="E3373" s="37" t="s">
        <v>32</v>
      </c>
      <c r="F3373" s="38">
        <v>0</v>
      </c>
      <c r="G3373" s="39">
        <f>IFERROR(F3373/Q3373,"-")</f>
        <v>0</v>
      </c>
      <c r="H3373" s="40">
        <v>0</v>
      </c>
      <c r="I3373" s="40">
        <v>0</v>
      </c>
      <c r="J3373" s="40">
        <v>0</v>
      </c>
      <c r="K3373" s="40">
        <v>0</v>
      </c>
      <c r="L3373" s="40">
        <v>0</v>
      </c>
      <c r="M3373" s="41">
        <v>0</v>
      </c>
      <c r="N3373" s="42" t="str">
        <f>IFERROR(M3373/F3373,"-")</f>
        <v>-</v>
      </c>
      <c r="O3373" s="43">
        <f>M3373-F3373</f>
        <v>0</v>
      </c>
      <c r="P3373" s="41">
        <v>0</v>
      </c>
      <c r="Q3373" s="44">
        <v>48</v>
      </c>
      <c r="R3373" s="45">
        <f>IFERROR(P3373/Q3373,"-")</f>
        <v>0</v>
      </c>
      <c r="X3373" s="1" t="str">
        <f t="shared" si="673"/>
        <v>30和歌山県</v>
      </c>
    </row>
    <row r="3374" spans="1:24" x14ac:dyDescent="0.15">
      <c r="A3374" s="6">
        <f t="shared" si="672"/>
        <v>225</v>
      </c>
      <c r="B3374" s="6">
        <f t="shared" si="672"/>
        <v>3002</v>
      </c>
      <c r="D3374" s="36"/>
      <c r="E3374" s="46" t="s">
        <v>33</v>
      </c>
      <c r="F3374" s="47">
        <v>483</v>
      </c>
      <c r="G3374" s="48">
        <f>IFERROR(F3374/Q3374,"-")</f>
        <v>1.8089887640449438</v>
      </c>
      <c r="H3374" s="49">
        <v>464</v>
      </c>
      <c r="I3374" s="49">
        <v>464</v>
      </c>
      <c r="J3374" s="49">
        <v>438</v>
      </c>
      <c r="K3374" s="49">
        <v>438</v>
      </c>
      <c r="L3374" s="49">
        <v>438</v>
      </c>
      <c r="M3374" s="50">
        <v>438</v>
      </c>
      <c r="N3374" s="51">
        <f>IFERROR(M3374/F3374,"-")</f>
        <v>0.90683229813664601</v>
      </c>
      <c r="O3374" s="52">
        <f>M3374-F3374</f>
        <v>-45</v>
      </c>
      <c r="P3374" s="50">
        <v>360</v>
      </c>
      <c r="Q3374" s="53">
        <v>267</v>
      </c>
      <c r="R3374" s="54">
        <f>IFERROR(P3374/Q3374,"-")</f>
        <v>1.348314606741573</v>
      </c>
      <c r="X3374" s="1" t="str">
        <f t="shared" si="673"/>
        <v>30和歌山県</v>
      </c>
    </row>
    <row r="3375" spans="1:24" x14ac:dyDescent="0.15">
      <c r="A3375" s="6">
        <f t="shared" si="672"/>
        <v>225</v>
      </c>
      <c r="B3375" s="6">
        <f t="shared" si="672"/>
        <v>3002</v>
      </c>
      <c r="D3375" s="36"/>
      <c r="E3375" s="46" t="s">
        <v>34</v>
      </c>
      <c r="F3375" s="47">
        <v>198</v>
      </c>
      <c r="G3375" s="48">
        <f>IFERROR(F3375/Q3375,"-")</f>
        <v>0.75862068965517238</v>
      </c>
      <c r="H3375" s="49">
        <v>256</v>
      </c>
      <c r="I3375" s="49">
        <v>256</v>
      </c>
      <c r="J3375" s="49">
        <v>274</v>
      </c>
      <c r="K3375" s="49">
        <v>274</v>
      </c>
      <c r="L3375" s="49">
        <v>274</v>
      </c>
      <c r="M3375" s="50">
        <v>255</v>
      </c>
      <c r="N3375" s="51">
        <f>IFERROR(M3375/F3375,"-")</f>
        <v>1.2878787878787878</v>
      </c>
      <c r="O3375" s="52">
        <f>M3375-F3375</f>
        <v>57</v>
      </c>
      <c r="P3375" s="50">
        <v>312</v>
      </c>
      <c r="Q3375" s="53">
        <v>261</v>
      </c>
      <c r="R3375" s="54">
        <f>IFERROR(P3375/Q3375,"-")</f>
        <v>1.1954022988505748</v>
      </c>
      <c r="X3375" s="1" t="str">
        <f t="shared" si="673"/>
        <v>30和歌山県</v>
      </c>
    </row>
    <row r="3376" spans="1:24" ht="14.25" thickBot="1" x14ac:dyDescent="0.2">
      <c r="A3376" s="6">
        <f t="shared" si="672"/>
        <v>225</v>
      </c>
      <c r="B3376" s="6">
        <f t="shared" si="672"/>
        <v>3002</v>
      </c>
      <c r="D3376" s="55"/>
      <c r="E3376" s="56" t="s">
        <v>35</v>
      </c>
      <c r="F3376" s="57">
        <v>429</v>
      </c>
      <c r="G3376" s="58">
        <f>IFERROR(F3376/Q3376,"-")</f>
        <v>1.1142857142857143</v>
      </c>
      <c r="H3376" s="59">
        <v>390</v>
      </c>
      <c r="I3376" s="59">
        <v>390</v>
      </c>
      <c r="J3376" s="59">
        <v>316</v>
      </c>
      <c r="K3376" s="59">
        <v>274</v>
      </c>
      <c r="L3376" s="59">
        <v>274</v>
      </c>
      <c r="M3376" s="60">
        <v>293</v>
      </c>
      <c r="N3376" s="61">
        <f>IFERROR(M3376/F3376,"-")</f>
        <v>0.68298368298368295</v>
      </c>
      <c r="O3376" s="62">
        <f>M3376-F3376</f>
        <v>-136</v>
      </c>
      <c r="P3376" s="60">
        <v>293</v>
      </c>
      <c r="Q3376" s="63">
        <v>385</v>
      </c>
      <c r="R3376" s="64">
        <f>IFERROR(P3376/Q3376,"-")</f>
        <v>0.76103896103896107</v>
      </c>
      <c r="X3376" s="1" t="str">
        <f t="shared" si="673"/>
        <v>30和歌山県</v>
      </c>
    </row>
    <row r="3377" spans="1:24" s="5" customFormat="1" x14ac:dyDescent="0.15">
      <c r="A3377" s="65">
        <f t="shared" si="672"/>
        <v>225</v>
      </c>
      <c r="B3377" s="65">
        <f t="shared" si="672"/>
        <v>3002</v>
      </c>
      <c r="D3377" s="66"/>
      <c r="E3377" s="67" t="s">
        <v>36</v>
      </c>
      <c r="F3377" s="68">
        <v>1</v>
      </c>
      <c r="G3377" s="69"/>
      <c r="H3377" s="68">
        <v>1</v>
      </c>
      <c r="I3377" s="68">
        <v>1</v>
      </c>
      <c r="J3377" s="68">
        <v>1</v>
      </c>
      <c r="K3377" s="68">
        <v>1</v>
      </c>
      <c r="L3377" s="68">
        <v>1</v>
      </c>
      <c r="M3377" s="68">
        <v>1</v>
      </c>
      <c r="N3377" s="70"/>
      <c r="O3377" s="70"/>
      <c r="P3377" s="71"/>
      <c r="Q3377" s="71"/>
      <c r="R3377" s="70"/>
      <c r="X3377" s="5" t="str">
        <f t="shared" si="673"/>
        <v>30和歌山県</v>
      </c>
    </row>
    <row r="3378" spans="1:24" x14ac:dyDescent="0.15">
      <c r="A3378" s="6">
        <f>(ROW()+12)/15</f>
        <v>226</v>
      </c>
      <c r="B3378" s="6"/>
      <c r="C3378" s="87">
        <f>(ROW()+12)/15</f>
        <v>226</v>
      </c>
      <c r="D3378" s="87"/>
      <c r="S3378" s="1" t="str">
        <f>"（"&amp;H3380&amp;"　"&amp;H3381&amp;"構想区域）"</f>
        <v>（和歌山県　橋本構想区域）</v>
      </c>
      <c r="X3378" s="1" t="str">
        <f>TEXT(F3380,"0?")&amp;H3380</f>
        <v>30和歌山県</v>
      </c>
    </row>
    <row r="3379" spans="1:24" ht="14.25" thickBot="1" x14ac:dyDescent="0.2">
      <c r="A3379" s="6">
        <f>A3378</f>
        <v>226</v>
      </c>
      <c r="B3379" s="6"/>
      <c r="C3379" s="1" t="s">
        <v>3</v>
      </c>
      <c r="X3379" s="1" t="str">
        <f>X3378</f>
        <v>30和歌山県</v>
      </c>
    </row>
    <row r="3380" spans="1:24" x14ac:dyDescent="0.15">
      <c r="A3380" s="6">
        <f t="shared" ref="A3380:B3392" si="675">A3379</f>
        <v>226</v>
      </c>
      <c r="B3380" s="6">
        <v>3003</v>
      </c>
      <c r="D3380" s="88" t="s">
        <v>4</v>
      </c>
      <c r="E3380" s="89"/>
      <c r="F3380" s="90">
        <f>QUOTIENT(F3381,100)</f>
        <v>30</v>
      </c>
      <c r="G3380" s="91"/>
      <c r="H3380" s="92" t="s">
        <v>284</v>
      </c>
      <c r="I3380" s="93"/>
      <c r="O3380" s="7"/>
      <c r="X3380" s="1" t="str">
        <f t="shared" ref="X3380:X3392" si="676">X3379</f>
        <v>30和歌山県</v>
      </c>
    </row>
    <row r="3381" spans="1:24" x14ac:dyDescent="0.15">
      <c r="A3381" s="6">
        <f t="shared" si="675"/>
        <v>226</v>
      </c>
      <c r="B3381" s="6">
        <f>B3380</f>
        <v>3003</v>
      </c>
      <c r="D3381" s="94" t="s">
        <v>5</v>
      </c>
      <c r="E3381" s="95"/>
      <c r="F3381" s="96">
        <f>B3381</f>
        <v>3003</v>
      </c>
      <c r="G3381" s="97"/>
      <c r="H3381" s="98" t="s">
        <v>287</v>
      </c>
      <c r="I3381" s="99"/>
      <c r="O3381" s="7"/>
      <c r="X3381" s="1" t="str">
        <f t="shared" si="676"/>
        <v>30和歌山県</v>
      </c>
    </row>
    <row r="3382" spans="1:24" x14ac:dyDescent="0.15">
      <c r="A3382" s="6">
        <f t="shared" si="675"/>
        <v>226</v>
      </c>
      <c r="B3382" s="6">
        <f>B3381</f>
        <v>3003</v>
      </c>
      <c r="D3382" s="72" t="s">
        <v>6</v>
      </c>
      <c r="E3382" s="73"/>
      <c r="F3382" s="74">
        <v>8.3611000000000004</v>
      </c>
      <c r="G3382" s="75"/>
      <c r="H3382" s="75"/>
      <c r="I3382" s="76"/>
      <c r="J3382" s="8"/>
      <c r="K3382" s="8"/>
      <c r="L3382" s="8"/>
      <c r="N3382" s="8"/>
      <c r="O3382" s="9"/>
      <c r="P3382" s="10" t="s">
        <v>7</v>
      </c>
      <c r="X3382" s="1" t="str">
        <f t="shared" si="676"/>
        <v>30和歌山県</v>
      </c>
    </row>
    <row r="3383" spans="1:24" ht="14.25" thickBot="1" x14ac:dyDescent="0.2">
      <c r="A3383" s="6">
        <f t="shared" si="675"/>
        <v>226</v>
      </c>
      <c r="B3383" s="6">
        <f>B3382</f>
        <v>3003</v>
      </c>
      <c r="D3383" s="77" t="s">
        <v>8</v>
      </c>
      <c r="E3383" s="78"/>
      <c r="F3383" s="79">
        <v>463.42</v>
      </c>
      <c r="G3383" s="80"/>
      <c r="H3383" s="80"/>
      <c r="I3383" s="81"/>
      <c r="J3383" s="11"/>
      <c r="K3383" s="11"/>
      <c r="L3383" s="11"/>
      <c r="N3383" s="11"/>
      <c r="P3383" s="82">
        <v>-0.16000000000000003</v>
      </c>
      <c r="Q3383" s="82"/>
      <c r="X3383" s="1" t="str">
        <f t="shared" si="676"/>
        <v>30和歌山県</v>
      </c>
    </row>
    <row r="3384" spans="1:24" ht="14.25" thickBot="1" x14ac:dyDescent="0.2">
      <c r="A3384" s="6">
        <f t="shared" si="675"/>
        <v>226</v>
      </c>
      <c r="B3384" s="6"/>
      <c r="C3384" s="1" t="s">
        <v>9</v>
      </c>
      <c r="X3384" s="1" t="str">
        <f t="shared" si="676"/>
        <v>30和歌山県</v>
      </c>
    </row>
    <row r="3385" spans="1:24" ht="13.5" customHeight="1" x14ac:dyDescent="0.15">
      <c r="A3385" s="6">
        <f t="shared" si="675"/>
        <v>226</v>
      </c>
      <c r="B3385" s="6"/>
      <c r="D3385" s="12"/>
      <c r="E3385" s="13"/>
      <c r="F3385" s="83" t="s">
        <v>10</v>
      </c>
      <c r="G3385" s="84"/>
      <c r="H3385" s="14" t="s">
        <v>11</v>
      </c>
      <c r="I3385" s="14" t="s">
        <v>12</v>
      </c>
      <c r="J3385" s="14" t="s">
        <v>13</v>
      </c>
      <c r="K3385" s="14" t="s">
        <v>14</v>
      </c>
      <c r="L3385" s="15" t="s">
        <v>15</v>
      </c>
      <c r="M3385" s="85" t="s">
        <v>16</v>
      </c>
      <c r="N3385" s="84"/>
      <c r="O3385" s="84"/>
      <c r="P3385" s="85" t="s">
        <v>17</v>
      </c>
      <c r="Q3385" s="84"/>
      <c r="R3385" s="86"/>
      <c r="X3385" s="1" t="str">
        <f t="shared" si="676"/>
        <v>30和歌山県</v>
      </c>
    </row>
    <row r="3386" spans="1:24" ht="32.25" thickBot="1" x14ac:dyDescent="0.2">
      <c r="A3386" s="6">
        <f t="shared" si="675"/>
        <v>226</v>
      </c>
      <c r="B3386" s="6"/>
      <c r="D3386" s="16"/>
      <c r="E3386" s="17"/>
      <c r="F3386" s="18" t="s">
        <v>18</v>
      </c>
      <c r="G3386" s="19" t="s">
        <v>19</v>
      </c>
      <c r="H3386" s="20" t="s">
        <v>20</v>
      </c>
      <c r="I3386" s="20" t="s">
        <v>21</v>
      </c>
      <c r="J3386" s="20" t="s">
        <v>22</v>
      </c>
      <c r="K3386" s="20" t="s">
        <v>23</v>
      </c>
      <c r="L3386" s="20" t="s">
        <v>24</v>
      </c>
      <c r="M3386" s="21" t="s">
        <v>25</v>
      </c>
      <c r="N3386" s="22" t="s">
        <v>26</v>
      </c>
      <c r="O3386" s="23" t="s">
        <v>27</v>
      </c>
      <c r="P3386" s="24" t="s">
        <v>28</v>
      </c>
      <c r="Q3386" s="22" t="s">
        <v>29</v>
      </c>
      <c r="R3386" s="25" t="s">
        <v>30</v>
      </c>
      <c r="X3386" s="1" t="str">
        <f t="shared" si="676"/>
        <v>30和歌山県</v>
      </c>
    </row>
    <row r="3387" spans="1:24" ht="14.25" thickTop="1" x14ac:dyDescent="0.15">
      <c r="A3387" s="6">
        <f t="shared" si="675"/>
        <v>226</v>
      </c>
      <c r="B3387" s="6">
        <f>B3382</f>
        <v>3003</v>
      </c>
      <c r="D3387" s="26"/>
      <c r="E3387" s="27" t="s">
        <v>31</v>
      </c>
      <c r="F3387" s="28">
        <f>SUM(F3388:F3391)</f>
        <v>854</v>
      </c>
      <c r="G3387" s="29">
        <f>IFERROR(F3387/Q3387,"-")</f>
        <v>1.158751696065129</v>
      </c>
      <c r="H3387" s="30">
        <f t="shared" ref="H3387:M3387" si="677">SUM(H3388:H3391)</f>
        <v>841</v>
      </c>
      <c r="I3387" s="30">
        <f t="shared" si="677"/>
        <v>841</v>
      </c>
      <c r="J3387" s="30">
        <f t="shared" si="677"/>
        <v>841</v>
      </c>
      <c r="K3387" s="30">
        <f t="shared" si="677"/>
        <v>829</v>
      </c>
      <c r="L3387" s="30">
        <f t="shared" si="677"/>
        <v>839</v>
      </c>
      <c r="M3387" s="31">
        <f t="shared" si="677"/>
        <v>839</v>
      </c>
      <c r="N3387" s="32">
        <f>IFERROR(M3387/F3387,"-")</f>
        <v>0.98243559718969553</v>
      </c>
      <c r="O3387" s="33">
        <f>M3387-F3387</f>
        <v>-15</v>
      </c>
      <c r="P3387" s="31">
        <f>SUM(P3388:P3391)</f>
        <v>819</v>
      </c>
      <c r="Q3387" s="34">
        <f>SUM(Q3388:Q3391)</f>
        <v>737</v>
      </c>
      <c r="R3387" s="35">
        <f>IFERROR(P3387/Q3387,"-")</f>
        <v>1.1112618724559022</v>
      </c>
      <c r="X3387" s="1" t="str">
        <f t="shared" si="676"/>
        <v>30和歌山県</v>
      </c>
    </row>
    <row r="3388" spans="1:24" x14ac:dyDescent="0.15">
      <c r="A3388" s="6">
        <f t="shared" si="675"/>
        <v>226</v>
      </c>
      <c r="B3388" s="6">
        <f>B3387</f>
        <v>3003</v>
      </c>
      <c r="D3388" s="36"/>
      <c r="E3388" s="37" t="s">
        <v>32</v>
      </c>
      <c r="F3388" s="38">
        <v>6</v>
      </c>
      <c r="G3388" s="39">
        <f>IFERROR(F3388/Q3388,"-")</f>
        <v>9.2307692307692313E-2</v>
      </c>
      <c r="H3388" s="40">
        <v>10</v>
      </c>
      <c r="I3388" s="40">
        <v>10</v>
      </c>
      <c r="J3388" s="40">
        <v>10</v>
      </c>
      <c r="K3388" s="40">
        <v>12</v>
      </c>
      <c r="L3388" s="40">
        <v>12</v>
      </c>
      <c r="M3388" s="41">
        <v>12</v>
      </c>
      <c r="N3388" s="42">
        <f>IFERROR(M3388/F3388,"-")</f>
        <v>2</v>
      </c>
      <c r="O3388" s="43">
        <f>M3388-F3388</f>
        <v>6</v>
      </c>
      <c r="P3388" s="41">
        <v>14</v>
      </c>
      <c r="Q3388" s="44">
        <v>65</v>
      </c>
      <c r="R3388" s="45">
        <f>IFERROR(P3388/Q3388,"-")</f>
        <v>0.2153846153846154</v>
      </c>
      <c r="X3388" s="1" t="str">
        <f t="shared" si="676"/>
        <v>30和歌山県</v>
      </c>
    </row>
    <row r="3389" spans="1:24" x14ac:dyDescent="0.15">
      <c r="A3389" s="6">
        <f t="shared" si="675"/>
        <v>226</v>
      </c>
      <c r="B3389" s="6">
        <f t="shared" si="675"/>
        <v>3003</v>
      </c>
      <c r="D3389" s="36"/>
      <c r="E3389" s="46" t="s">
        <v>33</v>
      </c>
      <c r="F3389" s="47">
        <v>498</v>
      </c>
      <c r="G3389" s="48">
        <f>IFERROR(F3389/Q3389,"-")</f>
        <v>1.8651685393258426</v>
      </c>
      <c r="H3389" s="49">
        <v>465</v>
      </c>
      <c r="I3389" s="49">
        <v>465</v>
      </c>
      <c r="J3389" s="49">
        <v>465</v>
      </c>
      <c r="K3389" s="49">
        <v>465</v>
      </c>
      <c r="L3389" s="49">
        <v>466</v>
      </c>
      <c r="M3389" s="50">
        <v>466</v>
      </c>
      <c r="N3389" s="51">
        <f>IFERROR(M3389/F3389,"-")</f>
        <v>0.93574297188755018</v>
      </c>
      <c r="O3389" s="52">
        <f>M3389-F3389</f>
        <v>-32</v>
      </c>
      <c r="P3389" s="50">
        <v>446</v>
      </c>
      <c r="Q3389" s="53">
        <v>267</v>
      </c>
      <c r="R3389" s="54">
        <f>IFERROR(P3389/Q3389,"-")</f>
        <v>1.6704119850187267</v>
      </c>
      <c r="X3389" s="1" t="str">
        <f t="shared" si="676"/>
        <v>30和歌山県</v>
      </c>
    </row>
    <row r="3390" spans="1:24" x14ac:dyDescent="0.15">
      <c r="A3390" s="6">
        <f t="shared" si="675"/>
        <v>226</v>
      </c>
      <c r="B3390" s="6">
        <f t="shared" si="675"/>
        <v>3003</v>
      </c>
      <c r="D3390" s="36"/>
      <c r="E3390" s="46" t="s">
        <v>34</v>
      </c>
      <c r="F3390" s="47">
        <v>171</v>
      </c>
      <c r="G3390" s="48">
        <f>IFERROR(F3390/Q3390,"-")</f>
        <v>0.52293577981651373</v>
      </c>
      <c r="H3390" s="49">
        <v>186</v>
      </c>
      <c r="I3390" s="49">
        <v>186</v>
      </c>
      <c r="J3390" s="49">
        <v>186</v>
      </c>
      <c r="K3390" s="49">
        <v>186</v>
      </c>
      <c r="L3390" s="49">
        <v>193</v>
      </c>
      <c r="M3390" s="50">
        <v>212</v>
      </c>
      <c r="N3390" s="51">
        <f>IFERROR(M3390/F3390,"-")</f>
        <v>1.239766081871345</v>
      </c>
      <c r="O3390" s="52">
        <f>M3390-F3390</f>
        <v>41</v>
      </c>
      <c r="P3390" s="50">
        <v>212</v>
      </c>
      <c r="Q3390" s="53">
        <v>327</v>
      </c>
      <c r="R3390" s="54">
        <f>IFERROR(P3390/Q3390,"-")</f>
        <v>0.64831804281345562</v>
      </c>
      <c r="X3390" s="1" t="str">
        <f t="shared" si="676"/>
        <v>30和歌山県</v>
      </c>
    </row>
    <row r="3391" spans="1:24" ht="14.25" thickBot="1" x14ac:dyDescent="0.2">
      <c r="A3391" s="6">
        <f t="shared" si="675"/>
        <v>226</v>
      </c>
      <c r="B3391" s="6">
        <f t="shared" si="675"/>
        <v>3003</v>
      </c>
      <c r="D3391" s="55"/>
      <c r="E3391" s="56" t="s">
        <v>35</v>
      </c>
      <c r="F3391" s="57">
        <v>179</v>
      </c>
      <c r="G3391" s="58">
        <f>IFERROR(F3391/Q3391,"-")</f>
        <v>2.2948717948717947</v>
      </c>
      <c r="H3391" s="59">
        <v>180</v>
      </c>
      <c r="I3391" s="59">
        <v>180</v>
      </c>
      <c r="J3391" s="59">
        <v>180</v>
      </c>
      <c r="K3391" s="59">
        <v>166</v>
      </c>
      <c r="L3391" s="59">
        <v>168</v>
      </c>
      <c r="M3391" s="60">
        <v>149</v>
      </c>
      <c r="N3391" s="61">
        <f>IFERROR(M3391/F3391,"-")</f>
        <v>0.83240223463687146</v>
      </c>
      <c r="O3391" s="62">
        <f>M3391-F3391</f>
        <v>-30</v>
      </c>
      <c r="P3391" s="60">
        <v>147</v>
      </c>
      <c r="Q3391" s="63">
        <v>78</v>
      </c>
      <c r="R3391" s="64">
        <f>IFERROR(P3391/Q3391,"-")</f>
        <v>1.8846153846153846</v>
      </c>
      <c r="X3391" s="1" t="str">
        <f t="shared" si="676"/>
        <v>30和歌山県</v>
      </c>
    </row>
    <row r="3392" spans="1:24" s="5" customFormat="1" x14ac:dyDescent="0.15">
      <c r="A3392" s="65">
        <f t="shared" si="675"/>
        <v>226</v>
      </c>
      <c r="B3392" s="65">
        <f t="shared" si="675"/>
        <v>3003</v>
      </c>
      <c r="D3392" s="66"/>
      <c r="E3392" s="67" t="s">
        <v>36</v>
      </c>
      <c r="F3392" s="68">
        <v>1</v>
      </c>
      <c r="G3392" s="69"/>
      <c r="H3392" s="68">
        <v>1</v>
      </c>
      <c r="I3392" s="68">
        <v>1</v>
      </c>
      <c r="J3392" s="68">
        <v>1</v>
      </c>
      <c r="K3392" s="68">
        <v>1</v>
      </c>
      <c r="L3392" s="68">
        <v>1</v>
      </c>
      <c r="M3392" s="68">
        <v>1</v>
      </c>
      <c r="N3392" s="70"/>
      <c r="O3392" s="70"/>
      <c r="P3392" s="71"/>
      <c r="Q3392" s="71"/>
      <c r="R3392" s="70"/>
      <c r="X3392" s="5" t="str">
        <f t="shared" si="676"/>
        <v>30和歌山県</v>
      </c>
    </row>
    <row r="3393" spans="1:24" x14ac:dyDescent="0.15">
      <c r="A3393" s="6">
        <f>(ROW()+12)/15</f>
        <v>227</v>
      </c>
      <c r="B3393" s="6"/>
      <c r="C3393" s="87">
        <f>(ROW()+12)/15</f>
        <v>227</v>
      </c>
      <c r="D3393" s="87"/>
      <c r="S3393" s="1" t="str">
        <f>"（"&amp;H3395&amp;"　"&amp;H3396&amp;"構想区域）"</f>
        <v>（和歌山県　有田構想区域）</v>
      </c>
      <c r="X3393" s="1" t="str">
        <f>TEXT(F3395,"0?")&amp;H3395</f>
        <v>30和歌山県</v>
      </c>
    </row>
    <row r="3394" spans="1:24" ht="14.25" thickBot="1" x14ac:dyDescent="0.2">
      <c r="A3394" s="6">
        <f>A3393</f>
        <v>227</v>
      </c>
      <c r="B3394" s="6"/>
      <c r="C3394" s="1" t="s">
        <v>3</v>
      </c>
      <c r="X3394" s="1" t="str">
        <f>X3393</f>
        <v>30和歌山県</v>
      </c>
    </row>
    <row r="3395" spans="1:24" x14ac:dyDescent="0.15">
      <c r="A3395" s="6">
        <f t="shared" ref="A3395:B3407" si="678">A3394</f>
        <v>227</v>
      </c>
      <c r="B3395" s="6">
        <v>3004</v>
      </c>
      <c r="D3395" s="88" t="s">
        <v>4</v>
      </c>
      <c r="E3395" s="89"/>
      <c r="F3395" s="90">
        <f>QUOTIENT(F3396,100)</f>
        <v>30</v>
      </c>
      <c r="G3395" s="91"/>
      <c r="H3395" s="92" t="s">
        <v>284</v>
      </c>
      <c r="I3395" s="93"/>
      <c r="O3395" s="7"/>
      <c r="X3395" s="1" t="str">
        <f t="shared" ref="X3395:X3407" si="679">X3394</f>
        <v>30和歌山県</v>
      </c>
    </row>
    <row r="3396" spans="1:24" x14ac:dyDescent="0.15">
      <c r="A3396" s="6">
        <f t="shared" si="678"/>
        <v>227</v>
      </c>
      <c r="B3396" s="6">
        <f>B3395</f>
        <v>3004</v>
      </c>
      <c r="D3396" s="94" t="s">
        <v>5</v>
      </c>
      <c r="E3396" s="95"/>
      <c r="F3396" s="96">
        <f>B3396</f>
        <v>3004</v>
      </c>
      <c r="G3396" s="97"/>
      <c r="H3396" s="98" t="s">
        <v>288</v>
      </c>
      <c r="I3396" s="99"/>
      <c r="O3396" s="7"/>
      <c r="X3396" s="1" t="str">
        <f t="shared" si="679"/>
        <v>30和歌山県</v>
      </c>
    </row>
    <row r="3397" spans="1:24" x14ac:dyDescent="0.15">
      <c r="A3397" s="6">
        <f t="shared" si="678"/>
        <v>227</v>
      </c>
      <c r="B3397" s="6">
        <f>B3396</f>
        <v>3004</v>
      </c>
      <c r="D3397" s="72" t="s">
        <v>6</v>
      </c>
      <c r="E3397" s="73"/>
      <c r="F3397" s="74">
        <v>6.9699</v>
      </c>
      <c r="G3397" s="75"/>
      <c r="H3397" s="75"/>
      <c r="I3397" s="76"/>
      <c r="J3397" s="8"/>
      <c r="K3397" s="8"/>
      <c r="L3397" s="8"/>
      <c r="N3397" s="8"/>
      <c r="O3397" s="9"/>
      <c r="P3397" s="10" t="s">
        <v>7</v>
      </c>
      <c r="X3397" s="1" t="str">
        <f t="shared" si="679"/>
        <v>30和歌山県</v>
      </c>
    </row>
    <row r="3398" spans="1:24" ht="14.25" thickBot="1" x14ac:dyDescent="0.2">
      <c r="A3398" s="6">
        <f t="shared" si="678"/>
        <v>227</v>
      </c>
      <c r="B3398" s="6">
        <f>B3397</f>
        <v>3004</v>
      </c>
      <c r="D3398" s="77" t="s">
        <v>8</v>
      </c>
      <c r="E3398" s="78"/>
      <c r="F3398" s="79">
        <v>474.79</v>
      </c>
      <c r="G3398" s="80"/>
      <c r="H3398" s="80"/>
      <c r="I3398" s="81"/>
      <c r="J3398" s="11"/>
      <c r="K3398" s="11"/>
      <c r="L3398" s="11"/>
      <c r="N3398" s="11"/>
      <c r="P3398" s="82">
        <v>-0.311</v>
      </c>
      <c r="Q3398" s="82"/>
      <c r="X3398" s="1" t="str">
        <f t="shared" si="679"/>
        <v>30和歌山県</v>
      </c>
    </row>
    <row r="3399" spans="1:24" ht="14.25" thickBot="1" x14ac:dyDescent="0.2">
      <c r="A3399" s="6">
        <f t="shared" si="678"/>
        <v>227</v>
      </c>
      <c r="B3399" s="6"/>
      <c r="C3399" s="1" t="s">
        <v>9</v>
      </c>
      <c r="X3399" s="1" t="str">
        <f t="shared" si="679"/>
        <v>30和歌山県</v>
      </c>
    </row>
    <row r="3400" spans="1:24" ht="13.5" customHeight="1" x14ac:dyDescent="0.15">
      <c r="A3400" s="6">
        <f t="shared" si="678"/>
        <v>227</v>
      </c>
      <c r="B3400" s="6"/>
      <c r="D3400" s="12"/>
      <c r="E3400" s="13"/>
      <c r="F3400" s="83" t="s">
        <v>10</v>
      </c>
      <c r="G3400" s="84"/>
      <c r="H3400" s="14" t="s">
        <v>11</v>
      </c>
      <c r="I3400" s="14" t="s">
        <v>12</v>
      </c>
      <c r="J3400" s="14" t="s">
        <v>13</v>
      </c>
      <c r="K3400" s="14" t="s">
        <v>14</v>
      </c>
      <c r="L3400" s="15" t="s">
        <v>15</v>
      </c>
      <c r="M3400" s="85" t="s">
        <v>16</v>
      </c>
      <c r="N3400" s="84"/>
      <c r="O3400" s="84"/>
      <c r="P3400" s="85" t="s">
        <v>17</v>
      </c>
      <c r="Q3400" s="84"/>
      <c r="R3400" s="86"/>
      <c r="X3400" s="1" t="str">
        <f t="shared" si="679"/>
        <v>30和歌山県</v>
      </c>
    </row>
    <row r="3401" spans="1:24" ht="32.25" thickBot="1" x14ac:dyDescent="0.2">
      <c r="A3401" s="6">
        <f t="shared" si="678"/>
        <v>227</v>
      </c>
      <c r="B3401" s="6"/>
      <c r="D3401" s="16"/>
      <c r="E3401" s="17"/>
      <c r="F3401" s="18" t="s">
        <v>18</v>
      </c>
      <c r="G3401" s="19" t="s">
        <v>19</v>
      </c>
      <c r="H3401" s="20" t="s">
        <v>20</v>
      </c>
      <c r="I3401" s="20" t="s">
        <v>21</v>
      </c>
      <c r="J3401" s="20" t="s">
        <v>22</v>
      </c>
      <c r="K3401" s="20" t="s">
        <v>23</v>
      </c>
      <c r="L3401" s="20" t="s">
        <v>24</v>
      </c>
      <c r="M3401" s="21" t="s">
        <v>25</v>
      </c>
      <c r="N3401" s="22" t="s">
        <v>26</v>
      </c>
      <c r="O3401" s="23" t="s">
        <v>27</v>
      </c>
      <c r="P3401" s="24" t="s">
        <v>28</v>
      </c>
      <c r="Q3401" s="22" t="s">
        <v>29</v>
      </c>
      <c r="R3401" s="25" t="s">
        <v>30</v>
      </c>
      <c r="X3401" s="1" t="str">
        <f t="shared" si="679"/>
        <v>30和歌山県</v>
      </c>
    </row>
    <row r="3402" spans="1:24" ht="14.25" thickTop="1" x14ac:dyDescent="0.15">
      <c r="A3402" s="6">
        <f t="shared" si="678"/>
        <v>227</v>
      </c>
      <c r="B3402" s="6">
        <f>B3397</f>
        <v>3004</v>
      </c>
      <c r="D3402" s="26"/>
      <c r="E3402" s="27" t="s">
        <v>31</v>
      </c>
      <c r="F3402" s="28">
        <f>SUM(F3403:F3406)</f>
        <v>698</v>
      </c>
      <c r="G3402" s="29">
        <f>IFERROR(F3402/Q3402,"-")</f>
        <v>1.4101010101010101</v>
      </c>
      <c r="H3402" s="30">
        <f t="shared" ref="H3402:M3402" si="680">SUM(H3403:H3406)</f>
        <v>696</v>
      </c>
      <c r="I3402" s="30">
        <f t="shared" si="680"/>
        <v>675</v>
      </c>
      <c r="J3402" s="30">
        <f t="shared" si="680"/>
        <v>675</v>
      </c>
      <c r="K3402" s="30">
        <f t="shared" si="680"/>
        <v>665</v>
      </c>
      <c r="L3402" s="30">
        <f t="shared" si="680"/>
        <v>665</v>
      </c>
      <c r="M3402" s="31">
        <f t="shared" si="680"/>
        <v>650</v>
      </c>
      <c r="N3402" s="32">
        <f>IFERROR(M3402/F3402,"-")</f>
        <v>0.93123209169054444</v>
      </c>
      <c r="O3402" s="33">
        <f>M3402-F3402</f>
        <v>-48</v>
      </c>
      <c r="P3402" s="31">
        <f>SUM(P3403:P3406)</f>
        <v>633</v>
      </c>
      <c r="Q3402" s="34">
        <f>SUM(Q3403:Q3406)</f>
        <v>495</v>
      </c>
      <c r="R3402" s="35">
        <f>IFERROR(P3402/Q3402,"-")</f>
        <v>1.2787878787878788</v>
      </c>
      <c r="X3402" s="1" t="str">
        <f t="shared" si="679"/>
        <v>30和歌山県</v>
      </c>
    </row>
    <row r="3403" spans="1:24" x14ac:dyDescent="0.15">
      <c r="A3403" s="6">
        <f t="shared" si="678"/>
        <v>227</v>
      </c>
      <c r="B3403" s="6">
        <f>B3402</f>
        <v>3004</v>
      </c>
      <c r="D3403" s="36"/>
      <c r="E3403" s="37" t="s">
        <v>32</v>
      </c>
      <c r="F3403" s="38">
        <v>0</v>
      </c>
      <c r="G3403" s="39" t="str">
        <f>IFERROR(F3403/Q3403,"-")</f>
        <v>-</v>
      </c>
      <c r="H3403" s="40">
        <v>0</v>
      </c>
      <c r="I3403" s="40">
        <v>0</v>
      </c>
      <c r="J3403" s="40">
        <v>0</v>
      </c>
      <c r="K3403" s="40">
        <v>0</v>
      </c>
      <c r="L3403" s="40">
        <v>0</v>
      </c>
      <c r="M3403" s="41">
        <v>0</v>
      </c>
      <c r="N3403" s="42" t="str">
        <f>IFERROR(M3403/F3403,"-")</f>
        <v>-</v>
      </c>
      <c r="O3403" s="43">
        <f>M3403-F3403</f>
        <v>0</v>
      </c>
      <c r="P3403" s="41">
        <v>0</v>
      </c>
      <c r="Q3403" s="44">
        <v>0</v>
      </c>
      <c r="R3403" s="45" t="str">
        <f>IFERROR(P3403/Q3403,"-")</f>
        <v>-</v>
      </c>
      <c r="X3403" s="1" t="str">
        <f t="shared" si="679"/>
        <v>30和歌山県</v>
      </c>
    </row>
    <row r="3404" spans="1:24" x14ac:dyDescent="0.15">
      <c r="A3404" s="6">
        <f t="shared" si="678"/>
        <v>227</v>
      </c>
      <c r="B3404" s="6">
        <f t="shared" si="678"/>
        <v>3004</v>
      </c>
      <c r="D3404" s="36"/>
      <c r="E3404" s="46" t="s">
        <v>33</v>
      </c>
      <c r="F3404" s="47">
        <v>350</v>
      </c>
      <c r="G3404" s="48">
        <f>IFERROR(F3404/Q3404,"-")</f>
        <v>2.3972602739726026</v>
      </c>
      <c r="H3404" s="49">
        <v>266</v>
      </c>
      <c r="I3404" s="49">
        <v>219</v>
      </c>
      <c r="J3404" s="49">
        <v>219</v>
      </c>
      <c r="K3404" s="49">
        <v>209</v>
      </c>
      <c r="L3404" s="49">
        <v>209</v>
      </c>
      <c r="M3404" s="50">
        <v>194</v>
      </c>
      <c r="N3404" s="51">
        <f>IFERROR(M3404/F3404,"-")</f>
        <v>0.55428571428571427</v>
      </c>
      <c r="O3404" s="52">
        <f>M3404-F3404</f>
        <v>-156</v>
      </c>
      <c r="P3404" s="50">
        <v>177</v>
      </c>
      <c r="Q3404" s="53">
        <v>146</v>
      </c>
      <c r="R3404" s="54">
        <f>IFERROR(P3404/Q3404,"-")</f>
        <v>1.2123287671232876</v>
      </c>
      <c r="X3404" s="1" t="str">
        <f t="shared" si="679"/>
        <v>30和歌山県</v>
      </c>
    </row>
    <row r="3405" spans="1:24" x14ac:dyDescent="0.15">
      <c r="A3405" s="6">
        <f t="shared" si="678"/>
        <v>227</v>
      </c>
      <c r="B3405" s="6">
        <f t="shared" si="678"/>
        <v>3004</v>
      </c>
      <c r="D3405" s="36"/>
      <c r="E3405" s="46" t="s">
        <v>34</v>
      </c>
      <c r="F3405" s="47">
        <v>85</v>
      </c>
      <c r="G3405" s="48">
        <f>IFERROR(F3405/Q3405,"-")</f>
        <v>0.57432432432432434</v>
      </c>
      <c r="H3405" s="49">
        <v>207</v>
      </c>
      <c r="I3405" s="49">
        <v>233</v>
      </c>
      <c r="J3405" s="49">
        <v>233</v>
      </c>
      <c r="K3405" s="49">
        <v>233</v>
      </c>
      <c r="L3405" s="49">
        <v>233</v>
      </c>
      <c r="M3405" s="50">
        <v>233</v>
      </c>
      <c r="N3405" s="51">
        <f>IFERROR(M3405/F3405,"-")</f>
        <v>2.7411764705882353</v>
      </c>
      <c r="O3405" s="52">
        <f>M3405-F3405</f>
        <v>148</v>
      </c>
      <c r="P3405" s="50">
        <v>233</v>
      </c>
      <c r="Q3405" s="53">
        <v>148</v>
      </c>
      <c r="R3405" s="54">
        <f>IFERROR(P3405/Q3405,"-")</f>
        <v>1.5743243243243243</v>
      </c>
      <c r="X3405" s="1" t="str">
        <f t="shared" si="679"/>
        <v>30和歌山県</v>
      </c>
    </row>
    <row r="3406" spans="1:24" ht="14.25" thickBot="1" x14ac:dyDescent="0.2">
      <c r="A3406" s="6">
        <f t="shared" si="678"/>
        <v>227</v>
      </c>
      <c r="B3406" s="6">
        <f t="shared" si="678"/>
        <v>3004</v>
      </c>
      <c r="D3406" s="55"/>
      <c r="E3406" s="56" t="s">
        <v>35</v>
      </c>
      <c r="F3406" s="57">
        <v>263</v>
      </c>
      <c r="G3406" s="58">
        <f>IFERROR(F3406/Q3406,"-")</f>
        <v>1.308457711442786</v>
      </c>
      <c r="H3406" s="59">
        <v>223</v>
      </c>
      <c r="I3406" s="59">
        <v>223</v>
      </c>
      <c r="J3406" s="59">
        <v>223</v>
      </c>
      <c r="K3406" s="59">
        <v>223</v>
      </c>
      <c r="L3406" s="59">
        <v>223</v>
      </c>
      <c r="M3406" s="60">
        <v>223</v>
      </c>
      <c r="N3406" s="61">
        <f>IFERROR(M3406/F3406,"-")</f>
        <v>0.84790874524714832</v>
      </c>
      <c r="O3406" s="62">
        <f>M3406-F3406</f>
        <v>-40</v>
      </c>
      <c r="P3406" s="60">
        <v>223</v>
      </c>
      <c r="Q3406" s="63">
        <v>201</v>
      </c>
      <c r="R3406" s="64">
        <f>IFERROR(P3406/Q3406,"-")</f>
        <v>1.1094527363184079</v>
      </c>
      <c r="X3406" s="1" t="str">
        <f t="shared" si="679"/>
        <v>30和歌山県</v>
      </c>
    </row>
    <row r="3407" spans="1:24" s="5" customFormat="1" x14ac:dyDescent="0.15">
      <c r="A3407" s="65">
        <f t="shared" si="678"/>
        <v>227</v>
      </c>
      <c r="B3407" s="65">
        <f t="shared" si="678"/>
        <v>3004</v>
      </c>
      <c r="D3407" s="66"/>
      <c r="E3407" s="67" t="s">
        <v>36</v>
      </c>
      <c r="F3407" s="68">
        <v>1</v>
      </c>
      <c r="G3407" s="69"/>
      <c r="H3407" s="68">
        <v>1</v>
      </c>
      <c r="I3407" s="68">
        <v>1</v>
      </c>
      <c r="J3407" s="68">
        <v>1</v>
      </c>
      <c r="K3407" s="68">
        <v>1</v>
      </c>
      <c r="L3407" s="68">
        <v>1</v>
      </c>
      <c r="M3407" s="68">
        <v>1</v>
      </c>
      <c r="N3407" s="70"/>
      <c r="O3407" s="70"/>
      <c r="P3407" s="71"/>
      <c r="Q3407" s="71"/>
      <c r="R3407" s="70"/>
      <c r="X3407" s="5" t="str">
        <f t="shared" si="679"/>
        <v>30和歌山県</v>
      </c>
    </row>
    <row r="3408" spans="1:24" x14ac:dyDescent="0.15">
      <c r="A3408" s="6">
        <f>(ROW()+12)/15</f>
        <v>228</v>
      </c>
      <c r="B3408" s="6"/>
      <c r="C3408" s="87">
        <f>(ROW()+12)/15</f>
        <v>228</v>
      </c>
      <c r="D3408" s="87"/>
      <c r="S3408" s="1" t="str">
        <f>"（"&amp;H3410&amp;"　"&amp;H3411&amp;"構想区域）"</f>
        <v>（和歌山県　御坊構想区域）</v>
      </c>
      <c r="X3408" s="1" t="str">
        <f>TEXT(F3410,"0?")&amp;H3410</f>
        <v>30和歌山県</v>
      </c>
    </row>
    <row r="3409" spans="1:24" ht="14.25" thickBot="1" x14ac:dyDescent="0.2">
      <c r="A3409" s="6">
        <f>A3408</f>
        <v>228</v>
      </c>
      <c r="B3409" s="6"/>
      <c r="C3409" s="1" t="s">
        <v>3</v>
      </c>
      <c r="X3409" s="1" t="str">
        <f>X3408</f>
        <v>30和歌山県</v>
      </c>
    </row>
    <row r="3410" spans="1:24" x14ac:dyDescent="0.15">
      <c r="A3410" s="6">
        <f t="shared" ref="A3410:B3422" si="681">A3409</f>
        <v>228</v>
      </c>
      <c r="B3410" s="6">
        <v>3005</v>
      </c>
      <c r="D3410" s="88" t="s">
        <v>4</v>
      </c>
      <c r="E3410" s="89"/>
      <c r="F3410" s="90">
        <f>QUOTIENT(F3411,100)</f>
        <v>30</v>
      </c>
      <c r="G3410" s="91"/>
      <c r="H3410" s="92" t="s">
        <v>284</v>
      </c>
      <c r="I3410" s="93"/>
      <c r="O3410" s="7"/>
      <c r="X3410" s="1" t="str">
        <f t="shared" ref="X3410:X3422" si="682">X3409</f>
        <v>30和歌山県</v>
      </c>
    </row>
    <row r="3411" spans="1:24" x14ac:dyDescent="0.15">
      <c r="A3411" s="6">
        <f t="shared" si="681"/>
        <v>228</v>
      </c>
      <c r="B3411" s="6">
        <f>B3410</f>
        <v>3005</v>
      </c>
      <c r="D3411" s="94" t="s">
        <v>5</v>
      </c>
      <c r="E3411" s="95"/>
      <c r="F3411" s="96">
        <f>B3411</f>
        <v>3005</v>
      </c>
      <c r="G3411" s="97"/>
      <c r="H3411" s="98" t="s">
        <v>289</v>
      </c>
      <c r="I3411" s="99"/>
      <c r="O3411" s="7"/>
      <c r="X3411" s="1" t="str">
        <f t="shared" si="682"/>
        <v>30和歌山県</v>
      </c>
    </row>
    <row r="3412" spans="1:24" x14ac:dyDescent="0.15">
      <c r="A3412" s="6">
        <f t="shared" si="681"/>
        <v>228</v>
      </c>
      <c r="B3412" s="6">
        <f>B3411</f>
        <v>3005</v>
      </c>
      <c r="D3412" s="72" t="s">
        <v>6</v>
      </c>
      <c r="E3412" s="73"/>
      <c r="F3412" s="74">
        <v>6.0324</v>
      </c>
      <c r="G3412" s="75"/>
      <c r="H3412" s="75"/>
      <c r="I3412" s="76"/>
      <c r="J3412" s="8"/>
      <c r="K3412" s="8"/>
      <c r="L3412" s="8"/>
      <c r="N3412" s="8"/>
      <c r="O3412" s="9"/>
      <c r="P3412" s="10" t="s">
        <v>7</v>
      </c>
      <c r="X3412" s="1" t="str">
        <f t="shared" si="682"/>
        <v>30和歌山県</v>
      </c>
    </row>
    <row r="3413" spans="1:24" ht="14.25" thickBot="1" x14ac:dyDescent="0.2">
      <c r="A3413" s="6">
        <f t="shared" si="681"/>
        <v>228</v>
      </c>
      <c r="B3413" s="6">
        <f>B3412</f>
        <v>3005</v>
      </c>
      <c r="D3413" s="77" t="s">
        <v>8</v>
      </c>
      <c r="E3413" s="78"/>
      <c r="F3413" s="79">
        <v>579.02</v>
      </c>
      <c r="G3413" s="80"/>
      <c r="H3413" s="80"/>
      <c r="I3413" s="81"/>
      <c r="J3413" s="11"/>
      <c r="K3413" s="11"/>
      <c r="L3413" s="11"/>
      <c r="N3413" s="11"/>
      <c r="P3413" s="82">
        <v>4.9999999999999989E-2</v>
      </c>
      <c r="Q3413" s="82"/>
      <c r="X3413" s="1" t="str">
        <f t="shared" si="682"/>
        <v>30和歌山県</v>
      </c>
    </row>
    <row r="3414" spans="1:24" ht="14.25" thickBot="1" x14ac:dyDescent="0.2">
      <c r="A3414" s="6">
        <f t="shared" si="681"/>
        <v>228</v>
      </c>
      <c r="B3414" s="6"/>
      <c r="C3414" s="1" t="s">
        <v>9</v>
      </c>
      <c r="X3414" s="1" t="str">
        <f t="shared" si="682"/>
        <v>30和歌山県</v>
      </c>
    </row>
    <row r="3415" spans="1:24" ht="13.5" customHeight="1" x14ac:dyDescent="0.15">
      <c r="A3415" s="6">
        <f t="shared" si="681"/>
        <v>228</v>
      </c>
      <c r="B3415" s="6"/>
      <c r="D3415" s="12"/>
      <c r="E3415" s="13"/>
      <c r="F3415" s="83" t="s">
        <v>10</v>
      </c>
      <c r="G3415" s="84"/>
      <c r="H3415" s="14" t="s">
        <v>11</v>
      </c>
      <c r="I3415" s="14" t="s">
        <v>12</v>
      </c>
      <c r="J3415" s="14" t="s">
        <v>13</v>
      </c>
      <c r="K3415" s="14" t="s">
        <v>14</v>
      </c>
      <c r="L3415" s="15" t="s">
        <v>15</v>
      </c>
      <c r="M3415" s="85" t="s">
        <v>16</v>
      </c>
      <c r="N3415" s="84"/>
      <c r="O3415" s="84"/>
      <c r="P3415" s="85" t="s">
        <v>17</v>
      </c>
      <c r="Q3415" s="84"/>
      <c r="R3415" s="86"/>
      <c r="X3415" s="1" t="str">
        <f t="shared" si="682"/>
        <v>30和歌山県</v>
      </c>
    </row>
    <row r="3416" spans="1:24" ht="32.25" thickBot="1" x14ac:dyDescent="0.2">
      <c r="A3416" s="6">
        <f t="shared" si="681"/>
        <v>228</v>
      </c>
      <c r="B3416" s="6"/>
      <c r="D3416" s="16"/>
      <c r="E3416" s="17"/>
      <c r="F3416" s="18" t="s">
        <v>18</v>
      </c>
      <c r="G3416" s="19" t="s">
        <v>19</v>
      </c>
      <c r="H3416" s="20" t="s">
        <v>20</v>
      </c>
      <c r="I3416" s="20" t="s">
        <v>21</v>
      </c>
      <c r="J3416" s="20" t="s">
        <v>22</v>
      </c>
      <c r="K3416" s="20" t="s">
        <v>23</v>
      </c>
      <c r="L3416" s="20" t="s">
        <v>24</v>
      </c>
      <c r="M3416" s="21" t="s">
        <v>25</v>
      </c>
      <c r="N3416" s="22" t="s">
        <v>26</v>
      </c>
      <c r="O3416" s="23" t="s">
        <v>27</v>
      </c>
      <c r="P3416" s="24" t="s">
        <v>28</v>
      </c>
      <c r="Q3416" s="22" t="s">
        <v>29</v>
      </c>
      <c r="R3416" s="25" t="s">
        <v>30</v>
      </c>
      <c r="X3416" s="1" t="str">
        <f t="shared" si="682"/>
        <v>30和歌山県</v>
      </c>
    </row>
    <row r="3417" spans="1:24" ht="14.25" thickTop="1" x14ac:dyDescent="0.15">
      <c r="A3417" s="6">
        <f t="shared" si="681"/>
        <v>228</v>
      </c>
      <c r="B3417" s="6">
        <f>B3412</f>
        <v>3005</v>
      </c>
      <c r="D3417" s="26"/>
      <c r="E3417" s="27" t="s">
        <v>31</v>
      </c>
      <c r="F3417" s="28">
        <f>SUM(F3418:F3421)</f>
        <v>867</v>
      </c>
      <c r="G3417" s="29">
        <f>IFERROR(F3417/Q3417,"-")</f>
        <v>1.3236641221374046</v>
      </c>
      <c r="H3417" s="30">
        <f t="shared" ref="H3417:M3417" si="683">SUM(H3418:H3421)</f>
        <v>868</v>
      </c>
      <c r="I3417" s="30">
        <f t="shared" si="683"/>
        <v>868</v>
      </c>
      <c r="J3417" s="30">
        <f t="shared" si="683"/>
        <v>858</v>
      </c>
      <c r="K3417" s="30">
        <f t="shared" si="683"/>
        <v>858</v>
      </c>
      <c r="L3417" s="30">
        <f t="shared" si="683"/>
        <v>858</v>
      </c>
      <c r="M3417" s="31">
        <f t="shared" si="683"/>
        <v>858</v>
      </c>
      <c r="N3417" s="32">
        <f>IFERROR(M3417/F3417,"-")</f>
        <v>0.98961937716262971</v>
      </c>
      <c r="O3417" s="33">
        <f>M3417-F3417</f>
        <v>-9</v>
      </c>
      <c r="P3417" s="31">
        <f>SUM(P3418:P3421)</f>
        <v>808</v>
      </c>
      <c r="Q3417" s="34">
        <f>SUM(Q3418:Q3421)</f>
        <v>655</v>
      </c>
      <c r="R3417" s="35">
        <f>IFERROR(P3417/Q3417,"-")</f>
        <v>1.2335877862595419</v>
      </c>
      <c r="X3417" s="1" t="str">
        <f t="shared" si="682"/>
        <v>30和歌山県</v>
      </c>
    </row>
    <row r="3418" spans="1:24" x14ac:dyDescent="0.15">
      <c r="A3418" s="6">
        <f t="shared" si="681"/>
        <v>228</v>
      </c>
      <c r="B3418" s="6">
        <f>B3417</f>
        <v>3005</v>
      </c>
      <c r="D3418" s="36"/>
      <c r="E3418" s="37" t="s">
        <v>32</v>
      </c>
      <c r="F3418" s="38">
        <v>4</v>
      </c>
      <c r="G3418" s="39">
        <f>IFERROR(F3418/Q3418,"-")</f>
        <v>0.2</v>
      </c>
      <c r="H3418" s="40">
        <v>8</v>
      </c>
      <c r="I3418" s="40">
        <v>8</v>
      </c>
      <c r="J3418" s="40">
        <v>8</v>
      </c>
      <c r="K3418" s="40">
        <v>8</v>
      </c>
      <c r="L3418" s="40">
        <v>8</v>
      </c>
      <c r="M3418" s="41">
        <v>8</v>
      </c>
      <c r="N3418" s="42">
        <f>IFERROR(M3418/F3418,"-")</f>
        <v>2</v>
      </c>
      <c r="O3418" s="43">
        <f>M3418-F3418</f>
        <v>4</v>
      </c>
      <c r="P3418" s="41">
        <v>8</v>
      </c>
      <c r="Q3418" s="44">
        <v>20</v>
      </c>
      <c r="R3418" s="45">
        <f>IFERROR(P3418/Q3418,"-")</f>
        <v>0.4</v>
      </c>
      <c r="X3418" s="1" t="str">
        <f t="shared" si="682"/>
        <v>30和歌山県</v>
      </c>
    </row>
    <row r="3419" spans="1:24" x14ac:dyDescent="0.15">
      <c r="A3419" s="6">
        <f t="shared" si="681"/>
        <v>228</v>
      </c>
      <c r="B3419" s="6">
        <f t="shared" si="681"/>
        <v>3005</v>
      </c>
      <c r="D3419" s="36"/>
      <c r="E3419" s="46" t="s">
        <v>33</v>
      </c>
      <c r="F3419" s="47">
        <v>492</v>
      </c>
      <c r="G3419" s="48">
        <f>IFERROR(F3419/Q3419,"-")</f>
        <v>2.342857142857143</v>
      </c>
      <c r="H3419" s="49">
        <v>458</v>
      </c>
      <c r="I3419" s="49">
        <v>458</v>
      </c>
      <c r="J3419" s="49">
        <v>448</v>
      </c>
      <c r="K3419" s="49">
        <v>460</v>
      </c>
      <c r="L3419" s="49">
        <v>460</v>
      </c>
      <c r="M3419" s="50">
        <v>460</v>
      </c>
      <c r="N3419" s="51">
        <f>IFERROR(M3419/F3419,"-")</f>
        <v>0.93495934959349591</v>
      </c>
      <c r="O3419" s="52">
        <f>M3419-F3419</f>
        <v>-32</v>
      </c>
      <c r="P3419" s="50">
        <v>370</v>
      </c>
      <c r="Q3419" s="53">
        <v>210</v>
      </c>
      <c r="R3419" s="54">
        <f>IFERROR(P3419/Q3419,"-")</f>
        <v>1.7619047619047619</v>
      </c>
      <c r="X3419" s="1" t="str">
        <f t="shared" si="682"/>
        <v>30和歌山県</v>
      </c>
    </row>
    <row r="3420" spans="1:24" x14ac:dyDescent="0.15">
      <c r="A3420" s="6">
        <f t="shared" si="681"/>
        <v>228</v>
      </c>
      <c r="B3420" s="6">
        <f t="shared" si="681"/>
        <v>3005</v>
      </c>
      <c r="D3420" s="36"/>
      <c r="E3420" s="46" t="s">
        <v>34</v>
      </c>
      <c r="F3420" s="47">
        <v>97</v>
      </c>
      <c r="G3420" s="48">
        <f>IFERROR(F3420/Q3420,"-")</f>
        <v>0.50785340314136129</v>
      </c>
      <c r="H3420" s="49">
        <v>123</v>
      </c>
      <c r="I3420" s="49">
        <v>123</v>
      </c>
      <c r="J3420" s="49">
        <v>123</v>
      </c>
      <c r="K3420" s="49">
        <v>123</v>
      </c>
      <c r="L3420" s="49">
        <v>123</v>
      </c>
      <c r="M3420" s="50">
        <v>123</v>
      </c>
      <c r="N3420" s="51">
        <f>IFERROR(M3420/F3420,"-")</f>
        <v>1.268041237113402</v>
      </c>
      <c r="O3420" s="52">
        <f>M3420-F3420</f>
        <v>26</v>
      </c>
      <c r="P3420" s="50">
        <v>171</v>
      </c>
      <c r="Q3420" s="53">
        <v>191</v>
      </c>
      <c r="R3420" s="54">
        <f>IFERROR(P3420/Q3420,"-")</f>
        <v>0.89528795811518325</v>
      </c>
      <c r="X3420" s="1" t="str">
        <f t="shared" si="682"/>
        <v>30和歌山県</v>
      </c>
    </row>
    <row r="3421" spans="1:24" ht="14.25" thickBot="1" x14ac:dyDescent="0.2">
      <c r="A3421" s="6">
        <f t="shared" si="681"/>
        <v>228</v>
      </c>
      <c r="B3421" s="6">
        <f t="shared" si="681"/>
        <v>3005</v>
      </c>
      <c r="D3421" s="55"/>
      <c r="E3421" s="56" t="s">
        <v>35</v>
      </c>
      <c r="F3421" s="57">
        <v>274</v>
      </c>
      <c r="G3421" s="58">
        <f>IFERROR(F3421/Q3421,"-")</f>
        <v>1.170940170940171</v>
      </c>
      <c r="H3421" s="59">
        <v>279</v>
      </c>
      <c r="I3421" s="59">
        <v>279</v>
      </c>
      <c r="J3421" s="59">
        <v>279</v>
      </c>
      <c r="K3421" s="59">
        <v>267</v>
      </c>
      <c r="L3421" s="59">
        <v>267</v>
      </c>
      <c r="M3421" s="60">
        <v>267</v>
      </c>
      <c r="N3421" s="61">
        <f>IFERROR(M3421/F3421,"-")</f>
        <v>0.97445255474452552</v>
      </c>
      <c r="O3421" s="62">
        <f>M3421-F3421</f>
        <v>-7</v>
      </c>
      <c r="P3421" s="60">
        <v>259</v>
      </c>
      <c r="Q3421" s="63">
        <v>234</v>
      </c>
      <c r="R3421" s="64">
        <f>IFERROR(P3421/Q3421,"-")</f>
        <v>1.1068376068376069</v>
      </c>
      <c r="X3421" s="1" t="str">
        <f t="shared" si="682"/>
        <v>30和歌山県</v>
      </c>
    </row>
    <row r="3422" spans="1:24" s="5" customFormat="1" x14ac:dyDescent="0.15">
      <c r="A3422" s="65">
        <f t="shared" si="681"/>
        <v>228</v>
      </c>
      <c r="B3422" s="65">
        <f t="shared" si="681"/>
        <v>3005</v>
      </c>
      <c r="D3422" s="66"/>
      <c r="E3422" s="67" t="s">
        <v>36</v>
      </c>
      <c r="F3422" s="68">
        <v>1</v>
      </c>
      <c r="G3422" s="69"/>
      <c r="H3422" s="68">
        <v>1</v>
      </c>
      <c r="I3422" s="68">
        <v>1</v>
      </c>
      <c r="J3422" s="68">
        <v>1</v>
      </c>
      <c r="K3422" s="68">
        <v>1</v>
      </c>
      <c r="L3422" s="68">
        <v>1</v>
      </c>
      <c r="M3422" s="68">
        <v>1</v>
      </c>
      <c r="N3422" s="70"/>
      <c r="O3422" s="70"/>
      <c r="P3422" s="71"/>
      <c r="Q3422" s="71"/>
      <c r="R3422" s="70"/>
      <c r="X3422" s="5" t="str">
        <f t="shared" si="682"/>
        <v>30和歌山県</v>
      </c>
    </row>
    <row r="3423" spans="1:24" x14ac:dyDescent="0.15">
      <c r="A3423" s="6">
        <f>(ROW()+12)/15</f>
        <v>229</v>
      </c>
      <c r="B3423" s="6"/>
      <c r="C3423" s="87">
        <f>(ROW()+12)/15</f>
        <v>229</v>
      </c>
      <c r="D3423" s="87"/>
      <c r="S3423" s="1" t="str">
        <f>"（"&amp;H3425&amp;"　"&amp;H3426&amp;"構想区域）"</f>
        <v>（和歌山県　田辺構想区域）</v>
      </c>
      <c r="X3423" s="1" t="str">
        <f>TEXT(F3425,"0?")&amp;H3425</f>
        <v>30和歌山県</v>
      </c>
    </row>
    <row r="3424" spans="1:24" ht="14.25" thickBot="1" x14ac:dyDescent="0.2">
      <c r="A3424" s="6">
        <f>A3423</f>
        <v>229</v>
      </c>
      <c r="B3424" s="6"/>
      <c r="C3424" s="1" t="s">
        <v>3</v>
      </c>
      <c r="X3424" s="1" t="str">
        <f>X3423</f>
        <v>30和歌山県</v>
      </c>
    </row>
    <row r="3425" spans="1:24" x14ac:dyDescent="0.15">
      <c r="A3425" s="6">
        <f t="shared" ref="A3425:B3437" si="684">A3424</f>
        <v>229</v>
      </c>
      <c r="B3425" s="6">
        <v>3006</v>
      </c>
      <c r="D3425" s="88" t="s">
        <v>4</v>
      </c>
      <c r="E3425" s="89"/>
      <c r="F3425" s="90">
        <f>QUOTIENT(F3426,100)</f>
        <v>30</v>
      </c>
      <c r="G3425" s="91"/>
      <c r="H3425" s="92" t="s">
        <v>284</v>
      </c>
      <c r="I3425" s="93"/>
      <c r="O3425" s="7"/>
      <c r="X3425" s="1" t="str">
        <f t="shared" ref="X3425:X3437" si="685">X3424</f>
        <v>30和歌山県</v>
      </c>
    </row>
    <row r="3426" spans="1:24" x14ac:dyDescent="0.15">
      <c r="A3426" s="6">
        <f t="shared" si="684"/>
        <v>229</v>
      </c>
      <c r="B3426" s="6">
        <f>B3425</f>
        <v>3006</v>
      </c>
      <c r="D3426" s="94" t="s">
        <v>5</v>
      </c>
      <c r="E3426" s="95"/>
      <c r="F3426" s="96">
        <f>B3426</f>
        <v>3006</v>
      </c>
      <c r="G3426" s="97"/>
      <c r="H3426" s="98" t="s">
        <v>290</v>
      </c>
      <c r="I3426" s="99"/>
      <c r="O3426" s="7"/>
      <c r="X3426" s="1" t="str">
        <f t="shared" si="685"/>
        <v>30和歌山県</v>
      </c>
    </row>
    <row r="3427" spans="1:24" x14ac:dyDescent="0.15">
      <c r="A3427" s="6">
        <f t="shared" si="684"/>
        <v>229</v>
      </c>
      <c r="B3427" s="6">
        <f>B3426</f>
        <v>3006</v>
      </c>
      <c r="D3427" s="72" t="s">
        <v>6</v>
      </c>
      <c r="E3427" s="73"/>
      <c r="F3427" s="74">
        <v>12.0871</v>
      </c>
      <c r="G3427" s="75"/>
      <c r="H3427" s="75"/>
      <c r="I3427" s="76"/>
      <c r="J3427" s="8"/>
      <c r="K3427" s="8"/>
      <c r="L3427" s="8"/>
      <c r="N3427" s="8"/>
      <c r="O3427" s="9"/>
      <c r="P3427" s="10" t="s">
        <v>7</v>
      </c>
      <c r="X3427" s="1" t="str">
        <f t="shared" si="685"/>
        <v>30和歌山県</v>
      </c>
    </row>
    <row r="3428" spans="1:24" ht="14.25" thickBot="1" x14ac:dyDescent="0.2">
      <c r="A3428" s="6">
        <f t="shared" si="684"/>
        <v>229</v>
      </c>
      <c r="B3428" s="6">
        <f>B3427</f>
        <v>3006</v>
      </c>
      <c r="D3428" s="77" t="s">
        <v>8</v>
      </c>
      <c r="E3428" s="78"/>
      <c r="F3428" s="79">
        <v>1579.99</v>
      </c>
      <c r="G3428" s="80"/>
      <c r="H3428" s="80"/>
      <c r="I3428" s="81"/>
      <c r="J3428" s="11"/>
      <c r="K3428" s="11"/>
      <c r="L3428" s="11"/>
      <c r="N3428" s="11"/>
      <c r="P3428" s="82">
        <v>-1.5000000000000013E-2</v>
      </c>
      <c r="Q3428" s="82"/>
      <c r="X3428" s="1" t="str">
        <f t="shared" si="685"/>
        <v>30和歌山県</v>
      </c>
    </row>
    <row r="3429" spans="1:24" ht="14.25" thickBot="1" x14ac:dyDescent="0.2">
      <c r="A3429" s="6">
        <f t="shared" si="684"/>
        <v>229</v>
      </c>
      <c r="B3429" s="6"/>
      <c r="C3429" s="1" t="s">
        <v>9</v>
      </c>
      <c r="X3429" s="1" t="str">
        <f t="shared" si="685"/>
        <v>30和歌山県</v>
      </c>
    </row>
    <row r="3430" spans="1:24" ht="13.5" customHeight="1" x14ac:dyDescent="0.15">
      <c r="A3430" s="6">
        <f t="shared" si="684"/>
        <v>229</v>
      </c>
      <c r="B3430" s="6"/>
      <c r="D3430" s="12"/>
      <c r="E3430" s="13"/>
      <c r="F3430" s="83" t="s">
        <v>10</v>
      </c>
      <c r="G3430" s="84"/>
      <c r="H3430" s="14" t="s">
        <v>11</v>
      </c>
      <c r="I3430" s="14" t="s">
        <v>12</v>
      </c>
      <c r="J3430" s="14" t="s">
        <v>13</v>
      </c>
      <c r="K3430" s="14" t="s">
        <v>14</v>
      </c>
      <c r="L3430" s="15" t="s">
        <v>15</v>
      </c>
      <c r="M3430" s="85" t="s">
        <v>16</v>
      </c>
      <c r="N3430" s="84"/>
      <c r="O3430" s="84"/>
      <c r="P3430" s="85" t="s">
        <v>17</v>
      </c>
      <c r="Q3430" s="84"/>
      <c r="R3430" s="86"/>
      <c r="X3430" s="1" t="str">
        <f t="shared" si="685"/>
        <v>30和歌山県</v>
      </c>
    </row>
    <row r="3431" spans="1:24" ht="32.25" thickBot="1" x14ac:dyDescent="0.2">
      <c r="A3431" s="6">
        <f t="shared" si="684"/>
        <v>229</v>
      </c>
      <c r="B3431" s="6"/>
      <c r="D3431" s="16"/>
      <c r="E3431" s="17"/>
      <c r="F3431" s="18" t="s">
        <v>18</v>
      </c>
      <c r="G3431" s="19" t="s">
        <v>19</v>
      </c>
      <c r="H3431" s="20" t="s">
        <v>20</v>
      </c>
      <c r="I3431" s="20" t="s">
        <v>21</v>
      </c>
      <c r="J3431" s="20" t="s">
        <v>22</v>
      </c>
      <c r="K3431" s="20" t="s">
        <v>23</v>
      </c>
      <c r="L3431" s="20" t="s">
        <v>24</v>
      </c>
      <c r="M3431" s="21" t="s">
        <v>25</v>
      </c>
      <c r="N3431" s="22" t="s">
        <v>26</v>
      </c>
      <c r="O3431" s="23" t="s">
        <v>27</v>
      </c>
      <c r="P3431" s="24" t="s">
        <v>28</v>
      </c>
      <c r="Q3431" s="22" t="s">
        <v>29</v>
      </c>
      <c r="R3431" s="25" t="s">
        <v>30</v>
      </c>
      <c r="X3431" s="1" t="str">
        <f t="shared" si="685"/>
        <v>30和歌山県</v>
      </c>
    </row>
    <row r="3432" spans="1:24" ht="14.25" thickTop="1" x14ac:dyDescent="0.15">
      <c r="A3432" s="6">
        <f t="shared" si="684"/>
        <v>229</v>
      </c>
      <c r="B3432" s="6">
        <f>B3427</f>
        <v>3006</v>
      </c>
      <c r="D3432" s="26"/>
      <c r="E3432" s="27" t="s">
        <v>31</v>
      </c>
      <c r="F3432" s="28">
        <f>SUM(F3433:F3436)</f>
        <v>1650</v>
      </c>
      <c r="G3432" s="29">
        <f>IFERROR(F3432/Q3432,"-")</f>
        <v>1.4824797843665769</v>
      </c>
      <c r="H3432" s="30">
        <f t="shared" ref="H3432:M3432" si="686">SUM(H3433:H3436)</f>
        <v>1585</v>
      </c>
      <c r="I3432" s="30">
        <f t="shared" si="686"/>
        <v>1505</v>
      </c>
      <c r="J3432" s="30">
        <f t="shared" si="686"/>
        <v>1433</v>
      </c>
      <c r="K3432" s="30">
        <f t="shared" si="686"/>
        <v>1457</v>
      </c>
      <c r="L3432" s="30">
        <f t="shared" si="686"/>
        <v>1457</v>
      </c>
      <c r="M3432" s="31">
        <f t="shared" si="686"/>
        <v>1330</v>
      </c>
      <c r="N3432" s="32">
        <f>IFERROR(M3432/F3432,"-")</f>
        <v>0.80606060606060603</v>
      </c>
      <c r="O3432" s="33">
        <f>M3432-F3432</f>
        <v>-320</v>
      </c>
      <c r="P3432" s="31">
        <f>SUM(P3433:P3436)</f>
        <v>1283</v>
      </c>
      <c r="Q3432" s="34">
        <f>SUM(Q3433:Q3436)</f>
        <v>1113</v>
      </c>
      <c r="R3432" s="35">
        <f>IFERROR(P3432/Q3432,"-")</f>
        <v>1.1527403414195867</v>
      </c>
      <c r="X3432" s="1" t="str">
        <f t="shared" si="685"/>
        <v>30和歌山県</v>
      </c>
    </row>
    <row r="3433" spans="1:24" x14ac:dyDescent="0.15">
      <c r="A3433" s="6">
        <f t="shared" si="684"/>
        <v>229</v>
      </c>
      <c r="B3433" s="6">
        <f>B3432</f>
        <v>3006</v>
      </c>
      <c r="D3433" s="36"/>
      <c r="E3433" s="37" t="s">
        <v>32</v>
      </c>
      <c r="F3433" s="38">
        <v>36</v>
      </c>
      <c r="G3433" s="39">
        <f>IFERROR(F3433/Q3433,"-")</f>
        <v>0.3</v>
      </c>
      <c r="H3433" s="40">
        <v>36</v>
      </c>
      <c r="I3433" s="40">
        <v>36</v>
      </c>
      <c r="J3433" s="40">
        <v>113</v>
      </c>
      <c r="K3433" s="40">
        <v>113</v>
      </c>
      <c r="L3433" s="40">
        <v>113</v>
      </c>
      <c r="M3433" s="41">
        <v>113</v>
      </c>
      <c r="N3433" s="42">
        <f>IFERROR(M3433/F3433,"-")</f>
        <v>3.1388888888888888</v>
      </c>
      <c r="O3433" s="43">
        <f>M3433-F3433</f>
        <v>77</v>
      </c>
      <c r="P3433" s="41">
        <v>113</v>
      </c>
      <c r="Q3433" s="44">
        <v>120</v>
      </c>
      <c r="R3433" s="45">
        <f>IFERROR(P3433/Q3433,"-")</f>
        <v>0.94166666666666665</v>
      </c>
      <c r="X3433" s="1" t="str">
        <f t="shared" si="685"/>
        <v>30和歌山県</v>
      </c>
    </row>
    <row r="3434" spans="1:24" x14ac:dyDescent="0.15">
      <c r="A3434" s="6">
        <f t="shared" si="684"/>
        <v>229</v>
      </c>
      <c r="B3434" s="6">
        <f t="shared" si="684"/>
        <v>3006</v>
      </c>
      <c r="D3434" s="36"/>
      <c r="E3434" s="46" t="s">
        <v>33</v>
      </c>
      <c r="F3434" s="47">
        <v>940</v>
      </c>
      <c r="G3434" s="48">
        <f>IFERROR(F3434/Q3434,"-")</f>
        <v>2.3267326732673266</v>
      </c>
      <c r="H3434" s="49">
        <v>805</v>
      </c>
      <c r="I3434" s="49">
        <v>723</v>
      </c>
      <c r="J3434" s="49">
        <v>646</v>
      </c>
      <c r="K3434" s="49">
        <v>646</v>
      </c>
      <c r="L3434" s="49">
        <v>646</v>
      </c>
      <c r="M3434" s="50">
        <v>718</v>
      </c>
      <c r="N3434" s="51">
        <f>IFERROR(M3434/F3434,"-")</f>
        <v>0.7638297872340426</v>
      </c>
      <c r="O3434" s="52">
        <f>M3434-F3434</f>
        <v>-222</v>
      </c>
      <c r="P3434" s="50">
        <v>646</v>
      </c>
      <c r="Q3434" s="53">
        <v>404</v>
      </c>
      <c r="R3434" s="54">
        <f>IFERROR(P3434/Q3434,"-")</f>
        <v>1.5990099009900991</v>
      </c>
      <c r="X3434" s="1" t="str">
        <f t="shared" si="685"/>
        <v>30和歌山県</v>
      </c>
    </row>
    <row r="3435" spans="1:24" x14ac:dyDescent="0.15">
      <c r="A3435" s="6">
        <f t="shared" si="684"/>
        <v>229</v>
      </c>
      <c r="B3435" s="6">
        <f t="shared" si="684"/>
        <v>3006</v>
      </c>
      <c r="D3435" s="36"/>
      <c r="E3435" s="46" t="s">
        <v>34</v>
      </c>
      <c r="F3435" s="47">
        <v>171</v>
      </c>
      <c r="G3435" s="48">
        <f>IFERROR(F3435/Q3435,"-")</f>
        <v>0.50294117647058822</v>
      </c>
      <c r="H3435" s="49">
        <v>283</v>
      </c>
      <c r="I3435" s="49">
        <v>365</v>
      </c>
      <c r="J3435" s="49">
        <v>345</v>
      </c>
      <c r="K3435" s="49">
        <v>369</v>
      </c>
      <c r="L3435" s="49">
        <v>347</v>
      </c>
      <c r="M3435" s="50">
        <v>275</v>
      </c>
      <c r="N3435" s="51">
        <f>IFERROR(M3435/F3435,"-")</f>
        <v>1.6081871345029239</v>
      </c>
      <c r="O3435" s="52">
        <f>M3435-F3435</f>
        <v>104</v>
      </c>
      <c r="P3435" s="50">
        <v>300</v>
      </c>
      <c r="Q3435" s="53">
        <v>340</v>
      </c>
      <c r="R3435" s="54">
        <f>IFERROR(P3435/Q3435,"-")</f>
        <v>0.88235294117647056</v>
      </c>
      <c r="X3435" s="1" t="str">
        <f t="shared" si="685"/>
        <v>30和歌山県</v>
      </c>
    </row>
    <row r="3436" spans="1:24" ht="14.25" thickBot="1" x14ac:dyDescent="0.2">
      <c r="A3436" s="6">
        <f t="shared" si="684"/>
        <v>229</v>
      </c>
      <c r="B3436" s="6">
        <f t="shared" si="684"/>
        <v>3006</v>
      </c>
      <c r="D3436" s="55"/>
      <c r="E3436" s="56" t="s">
        <v>35</v>
      </c>
      <c r="F3436" s="57">
        <v>503</v>
      </c>
      <c r="G3436" s="58">
        <f>IFERROR(F3436/Q3436,"-")</f>
        <v>2.0200803212851404</v>
      </c>
      <c r="H3436" s="59">
        <v>461</v>
      </c>
      <c r="I3436" s="59">
        <v>381</v>
      </c>
      <c r="J3436" s="59">
        <v>329</v>
      </c>
      <c r="K3436" s="59">
        <v>329</v>
      </c>
      <c r="L3436" s="59">
        <v>351</v>
      </c>
      <c r="M3436" s="60">
        <v>224</v>
      </c>
      <c r="N3436" s="61">
        <f>IFERROR(M3436/F3436,"-")</f>
        <v>0.44532803180914515</v>
      </c>
      <c r="O3436" s="62">
        <f>M3436-F3436</f>
        <v>-279</v>
      </c>
      <c r="P3436" s="60">
        <v>224</v>
      </c>
      <c r="Q3436" s="63">
        <v>249</v>
      </c>
      <c r="R3436" s="64">
        <f>IFERROR(P3436/Q3436,"-")</f>
        <v>0.89959839357429716</v>
      </c>
      <c r="X3436" s="1" t="str">
        <f t="shared" si="685"/>
        <v>30和歌山県</v>
      </c>
    </row>
    <row r="3437" spans="1:24" s="5" customFormat="1" x14ac:dyDescent="0.15">
      <c r="A3437" s="65">
        <f t="shared" si="684"/>
        <v>229</v>
      </c>
      <c r="B3437" s="65">
        <f t="shared" si="684"/>
        <v>3006</v>
      </c>
      <c r="D3437" s="66"/>
      <c r="E3437" s="67" t="s">
        <v>36</v>
      </c>
      <c r="F3437" s="68">
        <v>1</v>
      </c>
      <c r="G3437" s="69"/>
      <c r="H3437" s="68">
        <v>1</v>
      </c>
      <c r="I3437" s="68">
        <v>1</v>
      </c>
      <c r="J3437" s="68">
        <v>1</v>
      </c>
      <c r="K3437" s="68">
        <v>1</v>
      </c>
      <c r="L3437" s="68">
        <v>1</v>
      </c>
      <c r="M3437" s="68">
        <v>1</v>
      </c>
      <c r="N3437" s="70"/>
      <c r="O3437" s="70"/>
      <c r="P3437" s="71"/>
      <c r="Q3437" s="71"/>
      <c r="R3437" s="70"/>
      <c r="X3437" s="5" t="str">
        <f t="shared" si="685"/>
        <v>30和歌山県</v>
      </c>
    </row>
    <row r="3438" spans="1:24" x14ac:dyDescent="0.15">
      <c r="A3438" s="6">
        <f>(ROW()+12)/15</f>
        <v>230</v>
      </c>
      <c r="B3438" s="6"/>
      <c r="C3438" s="87">
        <f>(ROW()+12)/15</f>
        <v>230</v>
      </c>
      <c r="D3438" s="87"/>
      <c r="S3438" s="1" t="str">
        <f>"（"&amp;H3440&amp;"　"&amp;H3441&amp;"構想区域）"</f>
        <v>（和歌山県　新宮構想区域）</v>
      </c>
      <c r="X3438" s="1" t="str">
        <f>TEXT(F3440,"0?")&amp;H3440</f>
        <v>30和歌山県</v>
      </c>
    </row>
    <row r="3439" spans="1:24" ht="14.25" thickBot="1" x14ac:dyDescent="0.2">
      <c r="A3439" s="6">
        <f>A3438</f>
        <v>230</v>
      </c>
      <c r="B3439" s="6"/>
      <c r="C3439" s="1" t="s">
        <v>3</v>
      </c>
      <c r="X3439" s="1" t="str">
        <f>X3438</f>
        <v>30和歌山県</v>
      </c>
    </row>
    <row r="3440" spans="1:24" x14ac:dyDescent="0.15">
      <c r="A3440" s="6">
        <f t="shared" ref="A3440:B3452" si="687">A3439</f>
        <v>230</v>
      </c>
      <c r="B3440" s="6">
        <v>3007</v>
      </c>
      <c r="D3440" s="88" t="s">
        <v>4</v>
      </c>
      <c r="E3440" s="89"/>
      <c r="F3440" s="90">
        <f>QUOTIENT(F3441,100)</f>
        <v>30</v>
      </c>
      <c r="G3440" s="91"/>
      <c r="H3440" s="92" t="s">
        <v>284</v>
      </c>
      <c r="I3440" s="93"/>
      <c r="O3440" s="7"/>
      <c r="X3440" s="1" t="str">
        <f t="shared" ref="X3440:X3452" si="688">X3439</f>
        <v>30和歌山県</v>
      </c>
    </row>
    <row r="3441" spans="1:24" x14ac:dyDescent="0.15">
      <c r="A3441" s="6">
        <f t="shared" si="687"/>
        <v>230</v>
      </c>
      <c r="B3441" s="6">
        <f>B3440</f>
        <v>3007</v>
      </c>
      <c r="D3441" s="94" t="s">
        <v>5</v>
      </c>
      <c r="E3441" s="95"/>
      <c r="F3441" s="96">
        <f>B3441</f>
        <v>3007</v>
      </c>
      <c r="G3441" s="97"/>
      <c r="H3441" s="98" t="s">
        <v>291</v>
      </c>
      <c r="I3441" s="99"/>
      <c r="O3441" s="7"/>
      <c r="X3441" s="1" t="str">
        <f t="shared" si="688"/>
        <v>30和歌山県</v>
      </c>
    </row>
    <row r="3442" spans="1:24" x14ac:dyDescent="0.15">
      <c r="A3442" s="6">
        <f t="shared" si="687"/>
        <v>230</v>
      </c>
      <c r="B3442" s="6">
        <f>B3441</f>
        <v>3007</v>
      </c>
      <c r="D3442" s="72" t="s">
        <v>6</v>
      </c>
      <c r="E3442" s="73"/>
      <c r="F3442" s="74">
        <v>6.1942000000000004</v>
      </c>
      <c r="G3442" s="75"/>
      <c r="H3442" s="75"/>
      <c r="I3442" s="76"/>
      <c r="J3442" s="8"/>
      <c r="K3442" s="8"/>
      <c r="L3442" s="8"/>
      <c r="N3442" s="8"/>
      <c r="O3442" s="9"/>
      <c r="P3442" s="10" t="s">
        <v>7</v>
      </c>
      <c r="X3442" s="1" t="str">
        <f t="shared" si="688"/>
        <v>30和歌山県</v>
      </c>
    </row>
    <row r="3443" spans="1:24" ht="14.25" thickBot="1" x14ac:dyDescent="0.2">
      <c r="A3443" s="6">
        <f t="shared" si="687"/>
        <v>230</v>
      </c>
      <c r="B3443" s="6">
        <f>B3442</f>
        <v>3007</v>
      </c>
      <c r="D3443" s="77" t="s">
        <v>8</v>
      </c>
      <c r="E3443" s="78"/>
      <c r="F3443" s="79">
        <v>922.45</v>
      </c>
      <c r="G3443" s="80"/>
      <c r="H3443" s="80"/>
      <c r="I3443" s="81"/>
      <c r="J3443" s="11"/>
      <c r="K3443" s="11"/>
      <c r="L3443" s="11"/>
      <c r="N3443" s="11"/>
      <c r="P3443" s="82">
        <v>1.3999999999999985E-2</v>
      </c>
      <c r="Q3443" s="82"/>
      <c r="X3443" s="1" t="str">
        <f t="shared" si="688"/>
        <v>30和歌山県</v>
      </c>
    </row>
    <row r="3444" spans="1:24" ht="14.25" thickBot="1" x14ac:dyDescent="0.2">
      <c r="A3444" s="6">
        <f t="shared" si="687"/>
        <v>230</v>
      </c>
      <c r="B3444" s="6"/>
      <c r="C3444" s="1" t="s">
        <v>9</v>
      </c>
      <c r="X3444" s="1" t="str">
        <f t="shared" si="688"/>
        <v>30和歌山県</v>
      </c>
    </row>
    <row r="3445" spans="1:24" ht="13.5" customHeight="1" x14ac:dyDescent="0.15">
      <c r="A3445" s="6">
        <f t="shared" si="687"/>
        <v>230</v>
      </c>
      <c r="B3445" s="6"/>
      <c r="D3445" s="12"/>
      <c r="E3445" s="13"/>
      <c r="F3445" s="83" t="s">
        <v>10</v>
      </c>
      <c r="G3445" s="84"/>
      <c r="H3445" s="14" t="s">
        <v>11</v>
      </c>
      <c r="I3445" s="14" t="s">
        <v>12</v>
      </c>
      <c r="J3445" s="14" t="s">
        <v>13</v>
      </c>
      <c r="K3445" s="14" t="s">
        <v>14</v>
      </c>
      <c r="L3445" s="15" t="s">
        <v>15</v>
      </c>
      <c r="M3445" s="85" t="s">
        <v>16</v>
      </c>
      <c r="N3445" s="84"/>
      <c r="O3445" s="84"/>
      <c r="P3445" s="85" t="s">
        <v>17</v>
      </c>
      <c r="Q3445" s="84"/>
      <c r="R3445" s="86"/>
      <c r="X3445" s="1" t="str">
        <f t="shared" si="688"/>
        <v>30和歌山県</v>
      </c>
    </row>
    <row r="3446" spans="1:24" ht="32.25" thickBot="1" x14ac:dyDescent="0.2">
      <c r="A3446" s="6">
        <f t="shared" si="687"/>
        <v>230</v>
      </c>
      <c r="B3446" s="6"/>
      <c r="D3446" s="16"/>
      <c r="E3446" s="17"/>
      <c r="F3446" s="18" t="s">
        <v>18</v>
      </c>
      <c r="G3446" s="19" t="s">
        <v>19</v>
      </c>
      <c r="H3446" s="20" t="s">
        <v>20</v>
      </c>
      <c r="I3446" s="20" t="s">
        <v>21</v>
      </c>
      <c r="J3446" s="20" t="s">
        <v>22</v>
      </c>
      <c r="K3446" s="20" t="s">
        <v>23</v>
      </c>
      <c r="L3446" s="20" t="s">
        <v>24</v>
      </c>
      <c r="M3446" s="21" t="s">
        <v>25</v>
      </c>
      <c r="N3446" s="22" t="s">
        <v>26</v>
      </c>
      <c r="O3446" s="23" t="s">
        <v>27</v>
      </c>
      <c r="P3446" s="24" t="s">
        <v>28</v>
      </c>
      <c r="Q3446" s="22" t="s">
        <v>29</v>
      </c>
      <c r="R3446" s="25" t="s">
        <v>30</v>
      </c>
      <c r="X3446" s="1" t="str">
        <f t="shared" si="688"/>
        <v>30和歌山県</v>
      </c>
    </row>
    <row r="3447" spans="1:24" ht="14.25" thickTop="1" x14ac:dyDescent="0.15">
      <c r="A3447" s="6">
        <f t="shared" si="687"/>
        <v>230</v>
      </c>
      <c r="B3447" s="6">
        <f>B3442</f>
        <v>3007</v>
      </c>
      <c r="D3447" s="26"/>
      <c r="E3447" s="27" t="s">
        <v>31</v>
      </c>
      <c r="F3447" s="28">
        <f>SUM(F3448:F3451)</f>
        <v>1020</v>
      </c>
      <c r="G3447" s="29">
        <f>IFERROR(F3447/Q3447,"-")</f>
        <v>1.7465753424657535</v>
      </c>
      <c r="H3447" s="30">
        <f t="shared" ref="H3447:M3447" si="689">SUM(H3448:H3451)</f>
        <v>938</v>
      </c>
      <c r="I3447" s="30">
        <f t="shared" si="689"/>
        <v>938</v>
      </c>
      <c r="J3447" s="30">
        <f t="shared" si="689"/>
        <v>850</v>
      </c>
      <c r="K3447" s="30">
        <f t="shared" si="689"/>
        <v>850</v>
      </c>
      <c r="L3447" s="30">
        <f t="shared" si="689"/>
        <v>779</v>
      </c>
      <c r="M3447" s="31">
        <f t="shared" si="689"/>
        <v>815</v>
      </c>
      <c r="N3447" s="32">
        <f>IFERROR(M3447/F3447,"-")</f>
        <v>0.7990196078431373</v>
      </c>
      <c r="O3447" s="33">
        <f>M3447-F3447</f>
        <v>-205</v>
      </c>
      <c r="P3447" s="31">
        <f>SUM(P3448:P3451)</f>
        <v>803</v>
      </c>
      <c r="Q3447" s="34">
        <f>SUM(Q3448:Q3451)</f>
        <v>584</v>
      </c>
      <c r="R3447" s="35">
        <f>IFERROR(P3447/Q3447,"-")</f>
        <v>1.375</v>
      </c>
      <c r="X3447" s="1" t="str">
        <f t="shared" si="688"/>
        <v>30和歌山県</v>
      </c>
    </row>
    <row r="3448" spans="1:24" x14ac:dyDescent="0.15">
      <c r="A3448" s="6">
        <f t="shared" si="687"/>
        <v>230</v>
      </c>
      <c r="B3448" s="6">
        <f>B3447</f>
        <v>3007</v>
      </c>
      <c r="D3448" s="36"/>
      <c r="E3448" s="37" t="s">
        <v>32</v>
      </c>
      <c r="F3448" s="38">
        <v>0</v>
      </c>
      <c r="G3448" s="39">
        <f>IFERROR(F3448/Q3448,"-")</f>
        <v>0</v>
      </c>
      <c r="H3448" s="40">
        <v>0</v>
      </c>
      <c r="I3448" s="40">
        <v>0</v>
      </c>
      <c r="J3448" s="40">
        <v>0</v>
      </c>
      <c r="K3448" s="40">
        <v>0</v>
      </c>
      <c r="L3448" s="40">
        <v>5</v>
      </c>
      <c r="M3448" s="41">
        <v>5</v>
      </c>
      <c r="N3448" s="42" t="str">
        <f>IFERROR(M3448/F3448,"-")</f>
        <v>-</v>
      </c>
      <c r="O3448" s="43">
        <f>M3448-F3448</f>
        <v>5</v>
      </c>
      <c r="P3448" s="41">
        <v>5</v>
      </c>
      <c r="Q3448" s="44">
        <v>44</v>
      </c>
      <c r="R3448" s="45">
        <f>IFERROR(P3448/Q3448,"-")</f>
        <v>0.11363636363636363</v>
      </c>
      <c r="X3448" s="1" t="str">
        <f t="shared" si="688"/>
        <v>30和歌山県</v>
      </c>
    </row>
    <row r="3449" spans="1:24" x14ac:dyDescent="0.15">
      <c r="A3449" s="6">
        <f t="shared" si="687"/>
        <v>230</v>
      </c>
      <c r="B3449" s="6">
        <f t="shared" si="687"/>
        <v>3007</v>
      </c>
      <c r="D3449" s="36"/>
      <c r="E3449" s="46" t="s">
        <v>33</v>
      </c>
      <c r="F3449" s="47">
        <v>559</v>
      </c>
      <c r="G3449" s="48">
        <f>IFERROR(F3449/Q3449,"-")</f>
        <v>3.2126436781609193</v>
      </c>
      <c r="H3449" s="49">
        <v>399</v>
      </c>
      <c r="I3449" s="49">
        <v>399</v>
      </c>
      <c r="J3449" s="49">
        <v>399</v>
      </c>
      <c r="K3449" s="49">
        <v>399</v>
      </c>
      <c r="L3449" s="49">
        <v>375</v>
      </c>
      <c r="M3449" s="50">
        <v>375</v>
      </c>
      <c r="N3449" s="51">
        <f>IFERROR(M3449/F3449,"-")</f>
        <v>0.67084078711985684</v>
      </c>
      <c r="O3449" s="52">
        <f>M3449-F3449</f>
        <v>-184</v>
      </c>
      <c r="P3449" s="50">
        <v>367</v>
      </c>
      <c r="Q3449" s="53">
        <v>174</v>
      </c>
      <c r="R3449" s="54">
        <f>IFERROR(P3449/Q3449,"-")</f>
        <v>2.1091954022988504</v>
      </c>
      <c r="X3449" s="1" t="str">
        <f t="shared" si="688"/>
        <v>30和歌山県</v>
      </c>
    </row>
    <row r="3450" spans="1:24" x14ac:dyDescent="0.15">
      <c r="A3450" s="6">
        <f t="shared" si="687"/>
        <v>230</v>
      </c>
      <c r="B3450" s="6">
        <f t="shared" si="687"/>
        <v>3007</v>
      </c>
      <c r="D3450" s="36"/>
      <c r="E3450" s="46" t="s">
        <v>34</v>
      </c>
      <c r="F3450" s="47">
        <v>64</v>
      </c>
      <c r="G3450" s="48">
        <f>IFERROR(F3450/Q3450,"-")</f>
        <v>0.30188679245283018</v>
      </c>
      <c r="H3450" s="49">
        <v>129</v>
      </c>
      <c r="I3450" s="49">
        <v>129</v>
      </c>
      <c r="J3450" s="49">
        <v>110</v>
      </c>
      <c r="K3450" s="49">
        <v>110</v>
      </c>
      <c r="L3450" s="49">
        <v>110</v>
      </c>
      <c r="M3450" s="50">
        <v>110</v>
      </c>
      <c r="N3450" s="51">
        <f>IFERROR(M3450/F3450,"-")</f>
        <v>1.71875</v>
      </c>
      <c r="O3450" s="52">
        <f>M3450-F3450</f>
        <v>46</v>
      </c>
      <c r="P3450" s="50">
        <v>110</v>
      </c>
      <c r="Q3450" s="53">
        <v>212</v>
      </c>
      <c r="R3450" s="54">
        <f>IFERROR(P3450/Q3450,"-")</f>
        <v>0.51886792452830188</v>
      </c>
      <c r="X3450" s="1" t="str">
        <f t="shared" si="688"/>
        <v>30和歌山県</v>
      </c>
    </row>
    <row r="3451" spans="1:24" ht="14.25" thickBot="1" x14ac:dyDescent="0.2">
      <c r="A3451" s="6">
        <f t="shared" si="687"/>
        <v>230</v>
      </c>
      <c r="B3451" s="6">
        <f t="shared" si="687"/>
        <v>3007</v>
      </c>
      <c r="D3451" s="55"/>
      <c r="E3451" s="56" t="s">
        <v>35</v>
      </c>
      <c r="F3451" s="57">
        <v>397</v>
      </c>
      <c r="G3451" s="58">
        <f>IFERROR(F3451/Q3451,"-")</f>
        <v>2.5779220779220777</v>
      </c>
      <c r="H3451" s="59">
        <v>410</v>
      </c>
      <c r="I3451" s="59">
        <v>410</v>
      </c>
      <c r="J3451" s="59">
        <v>341</v>
      </c>
      <c r="K3451" s="59">
        <v>341</v>
      </c>
      <c r="L3451" s="59">
        <v>289</v>
      </c>
      <c r="M3451" s="60">
        <v>325</v>
      </c>
      <c r="N3451" s="61">
        <f>IFERROR(M3451/F3451,"-")</f>
        <v>0.81863979848866497</v>
      </c>
      <c r="O3451" s="62">
        <f>M3451-F3451</f>
        <v>-72</v>
      </c>
      <c r="P3451" s="60">
        <v>321</v>
      </c>
      <c r="Q3451" s="63">
        <v>154</v>
      </c>
      <c r="R3451" s="64">
        <f>IFERROR(P3451/Q3451,"-")</f>
        <v>2.0844155844155843</v>
      </c>
      <c r="X3451" s="1" t="str">
        <f t="shared" si="688"/>
        <v>30和歌山県</v>
      </c>
    </row>
    <row r="3452" spans="1:24" s="5" customFormat="1" x14ac:dyDescent="0.15">
      <c r="A3452" s="65">
        <f t="shared" si="687"/>
        <v>230</v>
      </c>
      <c r="B3452" s="65">
        <f t="shared" si="687"/>
        <v>3007</v>
      </c>
      <c r="D3452" s="66"/>
      <c r="E3452" s="67" t="s">
        <v>36</v>
      </c>
      <c r="F3452" s="68">
        <v>1</v>
      </c>
      <c r="G3452" s="69"/>
      <c r="H3452" s="68">
        <v>1</v>
      </c>
      <c r="I3452" s="68">
        <v>1</v>
      </c>
      <c r="J3452" s="68">
        <v>1</v>
      </c>
      <c r="K3452" s="68">
        <v>1</v>
      </c>
      <c r="L3452" s="68">
        <v>1</v>
      </c>
      <c r="M3452" s="68">
        <v>1</v>
      </c>
      <c r="N3452" s="70"/>
      <c r="O3452" s="70"/>
      <c r="P3452" s="71"/>
      <c r="Q3452" s="71"/>
      <c r="R3452" s="70"/>
      <c r="X3452" s="5" t="str">
        <f t="shared" si="688"/>
        <v>30和歌山県</v>
      </c>
    </row>
    <row r="3453" spans="1:24" x14ac:dyDescent="0.15">
      <c r="A3453" s="6">
        <f>(ROW()+12)/15</f>
        <v>231</v>
      </c>
      <c r="B3453" s="6"/>
      <c r="C3453" s="87">
        <f>(ROW()+12)/15</f>
        <v>231</v>
      </c>
      <c r="D3453" s="87"/>
      <c r="S3453" s="1" t="str">
        <f>"（"&amp;H3455&amp;"　"&amp;H3456&amp;"構想区域）"</f>
        <v>（鳥取県　東部構想区域）</v>
      </c>
      <c r="X3453" s="1" t="str">
        <f>TEXT(F3455,"0?")&amp;H3455</f>
        <v>31鳥取県</v>
      </c>
    </row>
    <row r="3454" spans="1:24" ht="14.25" thickBot="1" x14ac:dyDescent="0.2">
      <c r="A3454" s="6">
        <f>A3453</f>
        <v>231</v>
      </c>
      <c r="B3454" s="6"/>
      <c r="C3454" s="1" t="s">
        <v>3</v>
      </c>
      <c r="X3454" s="1" t="str">
        <f>X3453</f>
        <v>31鳥取県</v>
      </c>
    </row>
    <row r="3455" spans="1:24" x14ac:dyDescent="0.15">
      <c r="A3455" s="6">
        <f t="shared" ref="A3455:B3467" si="690">A3454</f>
        <v>231</v>
      </c>
      <c r="B3455" s="6">
        <v>3101</v>
      </c>
      <c r="D3455" s="88" t="s">
        <v>4</v>
      </c>
      <c r="E3455" s="89"/>
      <c r="F3455" s="90">
        <f>QUOTIENT(F3456,100)</f>
        <v>31</v>
      </c>
      <c r="G3455" s="91"/>
      <c r="H3455" s="92" t="s">
        <v>292</v>
      </c>
      <c r="I3455" s="93"/>
      <c r="O3455" s="7"/>
      <c r="X3455" s="1" t="str">
        <f t="shared" ref="X3455:X3467" si="691">X3454</f>
        <v>31鳥取県</v>
      </c>
    </row>
    <row r="3456" spans="1:24" x14ac:dyDescent="0.15">
      <c r="A3456" s="6">
        <f t="shared" si="690"/>
        <v>231</v>
      </c>
      <c r="B3456" s="6">
        <f>B3455</f>
        <v>3101</v>
      </c>
      <c r="D3456" s="94" t="s">
        <v>5</v>
      </c>
      <c r="E3456" s="95"/>
      <c r="F3456" s="96">
        <f>B3456</f>
        <v>3101</v>
      </c>
      <c r="G3456" s="97"/>
      <c r="H3456" s="98" t="s">
        <v>131</v>
      </c>
      <c r="I3456" s="99"/>
      <c r="O3456" s="7"/>
      <c r="X3456" s="1" t="str">
        <f t="shared" si="691"/>
        <v>31鳥取県</v>
      </c>
    </row>
    <row r="3457" spans="1:24" x14ac:dyDescent="0.15">
      <c r="A3457" s="6">
        <f t="shared" si="690"/>
        <v>231</v>
      </c>
      <c r="B3457" s="6">
        <f>B3456</f>
        <v>3101</v>
      </c>
      <c r="D3457" s="72" t="s">
        <v>6</v>
      </c>
      <c r="E3457" s="73"/>
      <c r="F3457" s="74">
        <v>22.449200000000001</v>
      </c>
      <c r="G3457" s="75"/>
      <c r="H3457" s="75"/>
      <c r="I3457" s="76"/>
      <c r="J3457" s="8"/>
      <c r="K3457" s="8"/>
      <c r="L3457" s="8"/>
      <c r="N3457" s="8"/>
      <c r="O3457" s="9"/>
      <c r="P3457" s="10" t="s">
        <v>7</v>
      </c>
      <c r="X3457" s="1" t="str">
        <f t="shared" si="691"/>
        <v>31鳥取県</v>
      </c>
    </row>
    <row r="3458" spans="1:24" ht="14.25" thickBot="1" x14ac:dyDescent="0.2">
      <c r="A3458" s="6">
        <f t="shared" si="690"/>
        <v>231</v>
      </c>
      <c r="B3458" s="6">
        <f>B3457</f>
        <v>3101</v>
      </c>
      <c r="D3458" s="77" t="s">
        <v>8</v>
      </c>
      <c r="E3458" s="78"/>
      <c r="F3458" s="79">
        <v>1518.22</v>
      </c>
      <c r="G3458" s="80"/>
      <c r="H3458" s="80"/>
      <c r="I3458" s="81"/>
      <c r="J3458" s="11"/>
      <c r="K3458" s="11"/>
      <c r="L3458" s="11"/>
      <c r="N3458" s="11"/>
      <c r="P3458" s="82">
        <v>3.9000000000000007E-2</v>
      </c>
      <c r="Q3458" s="82"/>
      <c r="X3458" s="1" t="str">
        <f t="shared" si="691"/>
        <v>31鳥取県</v>
      </c>
    </row>
    <row r="3459" spans="1:24" ht="14.25" thickBot="1" x14ac:dyDescent="0.2">
      <c r="A3459" s="6">
        <f t="shared" si="690"/>
        <v>231</v>
      </c>
      <c r="B3459" s="6"/>
      <c r="C3459" s="1" t="s">
        <v>9</v>
      </c>
      <c r="X3459" s="1" t="str">
        <f t="shared" si="691"/>
        <v>31鳥取県</v>
      </c>
    </row>
    <row r="3460" spans="1:24" ht="13.5" customHeight="1" x14ac:dyDescent="0.15">
      <c r="A3460" s="6">
        <f t="shared" si="690"/>
        <v>231</v>
      </c>
      <c r="B3460" s="6"/>
      <c r="D3460" s="12"/>
      <c r="E3460" s="13"/>
      <c r="F3460" s="83" t="s">
        <v>10</v>
      </c>
      <c r="G3460" s="84"/>
      <c r="H3460" s="14" t="s">
        <v>11</v>
      </c>
      <c r="I3460" s="14" t="s">
        <v>12</v>
      </c>
      <c r="J3460" s="14" t="s">
        <v>13</v>
      </c>
      <c r="K3460" s="14" t="s">
        <v>14</v>
      </c>
      <c r="L3460" s="15" t="s">
        <v>15</v>
      </c>
      <c r="M3460" s="85" t="s">
        <v>16</v>
      </c>
      <c r="N3460" s="84"/>
      <c r="O3460" s="84"/>
      <c r="P3460" s="85" t="s">
        <v>17</v>
      </c>
      <c r="Q3460" s="84"/>
      <c r="R3460" s="86"/>
      <c r="X3460" s="1" t="str">
        <f t="shared" si="691"/>
        <v>31鳥取県</v>
      </c>
    </row>
    <row r="3461" spans="1:24" ht="32.25" thickBot="1" x14ac:dyDescent="0.2">
      <c r="A3461" s="6">
        <f t="shared" si="690"/>
        <v>231</v>
      </c>
      <c r="B3461" s="6"/>
      <c r="D3461" s="16"/>
      <c r="E3461" s="17"/>
      <c r="F3461" s="18" t="s">
        <v>18</v>
      </c>
      <c r="G3461" s="19" t="s">
        <v>19</v>
      </c>
      <c r="H3461" s="20" t="s">
        <v>20</v>
      </c>
      <c r="I3461" s="20" t="s">
        <v>21</v>
      </c>
      <c r="J3461" s="20" t="s">
        <v>22</v>
      </c>
      <c r="K3461" s="20" t="s">
        <v>23</v>
      </c>
      <c r="L3461" s="20" t="s">
        <v>24</v>
      </c>
      <c r="M3461" s="21" t="s">
        <v>25</v>
      </c>
      <c r="N3461" s="22" t="s">
        <v>26</v>
      </c>
      <c r="O3461" s="23" t="s">
        <v>27</v>
      </c>
      <c r="P3461" s="24" t="s">
        <v>28</v>
      </c>
      <c r="Q3461" s="22" t="s">
        <v>29</v>
      </c>
      <c r="R3461" s="25" t="s">
        <v>30</v>
      </c>
      <c r="X3461" s="1" t="str">
        <f t="shared" si="691"/>
        <v>31鳥取県</v>
      </c>
    </row>
    <row r="3462" spans="1:24" ht="14.25" thickTop="1" x14ac:dyDescent="0.15">
      <c r="A3462" s="6">
        <f t="shared" si="690"/>
        <v>231</v>
      </c>
      <c r="B3462" s="6">
        <f>B3457</f>
        <v>3101</v>
      </c>
      <c r="D3462" s="26"/>
      <c r="E3462" s="27" t="s">
        <v>31</v>
      </c>
      <c r="F3462" s="28">
        <f>SUM(F3463:F3466)</f>
        <v>2747</v>
      </c>
      <c r="G3462" s="29">
        <f>IFERROR(F3462/Q3462,"-")</f>
        <v>1.224699063753901</v>
      </c>
      <c r="H3462" s="30">
        <f t="shared" ref="H3462:M3462" si="692">SUM(H3463:H3466)</f>
        <v>2655</v>
      </c>
      <c r="I3462" s="30">
        <f t="shared" si="692"/>
        <v>2546</v>
      </c>
      <c r="J3462" s="30">
        <f t="shared" si="692"/>
        <v>2496</v>
      </c>
      <c r="K3462" s="30">
        <f t="shared" si="692"/>
        <v>2590</v>
      </c>
      <c r="L3462" s="30">
        <f t="shared" si="692"/>
        <v>2566</v>
      </c>
      <c r="M3462" s="31">
        <f t="shared" si="692"/>
        <v>2486</v>
      </c>
      <c r="N3462" s="32">
        <f>IFERROR(M3462/F3462,"-")</f>
        <v>0.90498725882781217</v>
      </c>
      <c r="O3462" s="33">
        <f>M3462-F3462</f>
        <v>-261</v>
      </c>
      <c r="P3462" s="31">
        <f>SUM(P3463:P3466)</f>
        <v>2491</v>
      </c>
      <c r="Q3462" s="34">
        <f>SUM(Q3463:Q3466)</f>
        <v>2243</v>
      </c>
      <c r="R3462" s="35">
        <f>IFERROR(P3462/Q3462,"-")</f>
        <v>1.1105662059741417</v>
      </c>
      <c r="X3462" s="1" t="str">
        <f t="shared" si="691"/>
        <v>31鳥取県</v>
      </c>
    </row>
    <row r="3463" spans="1:24" x14ac:dyDescent="0.15">
      <c r="A3463" s="6">
        <f t="shared" si="690"/>
        <v>231</v>
      </c>
      <c r="B3463" s="6">
        <f>B3462</f>
        <v>3101</v>
      </c>
      <c r="D3463" s="36"/>
      <c r="E3463" s="37" t="s">
        <v>32</v>
      </c>
      <c r="F3463" s="38">
        <v>405</v>
      </c>
      <c r="G3463" s="39">
        <f>IFERROR(F3463/Q3463,"-")</f>
        <v>1.8577981651376148</v>
      </c>
      <c r="H3463" s="40">
        <v>103</v>
      </c>
      <c r="I3463" s="40">
        <v>104</v>
      </c>
      <c r="J3463" s="40">
        <v>111</v>
      </c>
      <c r="K3463" s="40">
        <v>111</v>
      </c>
      <c r="L3463" s="40">
        <v>171</v>
      </c>
      <c r="M3463" s="41">
        <v>111</v>
      </c>
      <c r="N3463" s="42">
        <f>IFERROR(M3463/F3463,"-")</f>
        <v>0.27407407407407408</v>
      </c>
      <c r="O3463" s="43">
        <f>M3463-F3463</f>
        <v>-294</v>
      </c>
      <c r="P3463" s="41">
        <v>65</v>
      </c>
      <c r="Q3463" s="44">
        <v>218</v>
      </c>
      <c r="R3463" s="45">
        <f>IFERROR(P3463/Q3463,"-")</f>
        <v>0.29816513761467889</v>
      </c>
      <c r="X3463" s="1" t="str">
        <f t="shared" si="691"/>
        <v>31鳥取県</v>
      </c>
    </row>
    <row r="3464" spans="1:24" x14ac:dyDescent="0.15">
      <c r="A3464" s="6">
        <f t="shared" si="690"/>
        <v>231</v>
      </c>
      <c r="B3464" s="6">
        <f t="shared" si="690"/>
        <v>3101</v>
      </c>
      <c r="D3464" s="36"/>
      <c r="E3464" s="46" t="s">
        <v>33</v>
      </c>
      <c r="F3464" s="47">
        <v>1186</v>
      </c>
      <c r="G3464" s="48">
        <f>IFERROR(F3464/Q3464,"-")</f>
        <v>1.6027027027027028</v>
      </c>
      <c r="H3464" s="49">
        <v>1235</v>
      </c>
      <c r="I3464" s="49">
        <v>1256</v>
      </c>
      <c r="J3464" s="49">
        <v>1266</v>
      </c>
      <c r="K3464" s="49">
        <v>1342</v>
      </c>
      <c r="L3464" s="49">
        <v>1282</v>
      </c>
      <c r="M3464" s="50">
        <v>1275</v>
      </c>
      <c r="N3464" s="51">
        <f>IFERROR(M3464/F3464,"-")</f>
        <v>1.0750421585160201</v>
      </c>
      <c r="O3464" s="52">
        <f>M3464-F3464</f>
        <v>89</v>
      </c>
      <c r="P3464" s="50">
        <v>1314</v>
      </c>
      <c r="Q3464" s="53">
        <v>740</v>
      </c>
      <c r="R3464" s="54">
        <f>IFERROR(P3464/Q3464,"-")</f>
        <v>1.7756756756756757</v>
      </c>
      <c r="X3464" s="1" t="str">
        <f t="shared" si="691"/>
        <v>31鳥取県</v>
      </c>
    </row>
    <row r="3465" spans="1:24" x14ac:dyDescent="0.15">
      <c r="A3465" s="6">
        <f t="shared" si="690"/>
        <v>231</v>
      </c>
      <c r="B3465" s="6">
        <f t="shared" si="690"/>
        <v>3101</v>
      </c>
      <c r="D3465" s="36"/>
      <c r="E3465" s="46" t="s">
        <v>34</v>
      </c>
      <c r="F3465" s="47">
        <v>229</v>
      </c>
      <c r="G3465" s="48">
        <f>IFERROR(F3465/Q3465,"-")</f>
        <v>0.32761087267525035</v>
      </c>
      <c r="H3465" s="49">
        <v>378</v>
      </c>
      <c r="I3465" s="49">
        <v>428</v>
      </c>
      <c r="J3465" s="49">
        <v>426</v>
      </c>
      <c r="K3465" s="49">
        <v>432</v>
      </c>
      <c r="L3465" s="49">
        <v>452</v>
      </c>
      <c r="M3465" s="50">
        <v>499</v>
      </c>
      <c r="N3465" s="51">
        <f>IFERROR(M3465/F3465,"-")</f>
        <v>2.1790393013100435</v>
      </c>
      <c r="O3465" s="52">
        <f>M3465-F3465</f>
        <v>270</v>
      </c>
      <c r="P3465" s="50">
        <v>449</v>
      </c>
      <c r="Q3465" s="53">
        <v>699</v>
      </c>
      <c r="R3465" s="54">
        <f>IFERROR(P3465/Q3465,"-")</f>
        <v>0.64234620886981397</v>
      </c>
      <c r="X3465" s="1" t="str">
        <f t="shared" si="691"/>
        <v>31鳥取県</v>
      </c>
    </row>
    <row r="3466" spans="1:24" ht="14.25" thickBot="1" x14ac:dyDescent="0.2">
      <c r="A3466" s="6">
        <f t="shared" si="690"/>
        <v>231</v>
      </c>
      <c r="B3466" s="6">
        <f t="shared" si="690"/>
        <v>3101</v>
      </c>
      <c r="D3466" s="55"/>
      <c r="E3466" s="56" t="s">
        <v>35</v>
      </c>
      <c r="F3466" s="57">
        <v>927</v>
      </c>
      <c r="G3466" s="58">
        <f>IFERROR(F3466/Q3466,"-")</f>
        <v>1.5819112627986349</v>
      </c>
      <c r="H3466" s="59">
        <v>939</v>
      </c>
      <c r="I3466" s="59">
        <v>758</v>
      </c>
      <c r="J3466" s="59">
        <v>693</v>
      </c>
      <c r="K3466" s="59">
        <v>705</v>
      </c>
      <c r="L3466" s="59">
        <v>661</v>
      </c>
      <c r="M3466" s="60">
        <v>601</v>
      </c>
      <c r="N3466" s="61">
        <f>IFERROR(M3466/F3466,"-")</f>
        <v>0.64832793959007551</v>
      </c>
      <c r="O3466" s="62">
        <f>M3466-F3466</f>
        <v>-326</v>
      </c>
      <c r="P3466" s="60">
        <v>663</v>
      </c>
      <c r="Q3466" s="63">
        <v>586</v>
      </c>
      <c r="R3466" s="64">
        <f>IFERROR(P3466/Q3466,"-")</f>
        <v>1.1313993174061434</v>
      </c>
      <c r="X3466" s="1" t="str">
        <f t="shared" si="691"/>
        <v>31鳥取県</v>
      </c>
    </row>
    <row r="3467" spans="1:24" s="5" customFormat="1" x14ac:dyDescent="0.15">
      <c r="A3467" s="65">
        <f t="shared" si="690"/>
        <v>231</v>
      </c>
      <c r="B3467" s="65">
        <f t="shared" si="690"/>
        <v>3101</v>
      </c>
      <c r="D3467" s="66"/>
      <c r="E3467" s="67" t="s">
        <v>36</v>
      </c>
      <c r="F3467" s="68">
        <v>0.86956521739130432</v>
      </c>
      <c r="G3467" s="69"/>
      <c r="H3467" s="68">
        <v>0.86956521739130432</v>
      </c>
      <c r="I3467" s="68">
        <v>0.90476190476190477</v>
      </c>
      <c r="J3467" s="68">
        <v>0.80952380952380953</v>
      </c>
      <c r="K3467" s="68">
        <v>0.95238095238095233</v>
      </c>
      <c r="L3467" s="68">
        <v>1</v>
      </c>
      <c r="M3467" s="68">
        <v>1</v>
      </c>
      <c r="N3467" s="70"/>
      <c r="O3467" s="70"/>
      <c r="P3467" s="71"/>
      <c r="Q3467" s="71"/>
      <c r="R3467" s="70"/>
      <c r="X3467" s="5" t="str">
        <f t="shared" si="691"/>
        <v>31鳥取県</v>
      </c>
    </row>
    <row r="3468" spans="1:24" x14ac:dyDescent="0.15">
      <c r="A3468" s="6">
        <f>(ROW()+12)/15</f>
        <v>232</v>
      </c>
      <c r="B3468" s="6"/>
      <c r="C3468" s="87">
        <f>(ROW()+12)/15</f>
        <v>232</v>
      </c>
      <c r="D3468" s="87"/>
      <c r="S3468" s="1" t="str">
        <f>"（"&amp;H3470&amp;"　"&amp;H3471&amp;"構想区域）"</f>
        <v>（鳥取県　中部構想区域）</v>
      </c>
      <c r="X3468" s="1" t="str">
        <f>TEXT(F3470,"0?")&amp;H3470</f>
        <v>31鳥取県</v>
      </c>
    </row>
    <row r="3469" spans="1:24" ht="14.25" thickBot="1" x14ac:dyDescent="0.2">
      <c r="A3469" s="6">
        <f>A3468</f>
        <v>232</v>
      </c>
      <c r="B3469" s="6"/>
      <c r="C3469" s="1" t="s">
        <v>3</v>
      </c>
      <c r="X3469" s="1" t="str">
        <f>X3468</f>
        <v>31鳥取県</v>
      </c>
    </row>
    <row r="3470" spans="1:24" x14ac:dyDescent="0.15">
      <c r="A3470" s="6">
        <f t="shared" ref="A3470:B3482" si="693">A3469</f>
        <v>232</v>
      </c>
      <c r="B3470" s="6">
        <v>3102</v>
      </c>
      <c r="D3470" s="88" t="s">
        <v>4</v>
      </c>
      <c r="E3470" s="89"/>
      <c r="F3470" s="90">
        <f>QUOTIENT(F3471,100)</f>
        <v>31</v>
      </c>
      <c r="G3470" s="91"/>
      <c r="H3470" s="92" t="s">
        <v>292</v>
      </c>
      <c r="I3470" s="93"/>
      <c r="O3470" s="7"/>
      <c r="X3470" s="1" t="str">
        <f t="shared" ref="X3470:X3482" si="694">X3469</f>
        <v>31鳥取県</v>
      </c>
    </row>
    <row r="3471" spans="1:24" x14ac:dyDescent="0.15">
      <c r="A3471" s="6">
        <f t="shared" si="693"/>
        <v>232</v>
      </c>
      <c r="B3471" s="6">
        <f>B3470</f>
        <v>3102</v>
      </c>
      <c r="D3471" s="94" t="s">
        <v>5</v>
      </c>
      <c r="E3471" s="95"/>
      <c r="F3471" s="96">
        <f>B3471</f>
        <v>3102</v>
      </c>
      <c r="G3471" s="97"/>
      <c r="H3471" s="98" t="s">
        <v>293</v>
      </c>
      <c r="I3471" s="99"/>
      <c r="O3471" s="7"/>
      <c r="X3471" s="1" t="str">
        <f t="shared" si="694"/>
        <v>31鳥取県</v>
      </c>
    </row>
    <row r="3472" spans="1:24" x14ac:dyDescent="0.15">
      <c r="A3472" s="6">
        <f t="shared" si="693"/>
        <v>232</v>
      </c>
      <c r="B3472" s="6">
        <f>B3471</f>
        <v>3102</v>
      </c>
      <c r="D3472" s="72" t="s">
        <v>6</v>
      </c>
      <c r="E3472" s="73"/>
      <c r="F3472" s="74">
        <v>9.9192999999999998</v>
      </c>
      <c r="G3472" s="75"/>
      <c r="H3472" s="75"/>
      <c r="I3472" s="76"/>
      <c r="J3472" s="8"/>
      <c r="K3472" s="8"/>
      <c r="L3472" s="8"/>
      <c r="N3472" s="8"/>
      <c r="O3472" s="9"/>
      <c r="P3472" s="10" t="s">
        <v>7</v>
      </c>
      <c r="X3472" s="1" t="str">
        <f t="shared" si="694"/>
        <v>31鳥取県</v>
      </c>
    </row>
    <row r="3473" spans="1:24" ht="14.25" thickBot="1" x14ac:dyDescent="0.2">
      <c r="A3473" s="6">
        <f t="shared" si="693"/>
        <v>232</v>
      </c>
      <c r="B3473" s="6">
        <f>B3472</f>
        <v>3102</v>
      </c>
      <c r="D3473" s="77" t="s">
        <v>8</v>
      </c>
      <c r="E3473" s="78"/>
      <c r="F3473" s="79">
        <v>780.43</v>
      </c>
      <c r="G3473" s="80"/>
      <c r="H3473" s="80"/>
      <c r="I3473" s="81"/>
      <c r="J3473" s="11"/>
      <c r="K3473" s="11"/>
      <c r="L3473" s="11"/>
      <c r="N3473" s="11"/>
      <c r="P3473" s="82">
        <v>-0.11599999999999999</v>
      </c>
      <c r="Q3473" s="82"/>
      <c r="X3473" s="1" t="str">
        <f t="shared" si="694"/>
        <v>31鳥取県</v>
      </c>
    </row>
    <row r="3474" spans="1:24" ht="14.25" thickBot="1" x14ac:dyDescent="0.2">
      <c r="A3474" s="6">
        <f t="shared" si="693"/>
        <v>232</v>
      </c>
      <c r="B3474" s="6"/>
      <c r="C3474" s="1" t="s">
        <v>9</v>
      </c>
      <c r="X3474" s="1" t="str">
        <f t="shared" si="694"/>
        <v>31鳥取県</v>
      </c>
    </row>
    <row r="3475" spans="1:24" ht="13.5" customHeight="1" x14ac:dyDescent="0.15">
      <c r="A3475" s="6">
        <f t="shared" si="693"/>
        <v>232</v>
      </c>
      <c r="B3475" s="6"/>
      <c r="D3475" s="12"/>
      <c r="E3475" s="13"/>
      <c r="F3475" s="83" t="s">
        <v>10</v>
      </c>
      <c r="G3475" s="84"/>
      <c r="H3475" s="14" t="s">
        <v>11</v>
      </c>
      <c r="I3475" s="14" t="s">
        <v>12</v>
      </c>
      <c r="J3475" s="14" t="s">
        <v>13</v>
      </c>
      <c r="K3475" s="14" t="s">
        <v>14</v>
      </c>
      <c r="L3475" s="15" t="s">
        <v>15</v>
      </c>
      <c r="M3475" s="85" t="s">
        <v>16</v>
      </c>
      <c r="N3475" s="84"/>
      <c r="O3475" s="84"/>
      <c r="P3475" s="85" t="s">
        <v>17</v>
      </c>
      <c r="Q3475" s="84"/>
      <c r="R3475" s="86"/>
      <c r="X3475" s="1" t="str">
        <f t="shared" si="694"/>
        <v>31鳥取県</v>
      </c>
    </row>
    <row r="3476" spans="1:24" ht="32.25" thickBot="1" x14ac:dyDescent="0.2">
      <c r="A3476" s="6">
        <f t="shared" si="693"/>
        <v>232</v>
      </c>
      <c r="B3476" s="6"/>
      <c r="D3476" s="16"/>
      <c r="E3476" s="17"/>
      <c r="F3476" s="18" t="s">
        <v>18</v>
      </c>
      <c r="G3476" s="19" t="s">
        <v>19</v>
      </c>
      <c r="H3476" s="20" t="s">
        <v>20</v>
      </c>
      <c r="I3476" s="20" t="s">
        <v>21</v>
      </c>
      <c r="J3476" s="20" t="s">
        <v>22</v>
      </c>
      <c r="K3476" s="20" t="s">
        <v>23</v>
      </c>
      <c r="L3476" s="20" t="s">
        <v>24</v>
      </c>
      <c r="M3476" s="21" t="s">
        <v>25</v>
      </c>
      <c r="N3476" s="22" t="s">
        <v>26</v>
      </c>
      <c r="O3476" s="23" t="s">
        <v>27</v>
      </c>
      <c r="P3476" s="24" t="s">
        <v>28</v>
      </c>
      <c r="Q3476" s="22" t="s">
        <v>29</v>
      </c>
      <c r="R3476" s="25" t="s">
        <v>30</v>
      </c>
      <c r="X3476" s="1" t="str">
        <f t="shared" si="694"/>
        <v>31鳥取県</v>
      </c>
    </row>
    <row r="3477" spans="1:24" ht="14.25" thickTop="1" x14ac:dyDescent="0.15">
      <c r="A3477" s="6">
        <f t="shared" si="693"/>
        <v>232</v>
      </c>
      <c r="B3477" s="6">
        <f>B3472</f>
        <v>3102</v>
      </c>
      <c r="D3477" s="26"/>
      <c r="E3477" s="27" t="s">
        <v>31</v>
      </c>
      <c r="F3477" s="28">
        <f>SUM(F3478:F3481)</f>
        <v>1312</v>
      </c>
      <c r="G3477" s="29">
        <f>IFERROR(F3477/Q3477,"-")</f>
        <v>1.1329879101899827</v>
      </c>
      <c r="H3477" s="30">
        <f t="shared" ref="H3477:M3477" si="695">SUM(H3478:H3481)</f>
        <v>1290</v>
      </c>
      <c r="I3477" s="30">
        <f t="shared" si="695"/>
        <v>1247</v>
      </c>
      <c r="J3477" s="30">
        <f t="shared" si="695"/>
        <v>1247</v>
      </c>
      <c r="K3477" s="30">
        <f t="shared" si="695"/>
        <v>1249</v>
      </c>
      <c r="L3477" s="30">
        <f t="shared" si="695"/>
        <v>1232</v>
      </c>
      <c r="M3477" s="31">
        <f t="shared" si="695"/>
        <v>1231</v>
      </c>
      <c r="N3477" s="32">
        <f>IFERROR(M3477/F3477,"-")</f>
        <v>0.93826219512195119</v>
      </c>
      <c r="O3477" s="33">
        <f>M3477-F3477</f>
        <v>-81</v>
      </c>
      <c r="P3477" s="31">
        <f>SUM(P3478:P3481)</f>
        <v>1231</v>
      </c>
      <c r="Q3477" s="34">
        <f>SUM(Q3478:Q3481)</f>
        <v>1158</v>
      </c>
      <c r="R3477" s="35">
        <f>IFERROR(P3477/Q3477,"-")</f>
        <v>1.0630397236614852</v>
      </c>
      <c r="X3477" s="1" t="str">
        <f t="shared" si="694"/>
        <v>31鳥取県</v>
      </c>
    </row>
    <row r="3478" spans="1:24" x14ac:dyDescent="0.15">
      <c r="A3478" s="6">
        <f t="shared" si="693"/>
        <v>232</v>
      </c>
      <c r="B3478" s="6">
        <f>B3477</f>
        <v>3102</v>
      </c>
      <c r="D3478" s="36"/>
      <c r="E3478" s="37" t="s">
        <v>32</v>
      </c>
      <c r="F3478" s="38">
        <v>106</v>
      </c>
      <c r="G3478" s="39">
        <f>IFERROR(F3478/Q3478,"-")</f>
        <v>1.2771084337349397</v>
      </c>
      <c r="H3478" s="40">
        <v>106</v>
      </c>
      <c r="I3478" s="40">
        <v>106</v>
      </c>
      <c r="J3478" s="40">
        <v>106</v>
      </c>
      <c r="K3478" s="40">
        <v>106</v>
      </c>
      <c r="L3478" s="40">
        <v>106</v>
      </c>
      <c r="M3478" s="41">
        <v>106</v>
      </c>
      <c r="N3478" s="42">
        <f>IFERROR(M3478/F3478,"-")</f>
        <v>1</v>
      </c>
      <c r="O3478" s="43">
        <f>M3478-F3478</f>
        <v>0</v>
      </c>
      <c r="P3478" s="41">
        <v>106</v>
      </c>
      <c r="Q3478" s="44">
        <v>83</v>
      </c>
      <c r="R3478" s="45">
        <f>IFERROR(P3478/Q3478,"-")</f>
        <v>1.2771084337349397</v>
      </c>
      <c r="X3478" s="1" t="str">
        <f t="shared" si="694"/>
        <v>31鳥取県</v>
      </c>
    </row>
    <row r="3479" spans="1:24" x14ac:dyDescent="0.15">
      <c r="A3479" s="6">
        <f t="shared" si="693"/>
        <v>232</v>
      </c>
      <c r="B3479" s="6">
        <f t="shared" si="693"/>
        <v>3102</v>
      </c>
      <c r="D3479" s="36"/>
      <c r="E3479" s="46" t="s">
        <v>33</v>
      </c>
      <c r="F3479" s="47">
        <v>601</v>
      </c>
      <c r="G3479" s="48">
        <f>IFERROR(F3479/Q3479,"-")</f>
        <v>1.4950248756218905</v>
      </c>
      <c r="H3479" s="49">
        <v>474</v>
      </c>
      <c r="I3479" s="49">
        <v>420</v>
      </c>
      <c r="J3479" s="49">
        <v>474</v>
      </c>
      <c r="K3479" s="49">
        <v>434</v>
      </c>
      <c r="L3479" s="49">
        <v>431</v>
      </c>
      <c r="M3479" s="50">
        <v>431</v>
      </c>
      <c r="N3479" s="51">
        <f>IFERROR(M3479/F3479,"-")</f>
        <v>0.7171381031613977</v>
      </c>
      <c r="O3479" s="52">
        <f>M3479-F3479</f>
        <v>-170</v>
      </c>
      <c r="P3479" s="50">
        <v>431</v>
      </c>
      <c r="Q3479" s="53">
        <v>402</v>
      </c>
      <c r="R3479" s="54">
        <f>IFERROR(P3479/Q3479,"-")</f>
        <v>1.072139303482587</v>
      </c>
      <c r="X3479" s="1" t="str">
        <f t="shared" si="694"/>
        <v>31鳥取県</v>
      </c>
    </row>
    <row r="3480" spans="1:24" x14ac:dyDescent="0.15">
      <c r="A3480" s="6">
        <f t="shared" si="693"/>
        <v>232</v>
      </c>
      <c r="B3480" s="6">
        <f t="shared" si="693"/>
        <v>3102</v>
      </c>
      <c r="D3480" s="36"/>
      <c r="E3480" s="46" t="s">
        <v>34</v>
      </c>
      <c r="F3480" s="47">
        <v>330</v>
      </c>
      <c r="G3480" s="48">
        <f>IFERROR(F3480/Q3480,"-")</f>
        <v>0.73496659242761697</v>
      </c>
      <c r="H3480" s="49">
        <v>435</v>
      </c>
      <c r="I3480" s="49">
        <v>446</v>
      </c>
      <c r="J3480" s="49">
        <v>392</v>
      </c>
      <c r="K3480" s="49">
        <v>392</v>
      </c>
      <c r="L3480" s="49">
        <v>378</v>
      </c>
      <c r="M3480" s="50">
        <v>377</v>
      </c>
      <c r="N3480" s="51">
        <f>IFERROR(M3480/F3480,"-")</f>
        <v>1.1424242424242423</v>
      </c>
      <c r="O3480" s="52">
        <f>M3480-F3480</f>
        <v>47</v>
      </c>
      <c r="P3480" s="50">
        <v>377</v>
      </c>
      <c r="Q3480" s="53">
        <v>449</v>
      </c>
      <c r="R3480" s="54">
        <f>IFERROR(P3480/Q3480,"-")</f>
        <v>0.83964365256124718</v>
      </c>
      <c r="X3480" s="1" t="str">
        <f t="shared" si="694"/>
        <v>31鳥取県</v>
      </c>
    </row>
    <row r="3481" spans="1:24" ht="14.25" thickBot="1" x14ac:dyDescent="0.2">
      <c r="A3481" s="6">
        <f t="shared" si="693"/>
        <v>232</v>
      </c>
      <c r="B3481" s="6">
        <f t="shared" si="693"/>
        <v>3102</v>
      </c>
      <c r="D3481" s="55"/>
      <c r="E3481" s="56" t="s">
        <v>35</v>
      </c>
      <c r="F3481" s="57">
        <v>275</v>
      </c>
      <c r="G3481" s="58">
        <f>IFERROR(F3481/Q3481,"-")</f>
        <v>1.2276785714285714</v>
      </c>
      <c r="H3481" s="59">
        <v>275</v>
      </c>
      <c r="I3481" s="59">
        <v>275</v>
      </c>
      <c r="J3481" s="59">
        <v>275</v>
      </c>
      <c r="K3481" s="59">
        <v>317</v>
      </c>
      <c r="L3481" s="59">
        <v>317</v>
      </c>
      <c r="M3481" s="60">
        <v>317</v>
      </c>
      <c r="N3481" s="61">
        <f>IFERROR(M3481/F3481,"-")</f>
        <v>1.1527272727272728</v>
      </c>
      <c r="O3481" s="62">
        <f>M3481-F3481</f>
        <v>42</v>
      </c>
      <c r="P3481" s="60">
        <v>317</v>
      </c>
      <c r="Q3481" s="63">
        <v>224</v>
      </c>
      <c r="R3481" s="64">
        <f>IFERROR(P3481/Q3481,"-")</f>
        <v>1.4151785714285714</v>
      </c>
      <c r="X3481" s="1" t="str">
        <f t="shared" si="694"/>
        <v>31鳥取県</v>
      </c>
    </row>
    <row r="3482" spans="1:24" s="5" customFormat="1" x14ac:dyDescent="0.15">
      <c r="A3482" s="65">
        <f t="shared" si="693"/>
        <v>232</v>
      </c>
      <c r="B3482" s="65">
        <f t="shared" si="693"/>
        <v>3102</v>
      </c>
      <c r="D3482" s="66"/>
      <c r="E3482" s="67" t="s">
        <v>36</v>
      </c>
      <c r="F3482" s="68">
        <v>0.94117647058823528</v>
      </c>
      <c r="G3482" s="69"/>
      <c r="H3482" s="68">
        <v>1</v>
      </c>
      <c r="I3482" s="68">
        <v>1</v>
      </c>
      <c r="J3482" s="68">
        <v>1</v>
      </c>
      <c r="K3482" s="68">
        <v>1</v>
      </c>
      <c r="L3482" s="68">
        <v>1</v>
      </c>
      <c r="M3482" s="68">
        <v>1</v>
      </c>
      <c r="N3482" s="70"/>
      <c r="O3482" s="70"/>
      <c r="P3482" s="71"/>
      <c r="Q3482" s="71"/>
      <c r="R3482" s="70"/>
      <c r="X3482" s="5" t="str">
        <f t="shared" si="694"/>
        <v>31鳥取県</v>
      </c>
    </row>
    <row r="3483" spans="1:24" x14ac:dyDescent="0.15">
      <c r="A3483" s="6">
        <f>(ROW()+12)/15</f>
        <v>233</v>
      </c>
      <c r="B3483" s="6"/>
      <c r="C3483" s="87">
        <f>(ROW()+12)/15</f>
        <v>233</v>
      </c>
      <c r="D3483" s="87"/>
      <c r="S3483" s="1" t="str">
        <f>"（"&amp;H3485&amp;"　"&amp;H3486&amp;"構想区域）"</f>
        <v>（鳥取県　西部構想区域）</v>
      </c>
      <c r="X3483" s="1" t="str">
        <f>TEXT(F3485,"0?")&amp;H3485</f>
        <v>31鳥取県</v>
      </c>
    </row>
    <row r="3484" spans="1:24" ht="14.25" thickBot="1" x14ac:dyDescent="0.2">
      <c r="A3484" s="6">
        <f>A3483</f>
        <v>233</v>
      </c>
      <c r="B3484" s="6"/>
      <c r="C3484" s="1" t="s">
        <v>3</v>
      </c>
      <c r="X3484" s="1" t="str">
        <f>X3483</f>
        <v>31鳥取県</v>
      </c>
    </row>
    <row r="3485" spans="1:24" x14ac:dyDescent="0.15">
      <c r="A3485" s="6">
        <f t="shared" ref="A3485:B3497" si="696">A3484</f>
        <v>233</v>
      </c>
      <c r="B3485" s="6">
        <v>3103</v>
      </c>
      <c r="D3485" s="88" t="s">
        <v>4</v>
      </c>
      <c r="E3485" s="89"/>
      <c r="F3485" s="90">
        <f>QUOTIENT(F3486,100)</f>
        <v>31</v>
      </c>
      <c r="G3485" s="91"/>
      <c r="H3485" s="92" t="s">
        <v>292</v>
      </c>
      <c r="I3485" s="93"/>
      <c r="O3485" s="7"/>
      <c r="X3485" s="1" t="str">
        <f t="shared" ref="X3485:X3497" si="697">X3484</f>
        <v>31鳥取県</v>
      </c>
    </row>
    <row r="3486" spans="1:24" x14ac:dyDescent="0.15">
      <c r="A3486" s="6">
        <f t="shared" si="696"/>
        <v>233</v>
      </c>
      <c r="B3486" s="6">
        <f>B3485</f>
        <v>3103</v>
      </c>
      <c r="D3486" s="94" t="s">
        <v>5</v>
      </c>
      <c r="E3486" s="95"/>
      <c r="F3486" s="96">
        <f>B3486</f>
        <v>3103</v>
      </c>
      <c r="G3486" s="97"/>
      <c r="H3486" s="98" t="s">
        <v>135</v>
      </c>
      <c r="I3486" s="99"/>
      <c r="O3486" s="7"/>
      <c r="X3486" s="1" t="str">
        <f t="shared" si="697"/>
        <v>31鳥取県</v>
      </c>
    </row>
    <row r="3487" spans="1:24" x14ac:dyDescent="0.15">
      <c r="A3487" s="6">
        <f t="shared" si="696"/>
        <v>233</v>
      </c>
      <c r="B3487" s="6">
        <f>B3486</f>
        <v>3103</v>
      </c>
      <c r="D3487" s="72" t="s">
        <v>6</v>
      </c>
      <c r="E3487" s="73"/>
      <c r="F3487" s="74">
        <v>22.972200000000001</v>
      </c>
      <c r="G3487" s="75"/>
      <c r="H3487" s="75"/>
      <c r="I3487" s="76"/>
      <c r="J3487" s="8"/>
      <c r="K3487" s="8"/>
      <c r="L3487" s="8"/>
      <c r="N3487" s="8"/>
      <c r="O3487" s="9"/>
      <c r="P3487" s="10" t="s">
        <v>7</v>
      </c>
      <c r="X3487" s="1" t="str">
        <f t="shared" si="697"/>
        <v>31鳥取県</v>
      </c>
    </row>
    <row r="3488" spans="1:24" ht="14.25" thickBot="1" x14ac:dyDescent="0.2">
      <c r="A3488" s="6">
        <f t="shared" si="696"/>
        <v>233</v>
      </c>
      <c r="B3488" s="6">
        <f>B3487</f>
        <v>3103</v>
      </c>
      <c r="D3488" s="77" t="s">
        <v>8</v>
      </c>
      <c r="E3488" s="78"/>
      <c r="F3488" s="79">
        <v>1208.48</v>
      </c>
      <c r="G3488" s="80"/>
      <c r="H3488" s="80"/>
      <c r="I3488" s="81"/>
      <c r="J3488" s="11"/>
      <c r="K3488" s="11"/>
      <c r="L3488" s="11"/>
      <c r="N3488" s="11"/>
      <c r="P3488" s="82">
        <v>0.191</v>
      </c>
      <c r="Q3488" s="82"/>
      <c r="X3488" s="1" t="str">
        <f t="shared" si="697"/>
        <v>31鳥取県</v>
      </c>
    </row>
    <row r="3489" spans="1:24" ht="14.25" thickBot="1" x14ac:dyDescent="0.2">
      <c r="A3489" s="6">
        <f t="shared" si="696"/>
        <v>233</v>
      </c>
      <c r="B3489" s="6"/>
      <c r="C3489" s="1" t="s">
        <v>9</v>
      </c>
      <c r="X3489" s="1" t="str">
        <f t="shared" si="697"/>
        <v>31鳥取県</v>
      </c>
    </row>
    <row r="3490" spans="1:24" ht="13.5" customHeight="1" x14ac:dyDescent="0.15">
      <c r="A3490" s="6">
        <f t="shared" si="696"/>
        <v>233</v>
      </c>
      <c r="B3490" s="6"/>
      <c r="D3490" s="12"/>
      <c r="E3490" s="13"/>
      <c r="F3490" s="83" t="s">
        <v>10</v>
      </c>
      <c r="G3490" s="84"/>
      <c r="H3490" s="14" t="s">
        <v>11</v>
      </c>
      <c r="I3490" s="14" t="s">
        <v>12</v>
      </c>
      <c r="J3490" s="14" t="s">
        <v>13</v>
      </c>
      <c r="K3490" s="14" t="s">
        <v>14</v>
      </c>
      <c r="L3490" s="15" t="s">
        <v>15</v>
      </c>
      <c r="M3490" s="85" t="s">
        <v>16</v>
      </c>
      <c r="N3490" s="84"/>
      <c r="O3490" s="84"/>
      <c r="P3490" s="85" t="s">
        <v>17</v>
      </c>
      <c r="Q3490" s="84"/>
      <c r="R3490" s="86"/>
      <c r="X3490" s="1" t="str">
        <f t="shared" si="697"/>
        <v>31鳥取県</v>
      </c>
    </row>
    <row r="3491" spans="1:24" ht="32.25" thickBot="1" x14ac:dyDescent="0.2">
      <c r="A3491" s="6">
        <f t="shared" si="696"/>
        <v>233</v>
      </c>
      <c r="B3491" s="6"/>
      <c r="D3491" s="16"/>
      <c r="E3491" s="17"/>
      <c r="F3491" s="18" t="s">
        <v>18</v>
      </c>
      <c r="G3491" s="19" t="s">
        <v>19</v>
      </c>
      <c r="H3491" s="20" t="s">
        <v>20</v>
      </c>
      <c r="I3491" s="20" t="s">
        <v>21</v>
      </c>
      <c r="J3491" s="20" t="s">
        <v>22</v>
      </c>
      <c r="K3491" s="20" t="s">
        <v>23</v>
      </c>
      <c r="L3491" s="20" t="s">
        <v>24</v>
      </c>
      <c r="M3491" s="21" t="s">
        <v>25</v>
      </c>
      <c r="N3491" s="22" t="s">
        <v>26</v>
      </c>
      <c r="O3491" s="23" t="s">
        <v>27</v>
      </c>
      <c r="P3491" s="24" t="s">
        <v>28</v>
      </c>
      <c r="Q3491" s="22" t="s">
        <v>29</v>
      </c>
      <c r="R3491" s="25" t="s">
        <v>30</v>
      </c>
      <c r="X3491" s="1" t="str">
        <f t="shared" si="697"/>
        <v>31鳥取県</v>
      </c>
    </row>
    <row r="3492" spans="1:24" ht="14.25" thickTop="1" x14ac:dyDescent="0.15">
      <c r="A3492" s="6">
        <f t="shared" si="696"/>
        <v>233</v>
      </c>
      <c r="B3492" s="6">
        <f>B3487</f>
        <v>3103</v>
      </c>
      <c r="D3492" s="26"/>
      <c r="E3492" s="27" t="s">
        <v>31</v>
      </c>
      <c r="F3492" s="28">
        <f>SUM(F3493:F3496)</f>
        <v>2959</v>
      </c>
      <c r="G3492" s="29">
        <f>IFERROR(F3492/Q3492,"-")</f>
        <v>1.1859719438877756</v>
      </c>
      <c r="H3492" s="30">
        <f t="shared" ref="H3492:M3492" si="698">SUM(H3493:H3496)</f>
        <v>2994</v>
      </c>
      <c r="I3492" s="30">
        <f t="shared" si="698"/>
        <v>2979</v>
      </c>
      <c r="J3492" s="30">
        <f t="shared" si="698"/>
        <v>2951</v>
      </c>
      <c r="K3492" s="30">
        <f t="shared" si="698"/>
        <v>3102</v>
      </c>
      <c r="L3492" s="30">
        <f t="shared" si="698"/>
        <v>2946</v>
      </c>
      <c r="M3492" s="31">
        <f t="shared" si="698"/>
        <v>2932</v>
      </c>
      <c r="N3492" s="32">
        <f>IFERROR(M3492/F3492,"-")</f>
        <v>0.99087529570800947</v>
      </c>
      <c r="O3492" s="33">
        <f>M3492-F3492</f>
        <v>-27</v>
      </c>
      <c r="P3492" s="31">
        <f>SUM(P3493:P3496)</f>
        <v>2905</v>
      </c>
      <c r="Q3492" s="34">
        <f>SUM(Q3493:Q3496)</f>
        <v>2495</v>
      </c>
      <c r="R3492" s="35">
        <f>IFERROR(P3492/Q3492,"-")</f>
        <v>1.1643286573146292</v>
      </c>
      <c r="X3492" s="1" t="str">
        <f t="shared" si="697"/>
        <v>31鳥取県</v>
      </c>
    </row>
    <row r="3493" spans="1:24" x14ac:dyDescent="0.15">
      <c r="A3493" s="6">
        <f t="shared" si="696"/>
        <v>233</v>
      </c>
      <c r="B3493" s="6">
        <f>B3492</f>
        <v>3103</v>
      </c>
      <c r="D3493" s="36"/>
      <c r="E3493" s="37" t="s">
        <v>32</v>
      </c>
      <c r="F3493" s="38">
        <v>665</v>
      </c>
      <c r="G3493" s="39">
        <f>IFERROR(F3493/Q3493,"-")</f>
        <v>2.3581560283687941</v>
      </c>
      <c r="H3493" s="40">
        <v>663</v>
      </c>
      <c r="I3493" s="40">
        <v>657</v>
      </c>
      <c r="J3493" s="40">
        <v>657</v>
      </c>
      <c r="K3493" s="40">
        <v>663</v>
      </c>
      <c r="L3493" s="40">
        <v>661</v>
      </c>
      <c r="M3493" s="41">
        <v>661</v>
      </c>
      <c r="N3493" s="42">
        <f>IFERROR(M3493/F3493,"-")</f>
        <v>0.99398496240601508</v>
      </c>
      <c r="O3493" s="43">
        <f>M3493-F3493</f>
        <v>-4</v>
      </c>
      <c r="P3493" s="41">
        <v>661</v>
      </c>
      <c r="Q3493" s="44">
        <v>282</v>
      </c>
      <c r="R3493" s="45">
        <f>IFERROR(P3493/Q3493,"-")</f>
        <v>2.3439716312056738</v>
      </c>
      <c r="X3493" s="1" t="str">
        <f t="shared" si="697"/>
        <v>31鳥取県</v>
      </c>
    </row>
    <row r="3494" spans="1:24" x14ac:dyDescent="0.15">
      <c r="A3494" s="6">
        <f t="shared" si="696"/>
        <v>233</v>
      </c>
      <c r="B3494" s="6">
        <f t="shared" si="696"/>
        <v>3103</v>
      </c>
      <c r="D3494" s="36"/>
      <c r="E3494" s="46" t="s">
        <v>33</v>
      </c>
      <c r="F3494" s="47">
        <v>1361</v>
      </c>
      <c r="G3494" s="48">
        <f>IFERROR(F3494/Q3494,"-")</f>
        <v>1.5518814139110604</v>
      </c>
      <c r="H3494" s="49">
        <v>1247</v>
      </c>
      <c r="I3494" s="49">
        <v>1234</v>
      </c>
      <c r="J3494" s="49">
        <v>1264</v>
      </c>
      <c r="K3494" s="49">
        <v>1246</v>
      </c>
      <c r="L3494" s="49">
        <v>1190</v>
      </c>
      <c r="M3494" s="50">
        <v>1176</v>
      </c>
      <c r="N3494" s="51">
        <f>IFERROR(M3494/F3494,"-")</f>
        <v>0.86407053637031594</v>
      </c>
      <c r="O3494" s="52">
        <f>M3494-F3494</f>
        <v>-185</v>
      </c>
      <c r="P3494" s="50">
        <v>1169</v>
      </c>
      <c r="Q3494" s="53">
        <v>877</v>
      </c>
      <c r="R3494" s="54">
        <f>IFERROR(P3494/Q3494,"-")</f>
        <v>1.3329532497149372</v>
      </c>
      <c r="X3494" s="1" t="str">
        <f t="shared" si="697"/>
        <v>31鳥取県</v>
      </c>
    </row>
    <row r="3495" spans="1:24" x14ac:dyDescent="0.15">
      <c r="A3495" s="6">
        <f t="shared" si="696"/>
        <v>233</v>
      </c>
      <c r="B3495" s="6">
        <f t="shared" si="696"/>
        <v>3103</v>
      </c>
      <c r="D3495" s="36"/>
      <c r="E3495" s="46" t="s">
        <v>34</v>
      </c>
      <c r="F3495" s="47">
        <v>352</v>
      </c>
      <c r="G3495" s="48">
        <f>IFERROR(F3495/Q3495,"-")</f>
        <v>0.35591506572295245</v>
      </c>
      <c r="H3495" s="49">
        <v>444</v>
      </c>
      <c r="I3495" s="49">
        <v>435</v>
      </c>
      <c r="J3495" s="49">
        <v>437</v>
      </c>
      <c r="K3495" s="49">
        <v>448</v>
      </c>
      <c r="L3495" s="49">
        <v>468</v>
      </c>
      <c r="M3495" s="50">
        <v>468</v>
      </c>
      <c r="N3495" s="51">
        <f>IFERROR(M3495/F3495,"-")</f>
        <v>1.3295454545454546</v>
      </c>
      <c r="O3495" s="52">
        <f>M3495-F3495</f>
        <v>116</v>
      </c>
      <c r="P3495" s="50">
        <v>468</v>
      </c>
      <c r="Q3495" s="53">
        <v>989</v>
      </c>
      <c r="R3495" s="54">
        <f>IFERROR(P3495/Q3495,"-")</f>
        <v>0.47320525783619816</v>
      </c>
      <c r="X3495" s="1" t="str">
        <f t="shared" si="697"/>
        <v>31鳥取県</v>
      </c>
    </row>
    <row r="3496" spans="1:24" ht="14.25" thickBot="1" x14ac:dyDescent="0.2">
      <c r="A3496" s="6">
        <f t="shared" si="696"/>
        <v>233</v>
      </c>
      <c r="B3496" s="6">
        <f t="shared" si="696"/>
        <v>3103</v>
      </c>
      <c r="D3496" s="55"/>
      <c r="E3496" s="56" t="s">
        <v>35</v>
      </c>
      <c r="F3496" s="57">
        <v>581</v>
      </c>
      <c r="G3496" s="58">
        <f>IFERROR(F3496/Q3496,"-")</f>
        <v>1.6743515850144093</v>
      </c>
      <c r="H3496" s="59">
        <v>640</v>
      </c>
      <c r="I3496" s="59">
        <v>653</v>
      </c>
      <c r="J3496" s="59">
        <v>593</v>
      </c>
      <c r="K3496" s="59">
        <v>745</v>
      </c>
      <c r="L3496" s="59">
        <v>627</v>
      </c>
      <c r="M3496" s="60">
        <v>627</v>
      </c>
      <c r="N3496" s="61">
        <f>IFERROR(M3496/F3496,"-")</f>
        <v>1.0791738382099827</v>
      </c>
      <c r="O3496" s="62">
        <f>M3496-F3496</f>
        <v>46</v>
      </c>
      <c r="P3496" s="60">
        <v>607</v>
      </c>
      <c r="Q3496" s="63">
        <v>347</v>
      </c>
      <c r="R3496" s="64">
        <f>IFERROR(P3496/Q3496,"-")</f>
        <v>1.7492795389048992</v>
      </c>
      <c r="X3496" s="1" t="str">
        <f t="shared" si="697"/>
        <v>31鳥取県</v>
      </c>
    </row>
    <row r="3497" spans="1:24" s="5" customFormat="1" x14ac:dyDescent="0.15">
      <c r="A3497" s="65">
        <f t="shared" si="696"/>
        <v>233</v>
      </c>
      <c r="B3497" s="65">
        <f t="shared" si="696"/>
        <v>3103</v>
      </c>
      <c r="D3497" s="66"/>
      <c r="E3497" s="67" t="s">
        <v>36</v>
      </c>
      <c r="F3497" s="68">
        <v>0.97297297297297303</v>
      </c>
      <c r="G3497" s="69"/>
      <c r="H3497" s="68">
        <v>0.97297297297297303</v>
      </c>
      <c r="I3497" s="68">
        <v>1</v>
      </c>
      <c r="J3497" s="68">
        <v>0.91666666666666663</v>
      </c>
      <c r="K3497" s="68">
        <v>1</v>
      </c>
      <c r="L3497" s="68">
        <v>1</v>
      </c>
      <c r="M3497" s="68">
        <v>1</v>
      </c>
      <c r="N3497" s="70"/>
      <c r="O3497" s="70"/>
      <c r="P3497" s="71"/>
      <c r="Q3497" s="71"/>
      <c r="R3497" s="70"/>
      <c r="X3497" s="5" t="str">
        <f t="shared" si="697"/>
        <v>31鳥取県</v>
      </c>
    </row>
    <row r="3498" spans="1:24" x14ac:dyDescent="0.15">
      <c r="A3498" s="6">
        <f>(ROW()+12)/15</f>
        <v>234</v>
      </c>
      <c r="B3498" s="6"/>
      <c r="C3498" s="87">
        <f>(ROW()+12)/15</f>
        <v>234</v>
      </c>
      <c r="D3498" s="87"/>
      <c r="S3498" s="1" t="str">
        <f>"（"&amp;H3500&amp;"　"&amp;H3501&amp;"構想区域）"</f>
        <v>（島根県　松江構想区域）</v>
      </c>
      <c r="X3498" s="1" t="str">
        <f>TEXT(F3500,"0?")&amp;H3500</f>
        <v>32島根県</v>
      </c>
    </row>
    <row r="3499" spans="1:24" ht="14.25" thickBot="1" x14ac:dyDescent="0.2">
      <c r="A3499" s="6">
        <f>A3498</f>
        <v>234</v>
      </c>
      <c r="B3499" s="6"/>
      <c r="C3499" s="1" t="s">
        <v>3</v>
      </c>
      <c r="X3499" s="1" t="str">
        <f>X3498</f>
        <v>32島根県</v>
      </c>
    </row>
    <row r="3500" spans="1:24" x14ac:dyDescent="0.15">
      <c r="A3500" s="6">
        <f t="shared" ref="A3500:B3512" si="699">A3499</f>
        <v>234</v>
      </c>
      <c r="B3500" s="6">
        <v>3201</v>
      </c>
      <c r="D3500" s="88" t="s">
        <v>4</v>
      </c>
      <c r="E3500" s="89"/>
      <c r="F3500" s="90">
        <f>QUOTIENT(F3501,100)</f>
        <v>32</v>
      </c>
      <c r="G3500" s="91"/>
      <c r="H3500" s="92" t="s">
        <v>294</v>
      </c>
      <c r="I3500" s="93"/>
      <c r="O3500" s="7"/>
      <c r="X3500" s="1" t="str">
        <f t="shared" ref="X3500:X3512" si="700">X3499</f>
        <v>32島根県</v>
      </c>
    </row>
    <row r="3501" spans="1:24" x14ac:dyDescent="0.15">
      <c r="A3501" s="6">
        <f t="shared" si="699"/>
        <v>234</v>
      </c>
      <c r="B3501" s="6">
        <f>B3500</f>
        <v>3201</v>
      </c>
      <c r="D3501" s="94" t="s">
        <v>5</v>
      </c>
      <c r="E3501" s="95"/>
      <c r="F3501" s="96">
        <f>B3501</f>
        <v>3201</v>
      </c>
      <c r="G3501" s="97"/>
      <c r="H3501" s="98" t="s">
        <v>295</v>
      </c>
      <c r="I3501" s="99"/>
      <c r="O3501" s="7"/>
      <c r="X3501" s="1" t="str">
        <f t="shared" si="700"/>
        <v>32島根県</v>
      </c>
    </row>
    <row r="3502" spans="1:24" x14ac:dyDescent="0.15">
      <c r="A3502" s="6">
        <f t="shared" si="699"/>
        <v>234</v>
      </c>
      <c r="B3502" s="6">
        <f>B3501</f>
        <v>3201</v>
      </c>
      <c r="D3502" s="72" t="s">
        <v>6</v>
      </c>
      <c r="E3502" s="73"/>
      <c r="F3502" s="74">
        <v>24.067799999999998</v>
      </c>
      <c r="G3502" s="75"/>
      <c r="H3502" s="75"/>
      <c r="I3502" s="76"/>
      <c r="J3502" s="8"/>
      <c r="K3502" s="8"/>
      <c r="L3502" s="8"/>
      <c r="N3502" s="8"/>
      <c r="O3502" s="9"/>
      <c r="P3502" s="10" t="s">
        <v>7</v>
      </c>
      <c r="X3502" s="1" t="str">
        <f t="shared" si="700"/>
        <v>32島根県</v>
      </c>
    </row>
    <row r="3503" spans="1:24" ht="14.25" thickBot="1" x14ac:dyDescent="0.2">
      <c r="A3503" s="6">
        <f t="shared" si="699"/>
        <v>234</v>
      </c>
      <c r="B3503" s="6">
        <f>B3502</f>
        <v>3201</v>
      </c>
      <c r="D3503" s="77" t="s">
        <v>8</v>
      </c>
      <c r="E3503" s="78"/>
      <c r="F3503" s="79">
        <v>993.92</v>
      </c>
      <c r="G3503" s="80"/>
      <c r="H3503" s="80"/>
      <c r="I3503" s="81"/>
      <c r="J3503" s="11"/>
      <c r="K3503" s="11"/>
      <c r="L3503" s="11"/>
      <c r="N3503" s="11"/>
      <c r="P3503" s="82">
        <v>0.03</v>
      </c>
      <c r="Q3503" s="82"/>
      <c r="X3503" s="1" t="str">
        <f t="shared" si="700"/>
        <v>32島根県</v>
      </c>
    </row>
    <row r="3504" spans="1:24" ht="14.25" thickBot="1" x14ac:dyDescent="0.2">
      <c r="A3504" s="6">
        <f t="shared" si="699"/>
        <v>234</v>
      </c>
      <c r="B3504" s="6"/>
      <c r="C3504" s="1" t="s">
        <v>9</v>
      </c>
      <c r="X3504" s="1" t="str">
        <f t="shared" si="700"/>
        <v>32島根県</v>
      </c>
    </row>
    <row r="3505" spans="1:24" ht="13.5" customHeight="1" x14ac:dyDescent="0.15">
      <c r="A3505" s="6">
        <f t="shared" si="699"/>
        <v>234</v>
      </c>
      <c r="B3505" s="6"/>
      <c r="D3505" s="12"/>
      <c r="E3505" s="13"/>
      <c r="F3505" s="83" t="s">
        <v>10</v>
      </c>
      <c r="G3505" s="84"/>
      <c r="H3505" s="14" t="s">
        <v>11</v>
      </c>
      <c r="I3505" s="14" t="s">
        <v>12</v>
      </c>
      <c r="J3505" s="14" t="s">
        <v>13</v>
      </c>
      <c r="K3505" s="14" t="s">
        <v>14</v>
      </c>
      <c r="L3505" s="15" t="s">
        <v>15</v>
      </c>
      <c r="M3505" s="85" t="s">
        <v>16</v>
      </c>
      <c r="N3505" s="84"/>
      <c r="O3505" s="84"/>
      <c r="P3505" s="85" t="s">
        <v>17</v>
      </c>
      <c r="Q3505" s="84"/>
      <c r="R3505" s="86"/>
      <c r="X3505" s="1" t="str">
        <f t="shared" si="700"/>
        <v>32島根県</v>
      </c>
    </row>
    <row r="3506" spans="1:24" ht="32.25" thickBot="1" x14ac:dyDescent="0.2">
      <c r="A3506" s="6">
        <f t="shared" si="699"/>
        <v>234</v>
      </c>
      <c r="B3506" s="6"/>
      <c r="D3506" s="16"/>
      <c r="E3506" s="17"/>
      <c r="F3506" s="18" t="s">
        <v>18</v>
      </c>
      <c r="G3506" s="19" t="s">
        <v>19</v>
      </c>
      <c r="H3506" s="20" t="s">
        <v>20</v>
      </c>
      <c r="I3506" s="20" t="s">
        <v>21</v>
      </c>
      <c r="J3506" s="20" t="s">
        <v>22</v>
      </c>
      <c r="K3506" s="20" t="s">
        <v>23</v>
      </c>
      <c r="L3506" s="20" t="s">
        <v>24</v>
      </c>
      <c r="M3506" s="21" t="s">
        <v>25</v>
      </c>
      <c r="N3506" s="22" t="s">
        <v>26</v>
      </c>
      <c r="O3506" s="23" t="s">
        <v>27</v>
      </c>
      <c r="P3506" s="24" t="s">
        <v>28</v>
      </c>
      <c r="Q3506" s="22" t="s">
        <v>29</v>
      </c>
      <c r="R3506" s="25" t="s">
        <v>30</v>
      </c>
      <c r="X3506" s="1" t="str">
        <f t="shared" si="700"/>
        <v>32島根県</v>
      </c>
    </row>
    <row r="3507" spans="1:24" ht="14.25" thickTop="1" x14ac:dyDescent="0.15">
      <c r="A3507" s="6">
        <f t="shared" si="699"/>
        <v>234</v>
      </c>
      <c r="B3507" s="6">
        <f>B3502</f>
        <v>3201</v>
      </c>
      <c r="D3507" s="26"/>
      <c r="E3507" s="27" t="s">
        <v>31</v>
      </c>
      <c r="F3507" s="28">
        <f>SUM(F3508:F3511)</f>
        <v>3123</v>
      </c>
      <c r="G3507" s="29">
        <f>IFERROR(F3507/Q3507,"-")</f>
        <v>1.2623282134195635</v>
      </c>
      <c r="H3507" s="30">
        <f t="shared" ref="H3507:M3507" si="701">SUM(H3508:H3511)</f>
        <v>2892</v>
      </c>
      <c r="I3507" s="30">
        <f t="shared" si="701"/>
        <v>2743</v>
      </c>
      <c r="J3507" s="30">
        <f t="shared" si="701"/>
        <v>2692</v>
      </c>
      <c r="K3507" s="30">
        <f t="shared" si="701"/>
        <v>2739</v>
      </c>
      <c r="L3507" s="30">
        <f t="shared" si="701"/>
        <v>2728</v>
      </c>
      <c r="M3507" s="31">
        <f t="shared" si="701"/>
        <v>2665</v>
      </c>
      <c r="N3507" s="32">
        <f>IFERROR(M3507/F3507,"-")</f>
        <v>0.85334614153057953</v>
      </c>
      <c r="O3507" s="33">
        <f>M3507-F3507</f>
        <v>-458</v>
      </c>
      <c r="P3507" s="31">
        <f>SUM(P3508:P3511)</f>
        <v>2672</v>
      </c>
      <c r="Q3507" s="34">
        <f>SUM(Q3508:Q3511)</f>
        <v>2474</v>
      </c>
      <c r="R3507" s="35">
        <f>IFERROR(P3507/Q3507,"-")</f>
        <v>1.080032336297494</v>
      </c>
      <c r="X3507" s="1" t="str">
        <f t="shared" si="700"/>
        <v>32島根県</v>
      </c>
    </row>
    <row r="3508" spans="1:24" x14ac:dyDescent="0.15">
      <c r="A3508" s="6">
        <f t="shared" si="699"/>
        <v>234</v>
      </c>
      <c r="B3508" s="6">
        <f>B3507</f>
        <v>3201</v>
      </c>
      <c r="D3508" s="36"/>
      <c r="E3508" s="37" t="s">
        <v>32</v>
      </c>
      <c r="F3508" s="38">
        <v>491</v>
      </c>
      <c r="G3508" s="39">
        <f>IFERROR(F3508/Q3508,"-")</f>
        <v>2.3160377358490565</v>
      </c>
      <c r="H3508" s="40">
        <v>489</v>
      </c>
      <c r="I3508" s="40">
        <v>487</v>
      </c>
      <c r="J3508" s="40">
        <v>487</v>
      </c>
      <c r="K3508" s="40">
        <v>487</v>
      </c>
      <c r="L3508" s="40">
        <v>489</v>
      </c>
      <c r="M3508" s="41">
        <v>441</v>
      </c>
      <c r="N3508" s="42">
        <f>IFERROR(M3508/F3508,"-")</f>
        <v>0.89816700610997968</v>
      </c>
      <c r="O3508" s="43">
        <f>M3508-F3508</f>
        <v>-50</v>
      </c>
      <c r="P3508" s="41">
        <v>441</v>
      </c>
      <c r="Q3508" s="44">
        <v>212</v>
      </c>
      <c r="R3508" s="45">
        <f>IFERROR(P3508/Q3508,"-")</f>
        <v>2.0801886792452828</v>
      </c>
      <c r="X3508" s="1" t="str">
        <f t="shared" si="700"/>
        <v>32島根県</v>
      </c>
    </row>
    <row r="3509" spans="1:24" x14ac:dyDescent="0.15">
      <c r="A3509" s="6">
        <f t="shared" si="699"/>
        <v>234</v>
      </c>
      <c r="B3509" s="6">
        <f t="shared" si="699"/>
        <v>3201</v>
      </c>
      <c r="D3509" s="36"/>
      <c r="E3509" s="46" t="s">
        <v>33</v>
      </c>
      <c r="F3509" s="47">
        <v>1137</v>
      </c>
      <c r="G3509" s="48">
        <f>IFERROR(F3509/Q3509,"-")</f>
        <v>1.4037037037037037</v>
      </c>
      <c r="H3509" s="49">
        <v>1035</v>
      </c>
      <c r="I3509" s="49">
        <v>938</v>
      </c>
      <c r="J3509" s="49">
        <v>965</v>
      </c>
      <c r="K3509" s="49">
        <v>1012</v>
      </c>
      <c r="L3509" s="49">
        <v>938</v>
      </c>
      <c r="M3509" s="50">
        <v>923</v>
      </c>
      <c r="N3509" s="51">
        <f>IFERROR(M3509/F3509,"-")</f>
        <v>0.81178540017590151</v>
      </c>
      <c r="O3509" s="52">
        <f>M3509-F3509</f>
        <v>-214</v>
      </c>
      <c r="P3509" s="50">
        <v>895</v>
      </c>
      <c r="Q3509" s="53">
        <v>810</v>
      </c>
      <c r="R3509" s="54">
        <f>IFERROR(P3509/Q3509,"-")</f>
        <v>1.1049382716049383</v>
      </c>
      <c r="X3509" s="1" t="str">
        <f t="shared" si="700"/>
        <v>32島根県</v>
      </c>
    </row>
    <row r="3510" spans="1:24" x14ac:dyDescent="0.15">
      <c r="A3510" s="6">
        <f t="shared" si="699"/>
        <v>234</v>
      </c>
      <c r="B3510" s="6">
        <f t="shared" si="699"/>
        <v>3201</v>
      </c>
      <c r="D3510" s="36"/>
      <c r="E3510" s="46" t="s">
        <v>34</v>
      </c>
      <c r="F3510" s="47">
        <v>560</v>
      </c>
      <c r="G3510" s="48">
        <f>IFERROR(F3510/Q3510,"-")</f>
        <v>0.7865168539325843</v>
      </c>
      <c r="H3510" s="49">
        <v>581</v>
      </c>
      <c r="I3510" s="49">
        <v>629</v>
      </c>
      <c r="J3510" s="49">
        <v>620</v>
      </c>
      <c r="K3510" s="49">
        <v>620</v>
      </c>
      <c r="L3510" s="49">
        <v>626</v>
      </c>
      <c r="M3510" s="50">
        <v>626</v>
      </c>
      <c r="N3510" s="51">
        <f>IFERROR(M3510/F3510,"-")</f>
        <v>1.1178571428571429</v>
      </c>
      <c r="O3510" s="52">
        <f>M3510-F3510</f>
        <v>66</v>
      </c>
      <c r="P3510" s="50">
        <v>626</v>
      </c>
      <c r="Q3510" s="53">
        <v>712</v>
      </c>
      <c r="R3510" s="54">
        <f>IFERROR(P3510/Q3510,"-")</f>
        <v>0.8792134831460674</v>
      </c>
      <c r="X3510" s="1" t="str">
        <f t="shared" si="700"/>
        <v>32島根県</v>
      </c>
    </row>
    <row r="3511" spans="1:24" ht="14.25" thickBot="1" x14ac:dyDescent="0.2">
      <c r="A3511" s="6">
        <f t="shared" si="699"/>
        <v>234</v>
      </c>
      <c r="B3511" s="6">
        <f t="shared" si="699"/>
        <v>3201</v>
      </c>
      <c r="D3511" s="55"/>
      <c r="E3511" s="56" t="s">
        <v>35</v>
      </c>
      <c r="F3511" s="57">
        <v>935</v>
      </c>
      <c r="G3511" s="58">
        <f>IFERROR(F3511/Q3511,"-")</f>
        <v>1.2635135135135136</v>
      </c>
      <c r="H3511" s="59">
        <v>787</v>
      </c>
      <c r="I3511" s="59">
        <v>689</v>
      </c>
      <c r="J3511" s="59">
        <v>620</v>
      </c>
      <c r="K3511" s="59">
        <v>620</v>
      </c>
      <c r="L3511" s="59">
        <v>675</v>
      </c>
      <c r="M3511" s="60">
        <v>675</v>
      </c>
      <c r="N3511" s="61">
        <f>IFERROR(M3511/F3511,"-")</f>
        <v>0.72192513368983957</v>
      </c>
      <c r="O3511" s="62">
        <f>M3511-F3511</f>
        <v>-260</v>
      </c>
      <c r="P3511" s="60">
        <v>710</v>
      </c>
      <c r="Q3511" s="63">
        <v>740</v>
      </c>
      <c r="R3511" s="64">
        <f>IFERROR(P3511/Q3511,"-")</f>
        <v>0.95945945945945943</v>
      </c>
      <c r="X3511" s="1" t="str">
        <f t="shared" si="700"/>
        <v>32島根県</v>
      </c>
    </row>
    <row r="3512" spans="1:24" s="5" customFormat="1" x14ac:dyDescent="0.15">
      <c r="A3512" s="65">
        <f t="shared" si="699"/>
        <v>234</v>
      </c>
      <c r="B3512" s="65">
        <f t="shared" si="699"/>
        <v>3201</v>
      </c>
      <c r="D3512" s="66"/>
      <c r="E3512" s="67" t="s">
        <v>36</v>
      </c>
      <c r="F3512" s="68">
        <v>0.96153846153846156</v>
      </c>
      <c r="G3512" s="69"/>
      <c r="H3512" s="68">
        <v>1</v>
      </c>
      <c r="I3512" s="68">
        <v>1</v>
      </c>
      <c r="J3512" s="68">
        <v>1</v>
      </c>
      <c r="K3512" s="68">
        <v>1</v>
      </c>
      <c r="L3512" s="68">
        <v>1</v>
      </c>
      <c r="M3512" s="68">
        <v>1</v>
      </c>
      <c r="N3512" s="70"/>
      <c r="O3512" s="70"/>
      <c r="P3512" s="71"/>
      <c r="Q3512" s="71"/>
      <c r="R3512" s="70"/>
      <c r="X3512" s="5" t="str">
        <f t="shared" si="700"/>
        <v>32島根県</v>
      </c>
    </row>
    <row r="3513" spans="1:24" x14ac:dyDescent="0.15">
      <c r="A3513" s="6">
        <f>(ROW()+12)/15</f>
        <v>235</v>
      </c>
      <c r="B3513" s="6"/>
      <c r="C3513" s="87">
        <f>(ROW()+12)/15</f>
        <v>235</v>
      </c>
      <c r="D3513" s="87"/>
      <c r="S3513" s="1" t="str">
        <f>"（"&amp;H3515&amp;"　"&amp;H3516&amp;"構想区域）"</f>
        <v>（島根県　雲南構想区域）</v>
      </c>
      <c r="X3513" s="1" t="str">
        <f>TEXT(F3515,"0?")&amp;H3515</f>
        <v>32島根県</v>
      </c>
    </row>
    <row r="3514" spans="1:24" ht="14.25" thickBot="1" x14ac:dyDescent="0.2">
      <c r="A3514" s="6">
        <f>A3513</f>
        <v>235</v>
      </c>
      <c r="B3514" s="6"/>
      <c r="C3514" s="1" t="s">
        <v>3</v>
      </c>
      <c r="X3514" s="1" t="str">
        <f>X3513</f>
        <v>32島根県</v>
      </c>
    </row>
    <row r="3515" spans="1:24" x14ac:dyDescent="0.15">
      <c r="A3515" s="6">
        <f t="shared" ref="A3515:B3527" si="702">A3514</f>
        <v>235</v>
      </c>
      <c r="B3515" s="6">
        <v>3202</v>
      </c>
      <c r="D3515" s="88" t="s">
        <v>4</v>
      </c>
      <c r="E3515" s="89"/>
      <c r="F3515" s="90">
        <f>QUOTIENT(F3516,100)</f>
        <v>32</v>
      </c>
      <c r="G3515" s="91"/>
      <c r="H3515" s="92" t="s">
        <v>294</v>
      </c>
      <c r="I3515" s="93"/>
      <c r="O3515" s="7"/>
      <c r="X3515" s="1" t="str">
        <f t="shared" ref="X3515:X3527" si="703">X3514</f>
        <v>32島根県</v>
      </c>
    </row>
    <row r="3516" spans="1:24" x14ac:dyDescent="0.15">
      <c r="A3516" s="6">
        <f t="shared" si="702"/>
        <v>235</v>
      </c>
      <c r="B3516" s="6">
        <f>B3515</f>
        <v>3202</v>
      </c>
      <c r="D3516" s="94" t="s">
        <v>5</v>
      </c>
      <c r="E3516" s="95"/>
      <c r="F3516" s="96">
        <f>B3516</f>
        <v>3202</v>
      </c>
      <c r="G3516" s="97"/>
      <c r="H3516" s="98" t="s">
        <v>296</v>
      </c>
      <c r="I3516" s="99"/>
      <c r="O3516" s="7"/>
      <c r="X3516" s="1" t="str">
        <f t="shared" si="703"/>
        <v>32島根県</v>
      </c>
    </row>
    <row r="3517" spans="1:24" x14ac:dyDescent="0.15">
      <c r="A3517" s="6">
        <f t="shared" si="702"/>
        <v>235</v>
      </c>
      <c r="B3517" s="6">
        <f>B3516</f>
        <v>3202</v>
      </c>
      <c r="D3517" s="72" t="s">
        <v>6</v>
      </c>
      <c r="E3517" s="73"/>
      <c r="F3517" s="74">
        <v>5.2432999999999996</v>
      </c>
      <c r="G3517" s="75"/>
      <c r="H3517" s="75"/>
      <c r="I3517" s="76"/>
      <c r="J3517" s="8"/>
      <c r="K3517" s="8"/>
      <c r="L3517" s="8"/>
      <c r="N3517" s="8"/>
      <c r="O3517" s="9"/>
      <c r="P3517" s="10" t="s">
        <v>7</v>
      </c>
      <c r="X3517" s="1" t="str">
        <f t="shared" si="703"/>
        <v>32島根県</v>
      </c>
    </row>
    <row r="3518" spans="1:24" ht="14.25" thickBot="1" x14ac:dyDescent="0.2">
      <c r="A3518" s="6">
        <f t="shared" si="702"/>
        <v>235</v>
      </c>
      <c r="B3518" s="6">
        <f>B3517</f>
        <v>3202</v>
      </c>
      <c r="D3518" s="77" t="s">
        <v>8</v>
      </c>
      <c r="E3518" s="78"/>
      <c r="F3518" s="79">
        <v>1164.07</v>
      </c>
      <c r="G3518" s="80"/>
      <c r="H3518" s="80"/>
      <c r="I3518" s="81"/>
      <c r="J3518" s="11"/>
      <c r="K3518" s="11"/>
      <c r="L3518" s="11"/>
      <c r="N3518" s="11"/>
      <c r="P3518" s="82">
        <v>-0.45399999999999996</v>
      </c>
      <c r="Q3518" s="82"/>
      <c r="X3518" s="1" t="str">
        <f t="shared" si="703"/>
        <v>32島根県</v>
      </c>
    </row>
    <row r="3519" spans="1:24" ht="14.25" thickBot="1" x14ac:dyDescent="0.2">
      <c r="A3519" s="6">
        <f t="shared" si="702"/>
        <v>235</v>
      </c>
      <c r="B3519" s="6"/>
      <c r="C3519" s="1" t="s">
        <v>9</v>
      </c>
      <c r="X3519" s="1" t="str">
        <f t="shared" si="703"/>
        <v>32島根県</v>
      </c>
    </row>
    <row r="3520" spans="1:24" ht="13.5" customHeight="1" x14ac:dyDescent="0.15">
      <c r="A3520" s="6">
        <f t="shared" si="702"/>
        <v>235</v>
      </c>
      <c r="B3520" s="6"/>
      <c r="D3520" s="12"/>
      <c r="E3520" s="13"/>
      <c r="F3520" s="83" t="s">
        <v>10</v>
      </c>
      <c r="G3520" s="84"/>
      <c r="H3520" s="14" t="s">
        <v>11</v>
      </c>
      <c r="I3520" s="14" t="s">
        <v>12</v>
      </c>
      <c r="J3520" s="14" t="s">
        <v>13</v>
      </c>
      <c r="K3520" s="14" t="s">
        <v>14</v>
      </c>
      <c r="L3520" s="15" t="s">
        <v>15</v>
      </c>
      <c r="M3520" s="85" t="s">
        <v>16</v>
      </c>
      <c r="N3520" s="84"/>
      <c r="O3520" s="84"/>
      <c r="P3520" s="85" t="s">
        <v>17</v>
      </c>
      <c r="Q3520" s="84"/>
      <c r="R3520" s="86"/>
      <c r="X3520" s="1" t="str">
        <f t="shared" si="703"/>
        <v>32島根県</v>
      </c>
    </row>
    <row r="3521" spans="1:24" ht="32.25" thickBot="1" x14ac:dyDescent="0.2">
      <c r="A3521" s="6">
        <f t="shared" si="702"/>
        <v>235</v>
      </c>
      <c r="B3521" s="6"/>
      <c r="D3521" s="16"/>
      <c r="E3521" s="17"/>
      <c r="F3521" s="18" t="s">
        <v>18</v>
      </c>
      <c r="G3521" s="19" t="s">
        <v>19</v>
      </c>
      <c r="H3521" s="20" t="s">
        <v>20</v>
      </c>
      <c r="I3521" s="20" t="s">
        <v>21</v>
      </c>
      <c r="J3521" s="20" t="s">
        <v>22</v>
      </c>
      <c r="K3521" s="20" t="s">
        <v>23</v>
      </c>
      <c r="L3521" s="20" t="s">
        <v>24</v>
      </c>
      <c r="M3521" s="21" t="s">
        <v>25</v>
      </c>
      <c r="N3521" s="22" t="s">
        <v>26</v>
      </c>
      <c r="O3521" s="23" t="s">
        <v>27</v>
      </c>
      <c r="P3521" s="24" t="s">
        <v>28</v>
      </c>
      <c r="Q3521" s="22" t="s">
        <v>29</v>
      </c>
      <c r="R3521" s="25" t="s">
        <v>30</v>
      </c>
      <c r="X3521" s="1" t="str">
        <f t="shared" si="703"/>
        <v>32島根県</v>
      </c>
    </row>
    <row r="3522" spans="1:24" ht="14.25" thickTop="1" x14ac:dyDescent="0.15">
      <c r="A3522" s="6">
        <f t="shared" si="702"/>
        <v>235</v>
      </c>
      <c r="B3522" s="6">
        <f>B3517</f>
        <v>3202</v>
      </c>
      <c r="D3522" s="26"/>
      <c r="E3522" s="27" t="s">
        <v>31</v>
      </c>
      <c r="F3522" s="28">
        <f>SUM(F3523:F3526)</f>
        <v>598</v>
      </c>
      <c r="G3522" s="29">
        <f>IFERROR(F3522/Q3522,"-")</f>
        <v>1.1434034416826004</v>
      </c>
      <c r="H3522" s="30">
        <f t="shared" ref="H3522:M3522" si="704">SUM(H3523:H3526)</f>
        <v>580</v>
      </c>
      <c r="I3522" s="30">
        <f t="shared" si="704"/>
        <v>566</v>
      </c>
      <c r="J3522" s="30">
        <f t="shared" si="704"/>
        <v>681</v>
      </c>
      <c r="K3522" s="30">
        <f t="shared" si="704"/>
        <v>538</v>
      </c>
      <c r="L3522" s="30">
        <f t="shared" si="704"/>
        <v>538</v>
      </c>
      <c r="M3522" s="31">
        <f t="shared" si="704"/>
        <v>538</v>
      </c>
      <c r="N3522" s="32">
        <f>IFERROR(M3522/F3522,"-")</f>
        <v>0.89966555183946484</v>
      </c>
      <c r="O3522" s="33">
        <f>M3522-F3522</f>
        <v>-60</v>
      </c>
      <c r="P3522" s="31">
        <f>SUM(P3523:P3526)</f>
        <v>538</v>
      </c>
      <c r="Q3522" s="34">
        <f>SUM(Q3523:Q3526)</f>
        <v>523</v>
      </c>
      <c r="R3522" s="35">
        <f>IFERROR(P3522/Q3522,"-")</f>
        <v>1.02868068833652</v>
      </c>
      <c r="X3522" s="1" t="str">
        <f t="shared" si="703"/>
        <v>32島根県</v>
      </c>
    </row>
    <row r="3523" spans="1:24" x14ac:dyDescent="0.15">
      <c r="A3523" s="6">
        <f t="shared" si="702"/>
        <v>235</v>
      </c>
      <c r="B3523" s="6">
        <f>B3522</f>
        <v>3202</v>
      </c>
      <c r="D3523" s="36"/>
      <c r="E3523" s="37" t="s">
        <v>32</v>
      </c>
      <c r="F3523" s="38">
        <v>0</v>
      </c>
      <c r="G3523" s="39">
        <f>IFERROR(F3523/Q3523,"-")</f>
        <v>0</v>
      </c>
      <c r="H3523" s="40">
        <v>0</v>
      </c>
      <c r="I3523" s="40">
        <v>0</v>
      </c>
      <c r="J3523" s="40">
        <v>0</v>
      </c>
      <c r="K3523" s="40">
        <v>0</v>
      </c>
      <c r="L3523" s="40">
        <v>0</v>
      </c>
      <c r="M3523" s="41">
        <v>0</v>
      </c>
      <c r="N3523" s="42" t="str">
        <f>IFERROR(M3523/F3523,"-")</f>
        <v>-</v>
      </c>
      <c r="O3523" s="43">
        <f>M3523-F3523</f>
        <v>0</v>
      </c>
      <c r="P3523" s="41">
        <v>0</v>
      </c>
      <c r="Q3523" s="44">
        <v>15</v>
      </c>
      <c r="R3523" s="45">
        <f>IFERROR(P3523/Q3523,"-")</f>
        <v>0</v>
      </c>
      <c r="X3523" s="1" t="str">
        <f t="shared" si="703"/>
        <v>32島根県</v>
      </c>
    </row>
    <row r="3524" spans="1:24" x14ac:dyDescent="0.15">
      <c r="A3524" s="6">
        <f t="shared" si="702"/>
        <v>235</v>
      </c>
      <c r="B3524" s="6">
        <f t="shared" si="702"/>
        <v>3202</v>
      </c>
      <c r="D3524" s="36"/>
      <c r="E3524" s="46" t="s">
        <v>33</v>
      </c>
      <c r="F3524" s="47">
        <v>364</v>
      </c>
      <c r="G3524" s="48">
        <f>IFERROR(F3524/Q3524,"-")</f>
        <v>3.2212389380530975</v>
      </c>
      <c r="H3524" s="49">
        <v>291</v>
      </c>
      <c r="I3524" s="49">
        <v>283</v>
      </c>
      <c r="J3524" s="49">
        <v>283</v>
      </c>
      <c r="K3524" s="49">
        <v>252</v>
      </c>
      <c r="L3524" s="49">
        <v>252</v>
      </c>
      <c r="M3524" s="50">
        <v>252</v>
      </c>
      <c r="N3524" s="51">
        <f>IFERROR(M3524/F3524,"-")</f>
        <v>0.69230769230769229</v>
      </c>
      <c r="O3524" s="52">
        <f>M3524-F3524</f>
        <v>-112</v>
      </c>
      <c r="P3524" s="50">
        <v>252</v>
      </c>
      <c r="Q3524" s="53">
        <v>113</v>
      </c>
      <c r="R3524" s="54">
        <f>IFERROR(P3524/Q3524,"-")</f>
        <v>2.2300884955752212</v>
      </c>
      <c r="X3524" s="1" t="str">
        <f t="shared" si="703"/>
        <v>32島根県</v>
      </c>
    </row>
    <row r="3525" spans="1:24" x14ac:dyDescent="0.15">
      <c r="A3525" s="6">
        <f t="shared" si="702"/>
        <v>235</v>
      </c>
      <c r="B3525" s="6">
        <f t="shared" si="702"/>
        <v>3202</v>
      </c>
      <c r="D3525" s="36"/>
      <c r="E3525" s="46" t="s">
        <v>34</v>
      </c>
      <c r="F3525" s="47">
        <v>71</v>
      </c>
      <c r="G3525" s="48">
        <f>IFERROR(F3525/Q3525,"-")</f>
        <v>0.27952755905511811</v>
      </c>
      <c r="H3525" s="49">
        <v>136</v>
      </c>
      <c r="I3525" s="49">
        <v>136</v>
      </c>
      <c r="J3525" s="49">
        <v>191</v>
      </c>
      <c r="K3525" s="49">
        <v>136</v>
      </c>
      <c r="L3525" s="49">
        <v>183</v>
      </c>
      <c r="M3525" s="50">
        <v>183</v>
      </c>
      <c r="N3525" s="51">
        <f>IFERROR(M3525/F3525,"-")</f>
        <v>2.5774647887323945</v>
      </c>
      <c r="O3525" s="52">
        <f>M3525-F3525</f>
        <v>112</v>
      </c>
      <c r="P3525" s="50">
        <v>183</v>
      </c>
      <c r="Q3525" s="53">
        <v>254</v>
      </c>
      <c r="R3525" s="54">
        <f>IFERROR(P3525/Q3525,"-")</f>
        <v>0.72047244094488194</v>
      </c>
      <c r="X3525" s="1" t="str">
        <f t="shared" si="703"/>
        <v>32島根県</v>
      </c>
    </row>
    <row r="3526" spans="1:24" ht="14.25" thickBot="1" x14ac:dyDescent="0.2">
      <c r="A3526" s="6">
        <f t="shared" si="702"/>
        <v>235</v>
      </c>
      <c r="B3526" s="6">
        <f t="shared" si="702"/>
        <v>3202</v>
      </c>
      <c r="D3526" s="55"/>
      <c r="E3526" s="56" t="s">
        <v>35</v>
      </c>
      <c r="F3526" s="57">
        <v>163</v>
      </c>
      <c r="G3526" s="58">
        <f>IFERROR(F3526/Q3526,"-")</f>
        <v>1.1560283687943262</v>
      </c>
      <c r="H3526" s="59">
        <v>153</v>
      </c>
      <c r="I3526" s="59">
        <v>147</v>
      </c>
      <c r="J3526" s="59">
        <v>207</v>
      </c>
      <c r="K3526" s="59">
        <v>150</v>
      </c>
      <c r="L3526" s="59">
        <v>103</v>
      </c>
      <c r="M3526" s="60">
        <v>103</v>
      </c>
      <c r="N3526" s="61">
        <f>IFERROR(M3526/F3526,"-")</f>
        <v>0.63190184049079756</v>
      </c>
      <c r="O3526" s="62">
        <f>M3526-F3526</f>
        <v>-60</v>
      </c>
      <c r="P3526" s="60">
        <v>103</v>
      </c>
      <c r="Q3526" s="63">
        <v>141</v>
      </c>
      <c r="R3526" s="64">
        <f>IFERROR(P3526/Q3526,"-")</f>
        <v>0.73049645390070927</v>
      </c>
      <c r="X3526" s="1" t="str">
        <f t="shared" si="703"/>
        <v>32島根県</v>
      </c>
    </row>
    <row r="3527" spans="1:24" s="5" customFormat="1" x14ac:dyDescent="0.15">
      <c r="A3527" s="65">
        <f t="shared" si="702"/>
        <v>235</v>
      </c>
      <c r="B3527" s="65">
        <f t="shared" si="702"/>
        <v>3202</v>
      </c>
      <c r="D3527" s="66"/>
      <c r="E3527" s="67" t="s">
        <v>36</v>
      </c>
      <c r="F3527" s="68">
        <v>1</v>
      </c>
      <c r="G3527" s="69"/>
      <c r="H3527" s="68">
        <v>1</v>
      </c>
      <c r="I3527" s="68">
        <v>1</v>
      </c>
      <c r="J3527" s="68">
        <v>1</v>
      </c>
      <c r="K3527" s="68">
        <v>1</v>
      </c>
      <c r="L3527" s="68">
        <v>1</v>
      </c>
      <c r="M3527" s="68">
        <v>1</v>
      </c>
      <c r="N3527" s="70"/>
      <c r="O3527" s="70"/>
      <c r="P3527" s="71"/>
      <c r="Q3527" s="71"/>
      <c r="R3527" s="70"/>
      <c r="X3527" s="5" t="str">
        <f t="shared" si="703"/>
        <v>32島根県</v>
      </c>
    </row>
    <row r="3528" spans="1:24" x14ac:dyDescent="0.15">
      <c r="A3528" s="6">
        <f>(ROW()+12)/15</f>
        <v>236</v>
      </c>
      <c r="B3528" s="6"/>
      <c r="C3528" s="87">
        <f>(ROW()+12)/15</f>
        <v>236</v>
      </c>
      <c r="D3528" s="87"/>
      <c r="S3528" s="1" t="str">
        <f>"（"&amp;H3530&amp;"　"&amp;H3531&amp;"構想区域）"</f>
        <v>（島根県　出雲構想区域）</v>
      </c>
      <c r="X3528" s="1" t="str">
        <f>TEXT(F3530,"0?")&amp;H3530</f>
        <v>32島根県</v>
      </c>
    </row>
    <row r="3529" spans="1:24" ht="14.25" thickBot="1" x14ac:dyDescent="0.2">
      <c r="A3529" s="6">
        <f>A3528</f>
        <v>236</v>
      </c>
      <c r="B3529" s="6"/>
      <c r="C3529" s="1" t="s">
        <v>3</v>
      </c>
      <c r="X3529" s="1" t="str">
        <f>X3528</f>
        <v>32島根県</v>
      </c>
    </row>
    <row r="3530" spans="1:24" x14ac:dyDescent="0.15">
      <c r="A3530" s="6">
        <f t="shared" ref="A3530:B3542" si="705">A3529</f>
        <v>236</v>
      </c>
      <c r="B3530" s="6">
        <v>3203</v>
      </c>
      <c r="D3530" s="88" t="s">
        <v>4</v>
      </c>
      <c r="E3530" s="89"/>
      <c r="F3530" s="90">
        <f>QUOTIENT(F3531,100)</f>
        <v>32</v>
      </c>
      <c r="G3530" s="91"/>
      <c r="H3530" s="92" t="s">
        <v>294</v>
      </c>
      <c r="I3530" s="93"/>
      <c r="O3530" s="7"/>
      <c r="X3530" s="1" t="str">
        <f t="shared" ref="X3530:X3542" si="706">X3529</f>
        <v>32島根県</v>
      </c>
    </row>
    <row r="3531" spans="1:24" x14ac:dyDescent="0.15">
      <c r="A3531" s="6">
        <f t="shared" si="705"/>
        <v>236</v>
      </c>
      <c r="B3531" s="6">
        <f>B3530</f>
        <v>3203</v>
      </c>
      <c r="D3531" s="94" t="s">
        <v>5</v>
      </c>
      <c r="E3531" s="95"/>
      <c r="F3531" s="96">
        <f>B3531</f>
        <v>3203</v>
      </c>
      <c r="G3531" s="97"/>
      <c r="H3531" s="98" t="s">
        <v>297</v>
      </c>
      <c r="I3531" s="99"/>
      <c r="O3531" s="7"/>
      <c r="X3531" s="1" t="str">
        <f t="shared" si="706"/>
        <v>32島根県</v>
      </c>
    </row>
    <row r="3532" spans="1:24" x14ac:dyDescent="0.15">
      <c r="A3532" s="6">
        <f t="shared" si="705"/>
        <v>236</v>
      </c>
      <c r="B3532" s="6">
        <f>B3531</f>
        <v>3203</v>
      </c>
      <c r="D3532" s="72" t="s">
        <v>6</v>
      </c>
      <c r="E3532" s="73"/>
      <c r="F3532" s="74">
        <v>17.2775</v>
      </c>
      <c r="G3532" s="75"/>
      <c r="H3532" s="75"/>
      <c r="I3532" s="76"/>
      <c r="J3532" s="8"/>
      <c r="K3532" s="8"/>
      <c r="L3532" s="8"/>
      <c r="N3532" s="8"/>
      <c r="O3532" s="9"/>
      <c r="P3532" s="10" t="s">
        <v>7</v>
      </c>
      <c r="X3532" s="1" t="str">
        <f t="shared" si="706"/>
        <v>32島根県</v>
      </c>
    </row>
    <row r="3533" spans="1:24" ht="14.25" thickBot="1" x14ac:dyDescent="0.2">
      <c r="A3533" s="6">
        <f t="shared" si="705"/>
        <v>236</v>
      </c>
      <c r="B3533" s="6">
        <f>B3532</f>
        <v>3203</v>
      </c>
      <c r="D3533" s="77" t="s">
        <v>8</v>
      </c>
      <c r="E3533" s="78"/>
      <c r="F3533" s="79">
        <v>624.36</v>
      </c>
      <c r="G3533" s="80"/>
      <c r="H3533" s="80"/>
      <c r="I3533" s="81"/>
      <c r="J3533" s="11"/>
      <c r="K3533" s="11"/>
      <c r="L3533" s="11"/>
      <c r="N3533" s="11"/>
      <c r="P3533" s="82">
        <v>0.24200000000000002</v>
      </c>
      <c r="Q3533" s="82"/>
      <c r="X3533" s="1" t="str">
        <f t="shared" si="706"/>
        <v>32島根県</v>
      </c>
    </row>
    <row r="3534" spans="1:24" ht="14.25" thickBot="1" x14ac:dyDescent="0.2">
      <c r="A3534" s="6">
        <f t="shared" si="705"/>
        <v>236</v>
      </c>
      <c r="B3534" s="6"/>
      <c r="C3534" s="1" t="s">
        <v>9</v>
      </c>
      <c r="X3534" s="1" t="str">
        <f t="shared" si="706"/>
        <v>32島根県</v>
      </c>
    </row>
    <row r="3535" spans="1:24" ht="13.5" customHeight="1" x14ac:dyDescent="0.15">
      <c r="A3535" s="6">
        <f t="shared" si="705"/>
        <v>236</v>
      </c>
      <c r="B3535" s="6"/>
      <c r="D3535" s="12"/>
      <c r="E3535" s="13"/>
      <c r="F3535" s="83" t="s">
        <v>10</v>
      </c>
      <c r="G3535" s="84"/>
      <c r="H3535" s="14" t="s">
        <v>11</v>
      </c>
      <c r="I3535" s="14" t="s">
        <v>12</v>
      </c>
      <c r="J3535" s="14" t="s">
        <v>13</v>
      </c>
      <c r="K3535" s="14" t="s">
        <v>14</v>
      </c>
      <c r="L3535" s="15" t="s">
        <v>15</v>
      </c>
      <c r="M3535" s="85" t="s">
        <v>16</v>
      </c>
      <c r="N3535" s="84"/>
      <c r="O3535" s="84"/>
      <c r="P3535" s="85" t="s">
        <v>17</v>
      </c>
      <c r="Q3535" s="84"/>
      <c r="R3535" s="86"/>
      <c r="X3535" s="1" t="str">
        <f t="shared" si="706"/>
        <v>32島根県</v>
      </c>
    </row>
    <row r="3536" spans="1:24" ht="32.25" thickBot="1" x14ac:dyDescent="0.2">
      <c r="A3536" s="6">
        <f t="shared" si="705"/>
        <v>236</v>
      </c>
      <c r="B3536" s="6"/>
      <c r="D3536" s="16"/>
      <c r="E3536" s="17"/>
      <c r="F3536" s="18" t="s">
        <v>18</v>
      </c>
      <c r="G3536" s="19" t="s">
        <v>19</v>
      </c>
      <c r="H3536" s="20" t="s">
        <v>20</v>
      </c>
      <c r="I3536" s="20" t="s">
        <v>21</v>
      </c>
      <c r="J3536" s="20" t="s">
        <v>22</v>
      </c>
      <c r="K3536" s="20" t="s">
        <v>23</v>
      </c>
      <c r="L3536" s="20" t="s">
        <v>24</v>
      </c>
      <c r="M3536" s="21" t="s">
        <v>25</v>
      </c>
      <c r="N3536" s="22" t="s">
        <v>26</v>
      </c>
      <c r="O3536" s="23" t="s">
        <v>27</v>
      </c>
      <c r="P3536" s="24" t="s">
        <v>28</v>
      </c>
      <c r="Q3536" s="22" t="s">
        <v>29</v>
      </c>
      <c r="R3536" s="25" t="s">
        <v>30</v>
      </c>
      <c r="X3536" s="1" t="str">
        <f t="shared" si="706"/>
        <v>32島根県</v>
      </c>
    </row>
    <row r="3537" spans="1:24" ht="14.25" thickTop="1" x14ac:dyDescent="0.15">
      <c r="A3537" s="6">
        <f t="shared" si="705"/>
        <v>236</v>
      </c>
      <c r="B3537" s="6">
        <f>B3532</f>
        <v>3203</v>
      </c>
      <c r="D3537" s="26"/>
      <c r="E3537" s="27" t="s">
        <v>31</v>
      </c>
      <c r="F3537" s="28">
        <f>SUM(F3538:F3541)</f>
        <v>2354</v>
      </c>
      <c r="G3537" s="29">
        <f>IFERROR(F3537/Q3537,"-")</f>
        <v>1.4172185430463575</v>
      </c>
      <c r="H3537" s="30">
        <f t="shared" ref="H3537:M3537" si="707">SUM(H3538:H3541)</f>
        <v>2346</v>
      </c>
      <c r="I3537" s="30">
        <f t="shared" si="707"/>
        <v>2328</v>
      </c>
      <c r="J3537" s="30">
        <f t="shared" si="707"/>
        <v>2328</v>
      </c>
      <c r="K3537" s="30">
        <f t="shared" si="707"/>
        <v>2280</v>
      </c>
      <c r="L3537" s="30">
        <f t="shared" si="707"/>
        <v>2338</v>
      </c>
      <c r="M3537" s="31">
        <f t="shared" si="707"/>
        <v>2280</v>
      </c>
      <c r="N3537" s="32">
        <f>IFERROR(M3537/F3537,"-")</f>
        <v>0.96856414613423958</v>
      </c>
      <c r="O3537" s="33">
        <f>M3537-F3537</f>
        <v>-74</v>
      </c>
      <c r="P3537" s="31">
        <f>SUM(P3538:P3541)</f>
        <v>2313</v>
      </c>
      <c r="Q3537" s="34">
        <f>SUM(Q3538:Q3541)</f>
        <v>1661</v>
      </c>
      <c r="R3537" s="35">
        <f>IFERROR(P3537/Q3537,"-")</f>
        <v>1.3925346177001807</v>
      </c>
      <c r="X3537" s="1" t="str">
        <f t="shared" si="706"/>
        <v>32島根県</v>
      </c>
    </row>
    <row r="3538" spans="1:24" x14ac:dyDescent="0.15">
      <c r="A3538" s="6">
        <f t="shared" si="705"/>
        <v>236</v>
      </c>
      <c r="B3538" s="6">
        <f>B3537</f>
        <v>3203</v>
      </c>
      <c r="D3538" s="36"/>
      <c r="E3538" s="37" t="s">
        <v>32</v>
      </c>
      <c r="F3538" s="38">
        <v>756</v>
      </c>
      <c r="G3538" s="39">
        <f>IFERROR(F3538/Q3538,"-")</f>
        <v>2.9647058823529413</v>
      </c>
      <c r="H3538" s="40">
        <v>404</v>
      </c>
      <c r="I3538" s="40">
        <v>389</v>
      </c>
      <c r="J3538" s="40">
        <v>365</v>
      </c>
      <c r="K3538" s="40">
        <v>321</v>
      </c>
      <c r="L3538" s="40">
        <v>316</v>
      </c>
      <c r="M3538" s="41">
        <v>316</v>
      </c>
      <c r="N3538" s="42">
        <f>IFERROR(M3538/F3538,"-")</f>
        <v>0.41798941798941797</v>
      </c>
      <c r="O3538" s="43">
        <f>M3538-F3538</f>
        <v>-440</v>
      </c>
      <c r="P3538" s="41">
        <v>293</v>
      </c>
      <c r="Q3538" s="44">
        <v>255</v>
      </c>
      <c r="R3538" s="45">
        <f>IFERROR(P3538/Q3538,"-")</f>
        <v>1.1490196078431372</v>
      </c>
      <c r="X3538" s="1" t="str">
        <f t="shared" si="706"/>
        <v>32島根県</v>
      </c>
    </row>
    <row r="3539" spans="1:24" x14ac:dyDescent="0.15">
      <c r="A3539" s="6">
        <f t="shared" si="705"/>
        <v>236</v>
      </c>
      <c r="B3539" s="6">
        <f t="shared" si="705"/>
        <v>3203</v>
      </c>
      <c r="D3539" s="36"/>
      <c r="E3539" s="46" t="s">
        <v>33</v>
      </c>
      <c r="F3539" s="47">
        <v>729</v>
      </c>
      <c r="G3539" s="48">
        <f>IFERROR(F3539/Q3539,"-")</f>
        <v>1.1319875776397517</v>
      </c>
      <c r="H3539" s="49">
        <v>1037</v>
      </c>
      <c r="I3539" s="49">
        <v>1041</v>
      </c>
      <c r="J3539" s="49">
        <v>1005</v>
      </c>
      <c r="K3539" s="49">
        <v>994</v>
      </c>
      <c r="L3539" s="49">
        <v>999</v>
      </c>
      <c r="M3539" s="50">
        <v>999</v>
      </c>
      <c r="N3539" s="51">
        <f>IFERROR(M3539/F3539,"-")</f>
        <v>1.3703703703703705</v>
      </c>
      <c r="O3539" s="52">
        <f>M3539-F3539</f>
        <v>270</v>
      </c>
      <c r="P3539" s="50">
        <v>995</v>
      </c>
      <c r="Q3539" s="53">
        <v>644</v>
      </c>
      <c r="R3539" s="54">
        <f>IFERROR(P3539/Q3539,"-")</f>
        <v>1.5450310559006211</v>
      </c>
      <c r="X3539" s="1" t="str">
        <f t="shared" si="706"/>
        <v>32島根県</v>
      </c>
    </row>
    <row r="3540" spans="1:24" x14ac:dyDescent="0.15">
      <c r="A3540" s="6">
        <f t="shared" si="705"/>
        <v>236</v>
      </c>
      <c r="B3540" s="6">
        <f t="shared" si="705"/>
        <v>3203</v>
      </c>
      <c r="D3540" s="36"/>
      <c r="E3540" s="46" t="s">
        <v>34</v>
      </c>
      <c r="F3540" s="47">
        <v>235</v>
      </c>
      <c r="G3540" s="48">
        <f>IFERROR(F3540/Q3540,"-")</f>
        <v>0.55819477434679332</v>
      </c>
      <c r="H3540" s="49">
        <v>332</v>
      </c>
      <c r="I3540" s="49">
        <v>332</v>
      </c>
      <c r="J3540" s="49">
        <v>392</v>
      </c>
      <c r="K3540" s="49">
        <v>392</v>
      </c>
      <c r="L3540" s="49">
        <v>450</v>
      </c>
      <c r="M3540" s="50">
        <v>392</v>
      </c>
      <c r="N3540" s="51">
        <f>IFERROR(M3540/F3540,"-")</f>
        <v>1.6680851063829787</v>
      </c>
      <c r="O3540" s="52">
        <f>M3540-F3540</f>
        <v>157</v>
      </c>
      <c r="P3540" s="50">
        <v>392</v>
      </c>
      <c r="Q3540" s="53">
        <v>421</v>
      </c>
      <c r="R3540" s="54">
        <f>IFERROR(P3540/Q3540,"-")</f>
        <v>0.93111638954869358</v>
      </c>
      <c r="X3540" s="1" t="str">
        <f t="shared" si="706"/>
        <v>32島根県</v>
      </c>
    </row>
    <row r="3541" spans="1:24" ht="14.25" thickBot="1" x14ac:dyDescent="0.2">
      <c r="A3541" s="6">
        <f t="shared" si="705"/>
        <v>236</v>
      </c>
      <c r="B3541" s="6">
        <f t="shared" si="705"/>
        <v>3203</v>
      </c>
      <c r="D3541" s="55"/>
      <c r="E3541" s="56" t="s">
        <v>35</v>
      </c>
      <c r="F3541" s="57">
        <v>634</v>
      </c>
      <c r="G3541" s="58">
        <f>IFERROR(F3541/Q3541,"-")</f>
        <v>1.8592375366568914</v>
      </c>
      <c r="H3541" s="59">
        <v>573</v>
      </c>
      <c r="I3541" s="59">
        <v>566</v>
      </c>
      <c r="J3541" s="59">
        <v>566</v>
      </c>
      <c r="K3541" s="59">
        <v>573</v>
      </c>
      <c r="L3541" s="59">
        <v>573</v>
      </c>
      <c r="M3541" s="60">
        <v>573</v>
      </c>
      <c r="N3541" s="61">
        <f>IFERROR(M3541/F3541,"-")</f>
        <v>0.90378548895899058</v>
      </c>
      <c r="O3541" s="62">
        <f>M3541-F3541</f>
        <v>-61</v>
      </c>
      <c r="P3541" s="60">
        <v>633</v>
      </c>
      <c r="Q3541" s="63">
        <v>341</v>
      </c>
      <c r="R3541" s="64">
        <f>IFERROR(P3541/Q3541,"-")</f>
        <v>1.8563049853372433</v>
      </c>
      <c r="X3541" s="1" t="str">
        <f t="shared" si="706"/>
        <v>32島根県</v>
      </c>
    </row>
    <row r="3542" spans="1:24" s="5" customFormat="1" x14ac:dyDescent="0.15">
      <c r="A3542" s="65">
        <f t="shared" si="705"/>
        <v>236</v>
      </c>
      <c r="B3542" s="65">
        <f t="shared" si="705"/>
        <v>3203</v>
      </c>
      <c r="D3542" s="66"/>
      <c r="E3542" s="67" t="s">
        <v>36</v>
      </c>
      <c r="F3542" s="68">
        <v>0.95</v>
      </c>
      <c r="G3542" s="69"/>
      <c r="H3542" s="68">
        <v>1</v>
      </c>
      <c r="I3542" s="68">
        <v>1</v>
      </c>
      <c r="J3542" s="68">
        <v>1</v>
      </c>
      <c r="K3542" s="68">
        <v>1</v>
      </c>
      <c r="L3542" s="68">
        <v>1</v>
      </c>
      <c r="M3542" s="68">
        <v>1</v>
      </c>
      <c r="N3542" s="70"/>
      <c r="O3542" s="70"/>
      <c r="P3542" s="71"/>
      <c r="Q3542" s="71"/>
      <c r="R3542" s="70"/>
      <c r="X3542" s="5" t="str">
        <f t="shared" si="706"/>
        <v>32島根県</v>
      </c>
    </row>
    <row r="3543" spans="1:24" x14ac:dyDescent="0.15">
      <c r="A3543" s="6">
        <f>(ROW()+12)/15</f>
        <v>237</v>
      </c>
      <c r="B3543" s="6"/>
      <c r="C3543" s="87">
        <f>(ROW()+12)/15</f>
        <v>237</v>
      </c>
      <c r="D3543" s="87"/>
      <c r="S3543" s="1" t="str">
        <f>"（"&amp;H3545&amp;"　"&amp;H3546&amp;"構想区域）"</f>
        <v>（島根県　大田構想区域）</v>
      </c>
      <c r="X3543" s="1" t="str">
        <f>TEXT(F3545,"0?")&amp;H3545</f>
        <v>32島根県</v>
      </c>
    </row>
    <row r="3544" spans="1:24" ht="14.25" thickBot="1" x14ac:dyDescent="0.2">
      <c r="A3544" s="6">
        <f>A3543</f>
        <v>237</v>
      </c>
      <c r="B3544" s="6"/>
      <c r="C3544" s="1" t="s">
        <v>3</v>
      </c>
      <c r="X3544" s="1" t="str">
        <f>X3543</f>
        <v>32島根県</v>
      </c>
    </row>
    <row r="3545" spans="1:24" x14ac:dyDescent="0.15">
      <c r="A3545" s="6">
        <f t="shared" ref="A3545:B3557" si="708">A3544</f>
        <v>237</v>
      </c>
      <c r="B3545" s="6">
        <v>3204</v>
      </c>
      <c r="D3545" s="88" t="s">
        <v>4</v>
      </c>
      <c r="E3545" s="89"/>
      <c r="F3545" s="90">
        <f>QUOTIENT(F3546,100)</f>
        <v>32</v>
      </c>
      <c r="G3545" s="91"/>
      <c r="H3545" s="92" t="s">
        <v>294</v>
      </c>
      <c r="I3545" s="93"/>
      <c r="O3545" s="7"/>
      <c r="X3545" s="1" t="str">
        <f t="shared" ref="X3545:X3557" si="709">X3544</f>
        <v>32島根県</v>
      </c>
    </row>
    <row r="3546" spans="1:24" x14ac:dyDescent="0.15">
      <c r="A3546" s="6">
        <f t="shared" si="708"/>
        <v>237</v>
      </c>
      <c r="B3546" s="6">
        <f>B3545</f>
        <v>3204</v>
      </c>
      <c r="D3546" s="94" t="s">
        <v>5</v>
      </c>
      <c r="E3546" s="95"/>
      <c r="F3546" s="96">
        <f>B3546</f>
        <v>3204</v>
      </c>
      <c r="G3546" s="97"/>
      <c r="H3546" s="98" t="s">
        <v>298</v>
      </c>
      <c r="I3546" s="99"/>
      <c r="O3546" s="7"/>
      <c r="X3546" s="1" t="str">
        <f t="shared" si="709"/>
        <v>32島根県</v>
      </c>
    </row>
    <row r="3547" spans="1:24" x14ac:dyDescent="0.15">
      <c r="A3547" s="6">
        <f t="shared" si="708"/>
        <v>237</v>
      </c>
      <c r="B3547" s="6">
        <f>B3546</f>
        <v>3204</v>
      </c>
      <c r="D3547" s="72" t="s">
        <v>6</v>
      </c>
      <c r="E3547" s="73"/>
      <c r="F3547" s="74">
        <v>5.0612000000000004</v>
      </c>
      <c r="G3547" s="75"/>
      <c r="H3547" s="75"/>
      <c r="I3547" s="76"/>
      <c r="J3547" s="8"/>
      <c r="K3547" s="8"/>
      <c r="L3547" s="8"/>
      <c r="N3547" s="8"/>
      <c r="O3547" s="9"/>
      <c r="P3547" s="10" t="s">
        <v>7</v>
      </c>
      <c r="X3547" s="1" t="str">
        <f t="shared" si="709"/>
        <v>32島根県</v>
      </c>
    </row>
    <row r="3548" spans="1:24" ht="14.25" thickBot="1" x14ac:dyDescent="0.2">
      <c r="A3548" s="6">
        <f t="shared" si="708"/>
        <v>237</v>
      </c>
      <c r="B3548" s="6">
        <f>B3547</f>
        <v>3204</v>
      </c>
      <c r="D3548" s="77" t="s">
        <v>8</v>
      </c>
      <c r="E3548" s="78"/>
      <c r="F3548" s="79">
        <v>1244.3499999999999</v>
      </c>
      <c r="G3548" s="80"/>
      <c r="H3548" s="80"/>
      <c r="I3548" s="81"/>
      <c r="J3548" s="11"/>
      <c r="K3548" s="11"/>
      <c r="L3548" s="11"/>
      <c r="N3548" s="11"/>
      <c r="P3548" s="82">
        <v>-0.42</v>
      </c>
      <c r="Q3548" s="82"/>
      <c r="X3548" s="1" t="str">
        <f t="shared" si="709"/>
        <v>32島根県</v>
      </c>
    </row>
    <row r="3549" spans="1:24" ht="14.25" thickBot="1" x14ac:dyDescent="0.2">
      <c r="A3549" s="6">
        <f t="shared" si="708"/>
        <v>237</v>
      </c>
      <c r="B3549" s="6"/>
      <c r="C3549" s="1" t="s">
        <v>9</v>
      </c>
      <c r="X3549" s="1" t="str">
        <f t="shared" si="709"/>
        <v>32島根県</v>
      </c>
    </row>
    <row r="3550" spans="1:24" ht="13.5" customHeight="1" x14ac:dyDescent="0.15">
      <c r="A3550" s="6">
        <f t="shared" si="708"/>
        <v>237</v>
      </c>
      <c r="B3550" s="6"/>
      <c r="D3550" s="12"/>
      <c r="E3550" s="13"/>
      <c r="F3550" s="83" t="s">
        <v>10</v>
      </c>
      <c r="G3550" s="84"/>
      <c r="H3550" s="14" t="s">
        <v>11</v>
      </c>
      <c r="I3550" s="14" t="s">
        <v>12</v>
      </c>
      <c r="J3550" s="14" t="s">
        <v>13</v>
      </c>
      <c r="K3550" s="14" t="s">
        <v>14</v>
      </c>
      <c r="L3550" s="15" t="s">
        <v>15</v>
      </c>
      <c r="M3550" s="85" t="s">
        <v>16</v>
      </c>
      <c r="N3550" s="84"/>
      <c r="O3550" s="84"/>
      <c r="P3550" s="85" t="s">
        <v>17</v>
      </c>
      <c r="Q3550" s="84"/>
      <c r="R3550" s="86"/>
      <c r="X3550" s="1" t="str">
        <f t="shared" si="709"/>
        <v>32島根県</v>
      </c>
    </row>
    <row r="3551" spans="1:24" ht="32.25" thickBot="1" x14ac:dyDescent="0.2">
      <c r="A3551" s="6">
        <f t="shared" si="708"/>
        <v>237</v>
      </c>
      <c r="B3551" s="6"/>
      <c r="D3551" s="16"/>
      <c r="E3551" s="17"/>
      <c r="F3551" s="18" t="s">
        <v>18</v>
      </c>
      <c r="G3551" s="19" t="s">
        <v>19</v>
      </c>
      <c r="H3551" s="20" t="s">
        <v>20</v>
      </c>
      <c r="I3551" s="20" t="s">
        <v>21</v>
      </c>
      <c r="J3551" s="20" t="s">
        <v>22</v>
      </c>
      <c r="K3551" s="20" t="s">
        <v>23</v>
      </c>
      <c r="L3551" s="20" t="s">
        <v>24</v>
      </c>
      <c r="M3551" s="21" t="s">
        <v>25</v>
      </c>
      <c r="N3551" s="22" t="s">
        <v>26</v>
      </c>
      <c r="O3551" s="23" t="s">
        <v>27</v>
      </c>
      <c r="P3551" s="24" t="s">
        <v>28</v>
      </c>
      <c r="Q3551" s="22" t="s">
        <v>29</v>
      </c>
      <c r="R3551" s="25" t="s">
        <v>30</v>
      </c>
      <c r="X3551" s="1" t="str">
        <f t="shared" si="709"/>
        <v>32島根県</v>
      </c>
    </row>
    <row r="3552" spans="1:24" ht="14.25" thickTop="1" x14ac:dyDescent="0.15">
      <c r="A3552" s="6">
        <f t="shared" si="708"/>
        <v>237</v>
      </c>
      <c r="B3552" s="6">
        <f>B3547</f>
        <v>3204</v>
      </c>
      <c r="D3552" s="26"/>
      <c r="E3552" s="27" t="s">
        <v>31</v>
      </c>
      <c r="F3552" s="28">
        <f>SUM(F3553:F3556)</f>
        <v>568</v>
      </c>
      <c r="G3552" s="29">
        <f>IFERROR(F3552/Q3552,"-")</f>
        <v>1.4094292803970223</v>
      </c>
      <c r="H3552" s="30">
        <f t="shared" ref="H3552:M3552" si="710">SUM(H3553:H3556)</f>
        <v>552</v>
      </c>
      <c r="I3552" s="30">
        <f t="shared" si="710"/>
        <v>530</v>
      </c>
      <c r="J3552" s="30">
        <f t="shared" si="710"/>
        <v>461</v>
      </c>
      <c r="K3552" s="30">
        <f t="shared" si="710"/>
        <v>471</v>
      </c>
      <c r="L3552" s="30">
        <f t="shared" si="710"/>
        <v>461</v>
      </c>
      <c r="M3552" s="31">
        <f t="shared" si="710"/>
        <v>461</v>
      </c>
      <c r="N3552" s="32">
        <f>IFERROR(M3552/F3552,"-")</f>
        <v>0.81161971830985913</v>
      </c>
      <c r="O3552" s="33">
        <f>M3552-F3552</f>
        <v>-107</v>
      </c>
      <c r="P3552" s="31">
        <f>SUM(P3553:P3556)</f>
        <v>430</v>
      </c>
      <c r="Q3552" s="34">
        <f>SUM(Q3553:Q3556)</f>
        <v>403</v>
      </c>
      <c r="R3552" s="35">
        <f>IFERROR(P3552/Q3552,"-")</f>
        <v>1.0669975186104219</v>
      </c>
      <c r="X3552" s="1" t="str">
        <f t="shared" si="709"/>
        <v>32島根県</v>
      </c>
    </row>
    <row r="3553" spans="1:24" x14ac:dyDescent="0.15">
      <c r="A3553" s="6">
        <f t="shared" si="708"/>
        <v>237</v>
      </c>
      <c r="B3553" s="6">
        <f>B3552</f>
        <v>3204</v>
      </c>
      <c r="D3553" s="36"/>
      <c r="E3553" s="37" t="s">
        <v>32</v>
      </c>
      <c r="F3553" s="38">
        <v>0</v>
      </c>
      <c r="G3553" s="39">
        <f>IFERROR(F3553/Q3553,"-")</f>
        <v>0</v>
      </c>
      <c r="H3553" s="40">
        <v>0</v>
      </c>
      <c r="I3553" s="40">
        <v>0</v>
      </c>
      <c r="J3553" s="40">
        <v>0</v>
      </c>
      <c r="K3553" s="40">
        <v>0</v>
      </c>
      <c r="L3553" s="40">
        <v>0</v>
      </c>
      <c r="M3553" s="41">
        <v>0</v>
      </c>
      <c r="N3553" s="42" t="str">
        <f>IFERROR(M3553/F3553,"-")</f>
        <v>-</v>
      </c>
      <c r="O3553" s="43">
        <f>M3553-F3553</f>
        <v>0</v>
      </c>
      <c r="P3553" s="41">
        <v>0</v>
      </c>
      <c r="Q3553" s="44">
        <v>13</v>
      </c>
      <c r="R3553" s="45">
        <f>IFERROR(P3553/Q3553,"-")</f>
        <v>0</v>
      </c>
      <c r="X3553" s="1" t="str">
        <f t="shared" si="709"/>
        <v>32島根県</v>
      </c>
    </row>
    <row r="3554" spans="1:24" x14ac:dyDescent="0.15">
      <c r="A3554" s="6">
        <f t="shared" si="708"/>
        <v>237</v>
      </c>
      <c r="B3554" s="6">
        <f t="shared" si="708"/>
        <v>3204</v>
      </c>
      <c r="D3554" s="36"/>
      <c r="E3554" s="46" t="s">
        <v>33</v>
      </c>
      <c r="F3554" s="47">
        <v>297</v>
      </c>
      <c r="G3554" s="48">
        <f>IFERROR(F3554/Q3554,"-")</f>
        <v>3.193548387096774</v>
      </c>
      <c r="H3554" s="49">
        <v>281</v>
      </c>
      <c r="I3554" s="49">
        <v>301</v>
      </c>
      <c r="J3554" s="49">
        <v>246</v>
      </c>
      <c r="K3554" s="49">
        <v>259</v>
      </c>
      <c r="L3554" s="49">
        <v>249</v>
      </c>
      <c r="M3554" s="50">
        <v>249</v>
      </c>
      <c r="N3554" s="51">
        <f>IFERROR(M3554/F3554,"-")</f>
        <v>0.83838383838383834</v>
      </c>
      <c r="O3554" s="52">
        <f>M3554-F3554</f>
        <v>-48</v>
      </c>
      <c r="P3554" s="50">
        <v>249</v>
      </c>
      <c r="Q3554" s="53">
        <v>93</v>
      </c>
      <c r="R3554" s="54">
        <f>IFERROR(P3554/Q3554,"-")</f>
        <v>2.6774193548387095</v>
      </c>
      <c r="X3554" s="1" t="str">
        <f t="shared" si="709"/>
        <v>32島根県</v>
      </c>
    </row>
    <row r="3555" spans="1:24" x14ac:dyDescent="0.15">
      <c r="A3555" s="6">
        <f t="shared" si="708"/>
        <v>237</v>
      </c>
      <c r="B3555" s="6">
        <f t="shared" si="708"/>
        <v>3204</v>
      </c>
      <c r="D3555" s="36"/>
      <c r="E3555" s="46" t="s">
        <v>34</v>
      </c>
      <c r="F3555" s="47">
        <v>176</v>
      </c>
      <c r="G3555" s="48">
        <f>IFERROR(F3555/Q3555,"-")</f>
        <v>1.0114942528735633</v>
      </c>
      <c r="H3555" s="49">
        <v>203</v>
      </c>
      <c r="I3555" s="49">
        <v>203</v>
      </c>
      <c r="J3555" s="49">
        <v>189</v>
      </c>
      <c r="K3555" s="49">
        <v>186</v>
      </c>
      <c r="L3555" s="49">
        <v>186</v>
      </c>
      <c r="M3555" s="50">
        <v>186</v>
      </c>
      <c r="N3555" s="51">
        <f>IFERROR(M3555/F3555,"-")</f>
        <v>1.0568181818181819</v>
      </c>
      <c r="O3555" s="52">
        <f>M3555-F3555</f>
        <v>10</v>
      </c>
      <c r="P3555" s="50">
        <v>181</v>
      </c>
      <c r="Q3555" s="53">
        <v>174</v>
      </c>
      <c r="R3555" s="54">
        <f>IFERROR(P3555/Q3555,"-")</f>
        <v>1.0402298850574712</v>
      </c>
      <c r="X3555" s="1" t="str">
        <f t="shared" si="709"/>
        <v>32島根県</v>
      </c>
    </row>
    <row r="3556" spans="1:24" ht="14.25" thickBot="1" x14ac:dyDescent="0.2">
      <c r="A3556" s="6">
        <f t="shared" si="708"/>
        <v>237</v>
      </c>
      <c r="B3556" s="6">
        <f t="shared" si="708"/>
        <v>3204</v>
      </c>
      <c r="D3556" s="55"/>
      <c r="E3556" s="56" t="s">
        <v>35</v>
      </c>
      <c r="F3556" s="57">
        <v>95</v>
      </c>
      <c r="G3556" s="58">
        <f>IFERROR(F3556/Q3556,"-")</f>
        <v>0.77235772357723576</v>
      </c>
      <c r="H3556" s="59">
        <v>68</v>
      </c>
      <c r="I3556" s="59">
        <v>26</v>
      </c>
      <c r="J3556" s="59">
        <v>26</v>
      </c>
      <c r="K3556" s="59">
        <v>26</v>
      </c>
      <c r="L3556" s="59">
        <v>26</v>
      </c>
      <c r="M3556" s="60">
        <v>26</v>
      </c>
      <c r="N3556" s="61">
        <f>IFERROR(M3556/F3556,"-")</f>
        <v>0.27368421052631581</v>
      </c>
      <c r="O3556" s="62">
        <f>M3556-F3556</f>
        <v>-69</v>
      </c>
      <c r="P3556" s="60">
        <v>0</v>
      </c>
      <c r="Q3556" s="63">
        <v>123</v>
      </c>
      <c r="R3556" s="64">
        <f>IFERROR(P3556/Q3556,"-")</f>
        <v>0</v>
      </c>
      <c r="X3556" s="1" t="str">
        <f t="shared" si="709"/>
        <v>32島根県</v>
      </c>
    </row>
    <row r="3557" spans="1:24" s="5" customFormat="1" x14ac:dyDescent="0.15">
      <c r="A3557" s="65">
        <f t="shared" si="708"/>
        <v>237</v>
      </c>
      <c r="B3557" s="65">
        <f t="shared" si="708"/>
        <v>3204</v>
      </c>
      <c r="D3557" s="66"/>
      <c r="E3557" s="67" t="s">
        <v>36</v>
      </c>
      <c r="F3557" s="68">
        <v>0.90909090909090906</v>
      </c>
      <c r="G3557" s="69"/>
      <c r="H3557" s="68">
        <v>0.9</v>
      </c>
      <c r="I3557" s="68">
        <v>1</v>
      </c>
      <c r="J3557" s="68">
        <v>1</v>
      </c>
      <c r="K3557" s="68">
        <v>1</v>
      </c>
      <c r="L3557" s="68">
        <v>1</v>
      </c>
      <c r="M3557" s="68">
        <v>1</v>
      </c>
      <c r="N3557" s="70"/>
      <c r="O3557" s="70"/>
      <c r="P3557" s="71"/>
      <c r="Q3557" s="71"/>
      <c r="R3557" s="70"/>
      <c r="X3557" s="5" t="str">
        <f t="shared" si="709"/>
        <v>32島根県</v>
      </c>
    </row>
    <row r="3558" spans="1:24" x14ac:dyDescent="0.15">
      <c r="A3558" s="6">
        <f>(ROW()+12)/15</f>
        <v>238</v>
      </c>
      <c r="B3558" s="6"/>
      <c r="C3558" s="87">
        <f>(ROW()+12)/15</f>
        <v>238</v>
      </c>
      <c r="D3558" s="87"/>
      <c r="S3558" s="1" t="str">
        <f>"（"&amp;H3560&amp;"　"&amp;H3561&amp;"構想区域）"</f>
        <v>（島根県　浜田構想区域）</v>
      </c>
      <c r="X3558" s="1" t="str">
        <f>TEXT(F3560,"0?")&amp;H3560</f>
        <v>32島根県</v>
      </c>
    </row>
    <row r="3559" spans="1:24" ht="14.25" thickBot="1" x14ac:dyDescent="0.2">
      <c r="A3559" s="6">
        <f>A3558</f>
        <v>238</v>
      </c>
      <c r="B3559" s="6"/>
      <c r="C3559" s="1" t="s">
        <v>3</v>
      </c>
      <c r="X3559" s="1" t="str">
        <f>X3558</f>
        <v>32島根県</v>
      </c>
    </row>
    <row r="3560" spans="1:24" x14ac:dyDescent="0.15">
      <c r="A3560" s="6">
        <f t="shared" ref="A3560:B3572" si="711">A3559</f>
        <v>238</v>
      </c>
      <c r="B3560" s="6">
        <v>3205</v>
      </c>
      <c r="D3560" s="88" t="s">
        <v>4</v>
      </c>
      <c r="E3560" s="89"/>
      <c r="F3560" s="90">
        <f>QUOTIENT(F3561,100)</f>
        <v>32</v>
      </c>
      <c r="G3560" s="91"/>
      <c r="H3560" s="92" t="s">
        <v>294</v>
      </c>
      <c r="I3560" s="93"/>
      <c r="O3560" s="7"/>
      <c r="X3560" s="1" t="str">
        <f t="shared" ref="X3560:X3572" si="712">X3559</f>
        <v>32島根県</v>
      </c>
    </row>
    <row r="3561" spans="1:24" x14ac:dyDescent="0.15">
      <c r="A3561" s="6">
        <f t="shared" si="711"/>
        <v>238</v>
      </c>
      <c r="B3561" s="6">
        <f>B3560</f>
        <v>3205</v>
      </c>
      <c r="D3561" s="94" t="s">
        <v>5</v>
      </c>
      <c r="E3561" s="95"/>
      <c r="F3561" s="96">
        <f>B3561</f>
        <v>3205</v>
      </c>
      <c r="G3561" s="97"/>
      <c r="H3561" s="98" t="s">
        <v>299</v>
      </c>
      <c r="I3561" s="99"/>
      <c r="O3561" s="7"/>
      <c r="X3561" s="1" t="str">
        <f t="shared" si="712"/>
        <v>32島根県</v>
      </c>
    </row>
    <row r="3562" spans="1:24" x14ac:dyDescent="0.15">
      <c r="A3562" s="6">
        <f t="shared" si="711"/>
        <v>238</v>
      </c>
      <c r="B3562" s="6">
        <f>B3561</f>
        <v>3205</v>
      </c>
      <c r="D3562" s="72" t="s">
        <v>6</v>
      </c>
      <c r="E3562" s="73"/>
      <c r="F3562" s="74">
        <v>7.7550999999999997</v>
      </c>
      <c r="G3562" s="75"/>
      <c r="H3562" s="75"/>
      <c r="I3562" s="76"/>
      <c r="J3562" s="8"/>
      <c r="K3562" s="8"/>
      <c r="L3562" s="8"/>
      <c r="N3562" s="8"/>
      <c r="O3562" s="9"/>
      <c r="P3562" s="10" t="s">
        <v>7</v>
      </c>
      <c r="X3562" s="1" t="str">
        <f t="shared" si="712"/>
        <v>32島根県</v>
      </c>
    </row>
    <row r="3563" spans="1:24" ht="14.25" thickBot="1" x14ac:dyDescent="0.2">
      <c r="A3563" s="6">
        <f t="shared" si="711"/>
        <v>238</v>
      </c>
      <c r="B3563" s="6">
        <f>B3562</f>
        <v>3205</v>
      </c>
      <c r="D3563" s="77" t="s">
        <v>8</v>
      </c>
      <c r="E3563" s="78"/>
      <c r="F3563" s="79">
        <v>958.92</v>
      </c>
      <c r="G3563" s="80"/>
      <c r="H3563" s="80"/>
      <c r="I3563" s="81"/>
      <c r="J3563" s="11"/>
      <c r="K3563" s="11"/>
      <c r="L3563" s="11"/>
      <c r="N3563" s="11"/>
      <c r="P3563" s="82">
        <v>-0.159</v>
      </c>
      <c r="Q3563" s="82"/>
      <c r="X3563" s="1" t="str">
        <f t="shared" si="712"/>
        <v>32島根県</v>
      </c>
    </row>
    <row r="3564" spans="1:24" ht="14.25" thickBot="1" x14ac:dyDescent="0.2">
      <c r="A3564" s="6">
        <f t="shared" si="711"/>
        <v>238</v>
      </c>
      <c r="B3564" s="6"/>
      <c r="C3564" s="1" t="s">
        <v>9</v>
      </c>
      <c r="X3564" s="1" t="str">
        <f t="shared" si="712"/>
        <v>32島根県</v>
      </c>
    </row>
    <row r="3565" spans="1:24" ht="13.5" customHeight="1" x14ac:dyDescent="0.15">
      <c r="A3565" s="6">
        <f t="shared" si="711"/>
        <v>238</v>
      </c>
      <c r="B3565" s="6"/>
      <c r="D3565" s="12"/>
      <c r="E3565" s="13"/>
      <c r="F3565" s="83" t="s">
        <v>10</v>
      </c>
      <c r="G3565" s="84"/>
      <c r="H3565" s="14" t="s">
        <v>11</v>
      </c>
      <c r="I3565" s="14" t="s">
        <v>12</v>
      </c>
      <c r="J3565" s="14" t="s">
        <v>13</v>
      </c>
      <c r="K3565" s="14" t="s">
        <v>14</v>
      </c>
      <c r="L3565" s="15" t="s">
        <v>15</v>
      </c>
      <c r="M3565" s="85" t="s">
        <v>16</v>
      </c>
      <c r="N3565" s="84"/>
      <c r="O3565" s="84"/>
      <c r="P3565" s="85" t="s">
        <v>17</v>
      </c>
      <c r="Q3565" s="84"/>
      <c r="R3565" s="86"/>
      <c r="X3565" s="1" t="str">
        <f t="shared" si="712"/>
        <v>32島根県</v>
      </c>
    </row>
    <row r="3566" spans="1:24" ht="32.25" thickBot="1" x14ac:dyDescent="0.2">
      <c r="A3566" s="6">
        <f t="shared" si="711"/>
        <v>238</v>
      </c>
      <c r="B3566" s="6"/>
      <c r="D3566" s="16"/>
      <c r="E3566" s="17"/>
      <c r="F3566" s="18" t="s">
        <v>18</v>
      </c>
      <c r="G3566" s="19" t="s">
        <v>19</v>
      </c>
      <c r="H3566" s="20" t="s">
        <v>20</v>
      </c>
      <c r="I3566" s="20" t="s">
        <v>21</v>
      </c>
      <c r="J3566" s="20" t="s">
        <v>22</v>
      </c>
      <c r="K3566" s="20" t="s">
        <v>23</v>
      </c>
      <c r="L3566" s="20" t="s">
        <v>24</v>
      </c>
      <c r="M3566" s="21" t="s">
        <v>25</v>
      </c>
      <c r="N3566" s="22" t="s">
        <v>26</v>
      </c>
      <c r="O3566" s="23" t="s">
        <v>27</v>
      </c>
      <c r="P3566" s="24" t="s">
        <v>28</v>
      </c>
      <c r="Q3566" s="22" t="s">
        <v>29</v>
      </c>
      <c r="R3566" s="25" t="s">
        <v>30</v>
      </c>
      <c r="X3566" s="1" t="str">
        <f t="shared" si="712"/>
        <v>32島根県</v>
      </c>
    </row>
    <row r="3567" spans="1:24" ht="14.25" thickTop="1" x14ac:dyDescent="0.15">
      <c r="A3567" s="6">
        <f t="shared" si="711"/>
        <v>238</v>
      </c>
      <c r="B3567" s="6">
        <f>B3562</f>
        <v>3205</v>
      </c>
      <c r="D3567" s="26"/>
      <c r="E3567" s="27" t="s">
        <v>31</v>
      </c>
      <c r="F3567" s="28">
        <f>SUM(F3568:F3571)</f>
        <v>1050</v>
      </c>
      <c r="G3567" s="29">
        <f>IFERROR(F3567/Q3567,"-")</f>
        <v>1.381578947368421</v>
      </c>
      <c r="H3567" s="30">
        <f t="shared" ref="H3567:M3567" si="713">SUM(H3568:H3571)</f>
        <v>961</v>
      </c>
      <c r="I3567" s="30">
        <f t="shared" si="713"/>
        <v>944</v>
      </c>
      <c r="J3567" s="30">
        <f t="shared" si="713"/>
        <v>885</v>
      </c>
      <c r="K3567" s="30">
        <f t="shared" si="713"/>
        <v>894</v>
      </c>
      <c r="L3567" s="30">
        <f t="shared" si="713"/>
        <v>850</v>
      </c>
      <c r="M3567" s="31">
        <f t="shared" si="713"/>
        <v>779</v>
      </c>
      <c r="N3567" s="32">
        <f>IFERROR(M3567/F3567,"-")</f>
        <v>0.74190476190476196</v>
      </c>
      <c r="O3567" s="33">
        <f>M3567-F3567</f>
        <v>-271</v>
      </c>
      <c r="P3567" s="31">
        <f>SUM(P3568:P3571)</f>
        <v>782</v>
      </c>
      <c r="Q3567" s="34">
        <f>SUM(Q3568:Q3571)</f>
        <v>760</v>
      </c>
      <c r="R3567" s="35">
        <f>IFERROR(P3567/Q3567,"-")</f>
        <v>1.0289473684210526</v>
      </c>
      <c r="X3567" s="1" t="str">
        <f t="shared" si="712"/>
        <v>32島根県</v>
      </c>
    </row>
    <row r="3568" spans="1:24" x14ac:dyDescent="0.15">
      <c r="A3568" s="6">
        <f t="shared" si="711"/>
        <v>238</v>
      </c>
      <c r="B3568" s="6">
        <f>B3567</f>
        <v>3205</v>
      </c>
      <c r="D3568" s="36"/>
      <c r="E3568" s="37" t="s">
        <v>32</v>
      </c>
      <c r="F3568" s="38">
        <v>10</v>
      </c>
      <c r="G3568" s="39">
        <f>IFERROR(F3568/Q3568,"-")</f>
        <v>0.16129032258064516</v>
      </c>
      <c r="H3568" s="40">
        <v>10</v>
      </c>
      <c r="I3568" s="40">
        <v>10</v>
      </c>
      <c r="J3568" s="40">
        <v>10</v>
      </c>
      <c r="K3568" s="40">
        <v>10</v>
      </c>
      <c r="L3568" s="40">
        <v>10</v>
      </c>
      <c r="M3568" s="41">
        <v>10</v>
      </c>
      <c r="N3568" s="42">
        <f>IFERROR(M3568/F3568,"-")</f>
        <v>1</v>
      </c>
      <c r="O3568" s="43">
        <f>M3568-F3568</f>
        <v>0</v>
      </c>
      <c r="P3568" s="41">
        <v>10</v>
      </c>
      <c r="Q3568" s="44">
        <v>62</v>
      </c>
      <c r="R3568" s="45">
        <f>IFERROR(P3568/Q3568,"-")</f>
        <v>0.16129032258064516</v>
      </c>
      <c r="X3568" s="1" t="str">
        <f t="shared" si="712"/>
        <v>32島根県</v>
      </c>
    </row>
    <row r="3569" spans="1:24" x14ac:dyDescent="0.15">
      <c r="A3569" s="6">
        <f t="shared" si="711"/>
        <v>238</v>
      </c>
      <c r="B3569" s="6">
        <f t="shared" si="711"/>
        <v>3205</v>
      </c>
      <c r="D3569" s="36"/>
      <c r="E3569" s="46" t="s">
        <v>33</v>
      </c>
      <c r="F3569" s="47">
        <v>396</v>
      </c>
      <c r="G3569" s="48">
        <f>IFERROR(F3569/Q3569,"-")</f>
        <v>1.5529411764705883</v>
      </c>
      <c r="H3569" s="49">
        <v>326</v>
      </c>
      <c r="I3569" s="49">
        <v>326</v>
      </c>
      <c r="J3569" s="49">
        <v>309</v>
      </c>
      <c r="K3569" s="49">
        <v>318</v>
      </c>
      <c r="L3569" s="49">
        <v>309</v>
      </c>
      <c r="M3569" s="50">
        <v>289</v>
      </c>
      <c r="N3569" s="51">
        <f>IFERROR(M3569/F3569,"-")</f>
        <v>0.72979797979797978</v>
      </c>
      <c r="O3569" s="52">
        <f>M3569-F3569</f>
        <v>-107</v>
      </c>
      <c r="P3569" s="50">
        <v>274</v>
      </c>
      <c r="Q3569" s="53">
        <v>255</v>
      </c>
      <c r="R3569" s="54">
        <f>IFERROR(P3569/Q3569,"-")</f>
        <v>1.0745098039215686</v>
      </c>
      <c r="X3569" s="1" t="str">
        <f t="shared" si="712"/>
        <v>32島根県</v>
      </c>
    </row>
    <row r="3570" spans="1:24" x14ac:dyDescent="0.15">
      <c r="A3570" s="6">
        <f t="shared" si="711"/>
        <v>238</v>
      </c>
      <c r="B3570" s="6">
        <f t="shared" si="711"/>
        <v>3205</v>
      </c>
      <c r="D3570" s="36"/>
      <c r="E3570" s="46" t="s">
        <v>34</v>
      </c>
      <c r="F3570" s="47">
        <v>260</v>
      </c>
      <c r="G3570" s="48">
        <f>IFERROR(F3570/Q3570,"-")</f>
        <v>1.2264150943396226</v>
      </c>
      <c r="H3570" s="49">
        <v>189</v>
      </c>
      <c r="I3570" s="49">
        <v>189</v>
      </c>
      <c r="J3570" s="49">
        <v>189</v>
      </c>
      <c r="K3570" s="49">
        <v>161</v>
      </c>
      <c r="L3570" s="49">
        <v>161</v>
      </c>
      <c r="M3570" s="50">
        <v>138</v>
      </c>
      <c r="N3570" s="51">
        <f>IFERROR(M3570/F3570,"-")</f>
        <v>0.53076923076923077</v>
      </c>
      <c r="O3570" s="52">
        <f>M3570-F3570</f>
        <v>-122</v>
      </c>
      <c r="P3570" s="50">
        <v>168</v>
      </c>
      <c r="Q3570" s="53">
        <v>212</v>
      </c>
      <c r="R3570" s="54">
        <f>IFERROR(P3570/Q3570,"-")</f>
        <v>0.79245283018867929</v>
      </c>
      <c r="X3570" s="1" t="str">
        <f t="shared" si="712"/>
        <v>32島根県</v>
      </c>
    </row>
    <row r="3571" spans="1:24" ht="14.25" thickBot="1" x14ac:dyDescent="0.2">
      <c r="A3571" s="6">
        <f t="shared" si="711"/>
        <v>238</v>
      </c>
      <c r="B3571" s="6">
        <f t="shared" si="711"/>
        <v>3205</v>
      </c>
      <c r="D3571" s="55"/>
      <c r="E3571" s="56" t="s">
        <v>35</v>
      </c>
      <c r="F3571" s="57">
        <v>384</v>
      </c>
      <c r="G3571" s="58">
        <f>IFERROR(F3571/Q3571,"-")</f>
        <v>1.6623376623376624</v>
      </c>
      <c r="H3571" s="59">
        <v>436</v>
      </c>
      <c r="I3571" s="59">
        <v>419</v>
      </c>
      <c r="J3571" s="59">
        <v>377</v>
      </c>
      <c r="K3571" s="59">
        <v>405</v>
      </c>
      <c r="L3571" s="59">
        <v>370</v>
      </c>
      <c r="M3571" s="60">
        <v>342</v>
      </c>
      <c r="N3571" s="61">
        <f>IFERROR(M3571/F3571,"-")</f>
        <v>0.890625</v>
      </c>
      <c r="O3571" s="62">
        <f>M3571-F3571</f>
        <v>-42</v>
      </c>
      <c r="P3571" s="60">
        <v>330</v>
      </c>
      <c r="Q3571" s="63">
        <v>231</v>
      </c>
      <c r="R3571" s="64">
        <f>IFERROR(P3571/Q3571,"-")</f>
        <v>1.4285714285714286</v>
      </c>
      <c r="X3571" s="1" t="str">
        <f t="shared" si="712"/>
        <v>32島根県</v>
      </c>
    </row>
    <row r="3572" spans="1:24" s="5" customFormat="1" x14ac:dyDescent="0.15">
      <c r="A3572" s="65">
        <f t="shared" si="711"/>
        <v>238</v>
      </c>
      <c r="B3572" s="65">
        <f t="shared" si="711"/>
        <v>3205</v>
      </c>
      <c r="D3572" s="66"/>
      <c r="E3572" s="67" t="s">
        <v>36</v>
      </c>
      <c r="F3572" s="68">
        <v>0.9285714285714286</v>
      </c>
      <c r="G3572" s="69"/>
      <c r="H3572" s="68">
        <v>1</v>
      </c>
      <c r="I3572" s="68">
        <v>1</v>
      </c>
      <c r="J3572" s="68">
        <v>1</v>
      </c>
      <c r="K3572" s="68">
        <v>1</v>
      </c>
      <c r="L3572" s="68">
        <v>1</v>
      </c>
      <c r="M3572" s="68">
        <v>1</v>
      </c>
      <c r="N3572" s="70"/>
      <c r="O3572" s="70"/>
      <c r="P3572" s="71"/>
      <c r="Q3572" s="71"/>
      <c r="R3572" s="70"/>
      <c r="X3572" s="5" t="str">
        <f t="shared" si="712"/>
        <v>32島根県</v>
      </c>
    </row>
    <row r="3573" spans="1:24" x14ac:dyDescent="0.15">
      <c r="A3573" s="6">
        <f>(ROW()+12)/15</f>
        <v>239</v>
      </c>
      <c r="B3573" s="6"/>
      <c r="C3573" s="87">
        <f>(ROW()+12)/15</f>
        <v>239</v>
      </c>
      <c r="D3573" s="87"/>
      <c r="S3573" s="1" t="str">
        <f>"（"&amp;H3575&amp;"　"&amp;H3576&amp;"構想区域）"</f>
        <v>（島根県　益田構想区域）</v>
      </c>
      <c r="X3573" s="1" t="str">
        <f>TEXT(F3575,"0?")&amp;H3575</f>
        <v>32島根県</v>
      </c>
    </row>
    <row r="3574" spans="1:24" ht="14.25" thickBot="1" x14ac:dyDescent="0.2">
      <c r="A3574" s="6">
        <f>A3573</f>
        <v>239</v>
      </c>
      <c r="B3574" s="6"/>
      <c r="C3574" s="1" t="s">
        <v>3</v>
      </c>
      <c r="X3574" s="1" t="str">
        <f>X3573</f>
        <v>32島根県</v>
      </c>
    </row>
    <row r="3575" spans="1:24" x14ac:dyDescent="0.15">
      <c r="A3575" s="6">
        <f t="shared" ref="A3575:B3587" si="714">A3574</f>
        <v>239</v>
      </c>
      <c r="B3575" s="6">
        <v>3206</v>
      </c>
      <c r="D3575" s="88" t="s">
        <v>4</v>
      </c>
      <c r="E3575" s="89"/>
      <c r="F3575" s="90">
        <f>QUOTIENT(F3576,100)</f>
        <v>32</v>
      </c>
      <c r="G3575" s="91"/>
      <c r="H3575" s="92" t="s">
        <v>294</v>
      </c>
      <c r="I3575" s="93"/>
      <c r="O3575" s="7"/>
      <c r="X3575" s="1" t="str">
        <f t="shared" ref="X3575:X3587" si="715">X3574</f>
        <v>32島根県</v>
      </c>
    </row>
    <row r="3576" spans="1:24" x14ac:dyDescent="0.15">
      <c r="A3576" s="6">
        <f t="shared" si="714"/>
        <v>239</v>
      </c>
      <c r="B3576" s="6">
        <f>B3575</f>
        <v>3206</v>
      </c>
      <c r="D3576" s="94" t="s">
        <v>5</v>
      </c>
      <c r="E3576" s="95"/>
      <c r="F3576" s="96">
        <f>B3576</f>
        <v>3206</v>
      </c>
      <c r="G3576" s="97"/>
      <c r="H3576" s="98" t="s">
        <v>300</v>
      </c>
      <c r="I3576" s="99"/>
      <c r="O3576" s="7"/>
      <c r="X3576" s="1" t="str">
        <f t="shared" si="715"/>
        <v>32島根県</v>
      </c>
    </row>
    <row r="3577" spans="1:24" x14ac:dyDescent="0.15">
      <c r="A3577" s="6">
        <f t="shared" si="714"/>
        <v>239</v>
      </c>
      <c r="B3577" s="6">
        <f>B3576</f>
        <v>3206</v>
      </c>
      <c r="D3577" s="72" t="s">
        <v>6</v>
      </c>
      <c r="E3577" s="73"/>
      <c r="F3577" s="74">
        <v>5.7954999999999997</v>
      </c>
      <c r="G3577" s="75"/>
      <c r="H3577" s="75"/>
      <c r="I3577" s="76"/>
      <c r="J3577" s="8"/>
      <c r="K3577" s="8"/>
      <c r="L3577" s="8"/>
      <c r="N3577" s="8"/>
      <c r="O3577" s="9"/>
      <c r="P3577" s="10" t="s">
        <v>7</v>
      </c>
      <c r="X3577" s="1" t="str">
        <f t="shared" si="715"/>
        <v>32島根県</v>
      </c>
    </row>
    <row r="3578" spans="1:24" ht="14.25" thickBot="1" x14ac:dyDescent="0.2">
      <c r="A3578" s="6">
        <f t="shared" si="714"/>
        <v>239</v>
      </c>
      <c r="B3578" s="6">
        <f>B3577</f>
        <v>3206</v>
      </c>
      <c r="D3578" s="77" t="s">
        <v>8</v>
      </c>
      <c r="E3578" s="78"/>
      <c r="F3578" s="79">
        <v>1376.72</v>
      </c>
      <c r="G3578" s="80"/>
      <c r="H3578" s="80"/>
      <c r="I3578" s="81"/>
      <c r="J3578" s="11"/>
      <c r="K3578" s="11"/>
      <c r="L3578" s="11"/>
      <c r="N3578" s="11"/>
      <c r="P3578" s="82">
        <v>-6.2E-2</v>
      </c>
      <c r="Q3578" s="82"/>
      <c r="X3578" s="1" t="str">
        <f t="shared" si="715"/>
        <v>32島根県</v>
      </c>
    </row>
    <row r="3579" spans="1:24" ht="14.25" thickBot="1" x14ac:dyDescent="0.2">
      <c r="A3579" s="6">
        <f t="shared" si="714"/>
        <v>239</v>
      </c>
      <c r="B3579" s="6"/>
      <c r="C3579" s="1" t="s">
        <v>9</v>
      </c>
      <c r="X3579" s="1" t="str">
        <f t="shared" si="715"/>
        <v>32島根県</v>
      </c>
    </row>
    <row r="3580" spans="1:24" ht="13.5" customHeight="1" x14ac:dyDescent="0.15">
      <c r="A3580" s="6">
        <f t="shared" si="714"/>
        <v>239</v>
      </c>
      <c r="B3580" s="6"/>
      <c r="D3580" s="12"/>
      <c r="E3580" s="13"/>
      <c r="F3580" s="83" t="s">
        <v>10</v>
      </c>
      <c r="G3580" s="84"/>
      <c r="H3580" s="14" t="s">
        <v>11</v>
      </c>
      <c r="I3580" s="14" t="s">
        <v>12</v>
      </c>
      <c r="J3580" s="14" t="s">
        <v>13</v>
      </c>
      <c r="K3580" s="14" t="s">
        <v>14</v>
      </c>
      <c r="L3580" s="15" t="s">
        <v>15</v>
      </c>
      <c r="M3580" s="85" t="s">
        <v>16</v>
      </c>
      <c r="N3580" s="84"/>
      <c r="O3580" s="84"/>
      <c r="P3580" s="85" t="s">
        <v>17</v>
      </c>
      <c r="Q3580" s="84"/>
      <c r="R3580" s="86"/>
      <c r="X3580" s="1" t="str">
        <f t="shared" si="715"/>
        <v>32島根県</v>
      </c>
    </row>
    <row r="3581" spans="1:24" ht="32.25" thickBot="1" x14ac:dyDescent="0.2">
      <c r="A3581" s="6">
        <f t="shared" si="714"/>
        <v>239</v>
      </c>
      <c r="B3581" s="6"/>
      <c r="D3581" s="16"/>
      <c r="E3581" s="17"/>
      <c r="F3581" s="18" t="s">
        <v>18</v>
      </c>
      <c r="G3581" s="19" t="s">
        <v>19</v>
      </c>
      <c r="H3581" s="20" t="s">
        <v>20</v>
      </c>
      <c r="I3581" s="20" t="s">
        <v>21</v>
      </c>
      <c r="J3581" s="20" t="s">
        <v>22</v>
      </c>
      <c r="K3581" s="20" t="s">
        <v>23</v>
      </c>
      <c r="L3581" s="20" t="s">
        <v>24</v>
      </c>
      <c r="M3581" s="21" t="s">
        <v>25</v>
      </c>
      <c r="N3581" s="22" t="s">
        <v>26</v>
      </c>
      <c r="O3581" s="23" t="s">
        <v>27</v>
      </c>
      <c r="P3581" s="24" t="s">
        <v>28</v>
      </c>
      <c r="Q3581" s="22" t="s">
        <v>29</v>
      </c>
      <c r="R3581" s="25" t="s">
        <v>30</v>
      </c>
      <c r="X3581" s="1" t="str">
        <f t="shared" si="715"/>
        <v>32島根県</v>
      </c>
    </row>
    <row r="3582" spans="1:24" ht="14.25" thickTop="1" x14ac:dyDescent="0.15">
      <c r="A3582" s="6">
        <f t="shared" si="714"/>
        <v>239</v>
      </c>
      <c r="B3582" s="6">
        <f>B3577</f>
        <v>3206</v>
      </c>
      <c r="D3582" s="26"/>
      <c r="E3582" s="27" t="s">
        <v>31</v>
      </c>
      <c r="F3582" s="28">
        <f>SUM(F3583:F3586)</f>
        <v>837</v>
      </c>
      <c r="G3582" s="29">
        <f>IFERROR(F3582/Q3582,"-")</f>
        <v>1.3654159869494291</v>
      </c>
      <c r="H3582" s="30">
        <f t="shared" ref="H3582:M3582" si="716">SUM(H3583:H3586)</f>
        <v>779</v>
      </c>
      <c r="I3582" s="30">
        <f t="shared" si="716"/>
        <v>778</v>
      </c>
      <c r="J3582" s="30">
        <f t="shared" si="716"/>
        <v>688</v>
      </c>
      <c r="K3582" s="30">
        <f t="shared" si="716"/>
        <v>691</v>
      </c>
      <c r="L3582" s="30">
        <f t="shared" si="716"/>
        <v>688</v>
      </c>
      <c r="M3582" s="31">
        <f t="shared" si="716"/>
        <v>677</v>
      </c>
      <c r="N3582" s="32">
        <f>IFERROR(M3582/F3582,"-")</f>
        <v>0.80884109916367986</v>
      </c>
      <c r="O3582" s="33">
        <f>M3582-F3582</f>
        <v>-160</v>
      </c>
      <c r="P3582" s="31">
        <f>SUM(P3583:P3586)</f>
        <v>578</v>
      </c>
      <c r="Q3582" s="34">
        <f>SUM(Q3583:Q3586)</f>
        <v>613</v>
      </c>
      <c r="R3582" s="35">
        <f>IFERROR(P3582/Q3582,"-")</f>
        <v>0.94290375203915167</v>
      </c>
      <c r="X3582" s="1" t="str">
        <f t="shared" si="715"/>
        <v>32島根県</v>
      </c>
    </row>
    <row r="3583" spans="1:24" x14ac:dyDescent="0.15">
      <c r="A3583" s="6">
        <f t="shared" si="714"/>
        <v>239</v>
      </c>
      <c r="B3583" s="6">
        <f>B3582</f>
        <v>3206</v>
      </c>
      <c r="D3583" s="36"/>
      <c r="E3583" s="37" t="s">
        <v>32</v>
      </c>
      <c r="F3583" s="38">
        <v>0</v>
      </c>
      <c r="G3583" s="39">
        <f>IFERROR(F3583/Q3583,"-")</f>
        <v>0</v>
      </c>
      <c r="H3583" s="40">
        <v>40</v>
      </c>
      <c r="I3583" s="40">
        <v>40</v>
      </c>
      <c r="J3583" s="40">
        <v>40</v>
      </c>
      <c r="K3583" s="40">
        <v>40</v>
      </c>
      <c r="L3583" s="40">
        <v>40</v>
      </c>
      <c r="M3583" s="41">
        <v>40</v>
      </c>
      <c r="N3583" s="42" t="str">
        <f>IFERROR(M3583/F3583,"-")</f>
        <v>-</v>
      </c>
      <c r="O3583" s="43">
        <f>M3583-F3583</f>
        <v>40</v>
      </c>
      <c r="P3583" s="41">
        <v>40</v>
      </c>
      <c r="Q3583" s="44">
        <v>47</v>
      </c>
      <c r="R3583" s="45">
        <f>IFERROR(P3583/Q3583,"-")</f>
        <v>0.85106382978723405</v>
      </c>
      <c r="X3583" s="1" t="str">
        <f t="shared" si="715"/>
        <v>32島根県</v>
      </c>
    </row>
    <row r="3584" spans="1:24" x14ac:dyDescent="0.15">
      <c r="A3584" s="6">
        <f t="shared" si="714"/>
        <v>239</v>
      </c>
      <c r="B3584" s="6">
        <f t="shared" si="714"/>
        <v>3206</v>
      </c>
      <c r="D3584" s="36"/>
      <c r="E3584" s="46" t="s">
        <v>33</v>
      </c>
      <c r="F3584" s="47">
        <v>540</v>
      </c>
      <c r="G3584" s="48">
        <f>IFERROR(F3584/Q3584,"-")</f>
        <v>2.5233644859813085</v>
      </c>
      <c r="H3584" s="49">
        <v>396</v>
      </c>
      <c r="I3584" s="49">
        <v>346</v>
      </c>
      <c r="J3584" s="49">
        <v>346</v>
      </c>
      <c r="K3584" s="49">
        <v>346</v>
      </c>
      <c r="L3584" s="49">
        <v>346</v>
      </c>
      <c r="M3584" s="50">
        <v>346</v>
      </c>
      <c r="N3584" s="51">
        <f>IFERROR(M3584/F3584,"-")</f>
        <v>0.64074074074074072</v>
      </c>
      <c r="O3584" s="52">
        <f>M3584-F3584</f>
        <v>-194</v>
      </c>
      <c r="P3584" s="50">
        <v>296</v>
      </c>
      <c r="Q3584" s="53">
        <v>214</v>
      </c>
      <c r="R3584" s="54">
        <f>IFERROR(P3584/Q3584,"-")</f>
        <v>1.3831775700934579</v>
      </c>
      <c r="X3584" s="1" t="str">
        <f t="shared" si="715"/>
        <v>32島根県</v>
      </c>
    </row>
    <row r="3585" spans="1:24" x14ac:dyDescent="0.15">
      <c r="A3585" s="6">
        <f t="shared" si="714"/>
        <v>239</v>
      </c>
      <c r="B3585" s="6">
        <f t="shared" si="714"/>
        <v>3206</v>
      </c>
      <c r="D3585" s="36"/>
      <c r="E3585" s="46" t="s">
        <v>34</v>
      </c>
      <c r="F3585" s="47">
        <v>101</v>
      </c>
      <c r="G3585" s="48">
        <f>IFERROR(F3585/Q3585,"-")</f>
        <v>0.56424581005586594</v>
      </c>
      <c r="H3585" s="49">
        <v>147</v>
      </c>
      <c r="I3585" s="49">
        <v>196</v>
      </c>
      <c r="J3585" s="49">
        <v>150</v>
      </c>
      <c r="K3585" s="49">
        <v>153</v>
      </c>
      <c r="L3585" s="49">
        <v>153</v>
      </c>
      <c r="M3585" s="50">
        <v>153</v>
      </c>
      <c r="N3585" s="51">
        <f>IFERROR(M3585/F3585,"-")</f>
        <v>1.5148514851485149</v>
      </c>
      <c r="O3585" s="52">
        <f>M3585-F3585</f>
        <v>52</v>
      </c>
      <c r="P3585" s="50">
        <v>153</v>
      </c>
      <c r="Q3585" s="53">
        <v>179</v>
      </c>
      <c r="R3585" s="54">
        <f>IFERROR(P3585/Q3585,"-")</f>
        <v>0.85474860335195535</v>
      </c>
      <c r="X3585" s="1" t="str">
        <f t="shared" si="715"/>
        <v>32島根県</v>
      </c>
    </row>
    <row r="3586" spans="1:24" ht="14.25" thickBot="1" x14ac:dyDescent="0.2">
      <c r="A3586" s="6">
        <f t="shared" si="714"/>
        <v>239</v>
      </c>
      <c r="B3586" s="6">
        <f t="shared" si="714"/>
        <v>3206</v>
      </c>
      <c r="D3586" s="55"/>
      <c r="E3586" s="56" t="s">
        <v>35</v>
      </c>
      <c r="F3586" s="57">
        <v>196</v>
      </c>
      <c r="G3586" s="58">
        <f>IFERROR(F3586/Q3586,"-")</f>
        <v>1.1329479768786128</v>
      </c>
      <c r="H3586" s="59">
        <v>196</v>
      </c>
      <c r="I3586" s="59">
        <v>196</v>
      </c>
      <c r="J3586" s="59">
        <v>152</v>
      </c>
      <c r="K3586" s="59">
        <v>152</v>
      </c>
      <c r="L3586" s="59">
        <v>149</v>
      </c>
      <c r="M3586" s="60">
        <v>138</v>
      </c>
      <c r="N3586" s="61">
        <f>IFERROR(M3586/F3586,"-")</f>
        <v>0.70408163265306123</v>
      </c>
      <c r="O3586" s="62">
        <f>M3586-F3586</f>
        <v>-58</v>
      </c>
      <c r="P3586" s="60">
        <v>89</v>
      </c>
      <c r="Q3586" s="63">
        <v>173</v>
      </c>
      <c r="R3586" s="64">
        <f>IFERROR(P3586/Q3586,"-")</f>
        <v>0.51445086705202314</v>
      </c>
      <c r="X3586" s="1" t="str">
        <f t="shared" si="715"/>
        <v>32島根県</v>
      </c>
    </row>
    <row r="3587" spans="1:24" s="5" customFormat="1" x14ac:dyDescent="0.15">
      <c r="A3587" s="65">
        <f t="shared" si="714"/>
        <v>239</v>
      </c>
      <c r="B3587" s="65">
        <f t="shared" si="714"/>
        <v>3206</v>
      </c>
      <c r="D3587" s="66"/>
      <c r="E3587" s="67" t="s">
        <v>36</v>
      </c>
      <c r="F3587" s="68">
        <v>1</v>
      </c>
      <c r="G3587" s="69"/>
      <c r="H3587" s="68">
        <v>1</v>
      </c>
      <c r="I3587" s="68">
        <v>1</v>
      </c>
      <c r="J3587" s="68">
        <v>1</v>
      </c>
      <c r="K3587" s="68">
        <v>1</v>
      </c>
      <c r="L3587" s="68">
        <v>1</v>
      </c>
      <c r="M3587" s="68">
        <v>1</v>
      </c>
      <c r="N3587" s="70"/>
      <c r="O3587" s="70"/>
      <c r="P3587" s="71"/>
      <c r="Q3587" s="71"/>
      <c r="R3587" s="70"/>
      <c r="X3587" s="5" t="str">
        <f t="shared" si="715"/>
        <v>32島根県</v>
      </c>
    </row>
    <row r="3588" spans="1:24" x14ac:dyDescent="0.15">
      <c r="A3588" s="6">
        <f>(ROW()+12)/15</f>
        <v>240</v>
      </c>
      <c r="B3588" s="6"/>
      <c r="C3588" s="87">
        <f>(ROW()+12)/15</f>
        <v>240</v>
      </c>
      <c r="D3588" s="87"/>
      <c r="S3588" s="1" t="str">
        <f>"（"&amp;H3590&amp;"　"&amp;H3591&amp;"構想区域）"</f>
        <v>（島根県　隠岐構想区域）</v>
      </c>
      <c r="X3588" s="1" t="str">
        <f>TEXT(F3590,"0?")&amp;H3590</f>
        <v>32島根県</v>
      </c>
    </row>
    <row r="3589" spans="1:24" ht="14.25" thickBot="1" x14ac:dyDescent="0.2">
      <c r="A3589" s="6">
        <f>A3588</f>
        <v>240</v>
      </c>
      <c r="B3589" s="6"/>
      <c r="C3589" s="1" t="s">
        <v>3</v>
      </c>
      <c r="X3589" s="1" t="str">
        <f>X3588</f>
        <v>32島根県</v>
      </c>
    </row>
    <row r="3590" spans="1:24" x14ac:dyDescent="0.15">
      <c r="A3590" s="6">
        <f t="shared" ref="A3590:B3602" si="717">A3589</f>
        <v>240</v>
      </c>
      <c r="B3590" s="6">
        <v>3207</v>
      </c>
      <c r="D3590" s="88" t="s">
        <v>4</v>
      </c>
      <c r="E3590" s="89"/>
      <c r="F3590" s="90">
        <f>QUOTIENT(F3591,100)</f>
        <v>32</v>
      </c>
      <c r="G3590" s="91"/>
      <c r="H3590" s="92" t="s">
        <v>294</v>
      </c>
      <c r="I3590" s="93"/>
      <c r="O3590" s="7"/>
      <c r="X3590" s="1" t="str">
        <f t="shared" ref="X3590:X3602" si="718">X3589</f>
        <v>32島根県</v>
      </c>
    </row>
    <row r="3591" spans="1:24" x14ac:dyDescent="0.15">
      <c r="A3591" s="6">
        <f t="shared" si="717"/>
        <v>240</v>
      </c>
      <c r="B3591" s="6">
        <f>B3590</f>
        <v>3207</v>
      </c>
      <c r="D3591" s="94" t="s">
        <v>5</v>
      </c>
      <c r="E3591" s="95"/>
      <c r="F3591" s="96">
        <f>B3591</f>
        <v>3207</v>
      </c>
      <c r="G3591" s="97"/>
      <c r="H3591" s="98" t="s">
        <v>301</v>
      </c>
      <c r="I3591" s="99"/>
      <c r="O3591" s="7"/>
      <c r="X3591" s="1" t="str">
        <f t="shared" si="718"/>
        <v>32島根県</v>
      </c>
    </row>
    <row r="3592" spans="1:24" x14ac:dyDescent="0.15">
      <c r="A3592" s="6">
        <f t="shared" si="717"/>
        <v>240</v>
      </c>
      <c r="B3592" s="6">
        <f>B3591</f>
        <v>3207</v>
      </c>
      <c r="D3592" s="72" t="s">
        <v>6</v>
      </c>
      <c r="E3592" s="73"/>
      <c r="F3592" s="74">
        <v>1.9121999999999999</v>
      </c>
      <c r="G3592" s="75"/>
      <c r="H3592" s="75"/>
      <c r="I3592" s="76"/>
      <c r="J3592" s="8"/>
      <c r="K3592" s="8"/>
      <c r="L3592" s="8"/>
      <c r="N3592" s="8"/>
      <c r="O3592" s="9"/>
      <c r="P3592" s="10" t="s">
        <v>7</v>
      </c>
      <c r="X3592" s="1" t="str">
        <f t="shared" si="718"/>
        <v>32島根県</v>
      </c>
    </row>
    <row r="3593" spans="1:24" ht="14.25" thickBot="1" x14ac:dyDescent="0.2">
      <c r="A3593" s="6">
        <f t="shared" si="717"/>
        <v>240</v>
      </c>
      <c r="B3593" s="6">
        <f>B3592</f>
        <v>3207</v>
      </c>
      <c r="D3593" s="77" t="s">
        <v>8</v>
      </c>
      <c r="E3593" s="78"/>
      <c r="F3593" s="79">
        <v>345.92</v>
      </c>
      <c r="G3593" s="80"/>
      <c r="H3593" s="80"/>
      <c r="I3593" s="81"/>
      <c r="J3593" s="11"/>
      <c r="K3593" s="11"/>
      <c r="L3593" s="11"/>
      <c r="N3593" s="11"/>
      <c r="P3593" s="82">
        <v>-0.52500000000000002</v>
      </c>
      <c r="Q3593" s="82"/>
      <c r="X3593" s="1" t="str">
        <f t="shared" si="718"/>
        <v>32島根県</v>
      </c>
    </row>
    <row r="3594" spans="1:24" ht="14.25" thickBot="1" x14ac:dyDescent="0.2">
      <c r="A3594" s="6">
        <f t="shared" si="717"/>
        <v>240</v>
      </c>
      <c r="B3594" s="6"/>
      <c r="C3594" s="1" t="s">
        <v>9</v>
      </c>
      <c r="X3594" s="1" t="str">
        <f t="shared" si="718"/>
        <v>32島根県</v>
      </c>
    </row>
    <row r="3595" spans="1:24" ht="13.5" customHeight="1" x14ac:dyDescent="0.15">
      <c r="A3595" s="6">
        <f t="shared" si="717"/>
        <v>240</v>
      </c>
      <c r="B3595" s="6"/>
      <c r="D3595" s="12"/>
      <c r="E3595" s="13"/>
      <c r="F3595" s="83" t="s">
        <v>10</v>
      </c>
      <c r="G3595" s="84"/>
      <c r="H3595" s="14" t="s">
        <v>11</v>
      </c>
      <c r="I3595" s="14" t="s">
        <v>12</v>
      </c>
      <c r="J3595" s="14" t="s">
        <v>13</v>
      </c>
      <c r="K3595" s="14" t="s">
        <v>14</v>
      </c>
      <c r="L3595" s="15" t="s">
        <v>15</v>
      </c>
      <c r="M3595" s="85" t="s">
        <v>16</v>
      </c>
      <c r="N3595" s="84"/>
      <c r="O3595" s="84"/>
      <c r="P3595" s="85" t="s">
        <v>17</v>
      </c>
      <c r="Q3595" s="84"/>
      <c r="R3595" s="86"/>
      <c r="X3595" s="1" t="str">
        <f t="shared" si="718"/>
        <v>32島根県</v>
      </c>
    </row>
    <row r="3596" spans="1:24" ht="32.25" thickBot="1" x14ac:dyDescent="0.2">
      <c r="A3596" s="6">
        <f t="shared" si="717"/>
        <v>240</v>
      </c>
      <c r="B3596" s="6"/>
      <c r="D3596" s="16"/>
      <c r="E3596" s="17"/>
      <c r="F3596" s="18" t="s">
        <v>18</v>
      </c>
      <c r="G3596" s="19" t="s">
        <v>19</v>
      </c>
      <c r="H3596" s="20" t="s">
        <v>20</v>
      </c>
      <c r="I3596" s="20" t="s">
        <v>21</v>
      </c>
      <c r="J3596" s="20" t="s">
        <v>22</v>
      </c>
      <c r="K3596" s="20" t="s">
        <v>23</v>
      </c>
      <c r="L3596" s="20" t="s">
        <v>24</v>
      </c>
      <c r="M3596" s="21" t="s">
        <v>25</v>
      </c>
      <c r="N3596" s="22" t="s">
        <v>26</v>
      </c>
      <c r="O3596" s="23" t="s">
        <v>27</v>
      </c>
      <c r="P3596" s="24" t="s">
        <v>28</v>
      </c>
      <c r="Q3596" s="22" t="s">
        <v>29</v>
      </c>
      <c r="R3596" s="25" t="s">
        <v>30</v>
      </c>
      <c r="X3596" s="1" t="str">
        <f t="shared" si="718"/>
        <v>32島根県</v>
      </c>
    </row>
    <row r="3597" spans="1:24" ht="14.25" thickTop="1" x14ac:dyDescent="0.15">
      <c r="A3597" s="6">
        <f t="shared" si="717"/>
        <v>240</v>
      </c>
      <c r="B3597" s="6">
        <f>B3592</f>
        <v>3207</v>
      </c>
      <c r="D3597" s="26"/>
      <c r="E3597" s="27" t="s">
        <v>31</v>
      </c>
      <c r="F3597" s="28">
        <f>SUM(F3598:F3601)</f>
        <v>137</v>
      </c>
      <c r="G3597" s="29">
        <f>IFERROR(F3597/Q3597,"-")</f>
        <v>1.0148148148148148</v>
      </c>
      <c r="H3597" s="30">
        <f t="shared" ref="H3597:M3597" si="719">SUM(H3598:H3601)</f>
        <v>135</v>
      </c>
      <c r="I3597" s="30">
        <f t="shared" si="719"/>
        <v>135</v>
      </c>
      <c r="J3597" s="30">
        <f t="shared" si="719"/>
        <v>135</v>
      </c>
      <c r="K3597" s="30">
        <f t="shared" si="719"/>
        <v>135</v>
      </c>
      <c r="L3597" s="30">
        <f t="shared" si="719"/>
        <v>178</v>
      </c>
      <c r="M3597" s="31">
        <f t="shared" si="719"/>
        <v>161</v>
      </c>
      <c r="N3597" s="32">
        <f>IFERROR(M3597/F3597,"-")</f>
        <v>1.1751824817518248</v>
      </c>
      <c r="O3597" s="33">
        <f>M3597-F3597</f>
        <v>24</v>
      </c>
      <c r="P3597" s="31">
        <f>SUM(P3598:P3601)</f>
        <v>135</v>
      </c>
      <c r="Q3597" s="34">
        <f>SUM(Q3598:Q3601)</f>
        <v>135</v>
      </c>
      <c r="R3597" s="35">
        <f>IFERROR(P3597/Q3597,"-")</f>
        <v>1</v>
      </c>
      <c r="X3597" s="1" t="str">
        <f t="shared" si="718"/>
        <v>32島根県</v>
      </c>
    </row>
    <row r="3598" spans="1:24" x14ac:dyDescent="0.15">
      <c r="A3598" s="6">
        <f t="shared" si="717"/>
        <v>240</v>
      </c>
      <c r="B3598" s="6">
        <f>B3597</f>
        <v>3207</v>
      </c>
      <c r="D3598" s="36"/>
      <c r="E3598" s="37" t="s">
        <v>32</v>
      </c>
      <c r="F3598" s="38">
        <v>0</v>
      </c>
      <c r="G3598" s="39">
        <f>IFERROR(F3598/Q3598,"-")</f>
        <v>0</v>
      </c>
      <c r="H3598" s="40">
        <v>0</v>
      </c>
      <c r="I3598" s="40">
        <v>0</v>
      </c>
      <c r="J3598" s="40">
        <v>0</v>
      </c>
      <c r="K3598" s="40">
        <v>0</v>
      </c>
      <c r="L3598" s="40">
        <v>0</v>
      </c>
      <c r="M3598" s="41">
        <v>0</v>
      </c>
      <c r="N3598" s="42" t="str">
        <f>IFERROR(M3598/F3598,"-")</f>
        <v>-</v>
      </c>
      <c r="O3598" s="43">
        <f>M3598-F3598</f>
        <v>0</v>
      </c>
      <c r="P3598" s="41">
        <v>0</v>
      </c>
      <c r="Q3598" s="44">
        <v>8</v>
      </c>
      <c r="R3598" s="45">
        <f>IFERROR(P3598/Q3598,"-")</f>
        <v>0</v>
      </c>
      <c r="X3598" s="1" t="str">
        <f t="shared" si="718"/>
        <v>32島根県</v>
      </c>
    </row>
    <row r="3599" spans="1:24" x14ac:dyDescent="0.15">
      <c r="A3599" s="6">
        <f t="shared" si="717"/>
        <v>240</v>
      </c>
      <c r="B3599" s="6">
        <f t="shared" si="717"/>
        <v>3207</v>
      </c>
      <c r="D3599" s="36"/>
      <c r="E3599" s="46" t="s">
        <v>33</v>
      </c>
      <c r="F3599" s="47">
        <v>113</v>
      </c>
      <c r="G3599" s="48">
        <f>IFERROR(F3599/Q3599,"-")</f>
        <v>2.8974358974358974</v>
      </c>
      <c r="H3599" s="49">
        <v>111</v>
      </c>
      <c r="I3599" s="49">
        <v>111</v>
      </c>
      <c r="J3599" s="49">
        <v>111</v>
      </c>
      <c r="K3599" s="49">
        <v>111</v>
      </c>
      <c r="L3599" s="49">
        <v>130</v>
      </c>
      <c r="M3599" s="50">
        <v>113</v>
      </c>
      <c r="N3599" s="51">
        <f>IFERROR(M3599/F3599,"-")</f>
        <v>1</v>
      </c>
      <c r="O3599" s="52">
        <f>M3599-F3599</f>
        <v>0</v>
      </c>
      <c r="P3599" s="50">
        <v>91</v>
      </c>
      <c r="Q3599" s="53">
        <v>39</v>
      </c>
      <c r="R3599" s="54">
        <f>IFERROR(P3599/Q3599,"-")</f>
        <v>2.3333333333333335</v>
      </c>
      <c r="X3599" s="1" t="str">
        <f t="shared" si="718"/>
        <v>32島根県</v>
      </c>
    </row>
    <row r="3600" spans="1:24" x14ac:dyDescent="0.15">
      <c r="A3600" s="6">
        <f t="shared" si="717"/>
        <v>240</v>
      </c>
      <c r="B3600" s="6">
        <f t="shared" si="717"/>
        <v>3207</v>
      </c>
      <c r="D3600" s="36"/>
      <c r="E3600" s="46" t="s">
        <v>34</v>
      </c>
      <c r="F3600" s="47">
        <v>24</v>
      </c>
      <c r="G3600" s="48">
        <f>IFERROR(F3600/Q3600,"-")</f>
        <v>0.48</v>
      </c>
      <c r="H3600" s="49">
        <v>24</v>
      </c>
      <c r="I3600" s="49">
        <v>24</v>
      </c>
      <c r="J3600" s="49">
        <v>24</v>
      </c>
      <c r="K3600" s="49">
        <v>24</v>
      </c>
      <c r="L3600" s="49">
        <v>48</v>
      </c>
      <c r="M3600" s="50">
        <v>48</v>
      </c>
      <c r="N3600" s="51">
        <f>IFERROR(M3600/F3600,"-")</f>
        <v>2</v>
      </c>
      <c r="O3600" s="52">
        <f>M3600-F3600</f>
        <v>24</v>
      </c>
      <c r="P3600" s="50">
        <v>44</v>
      </c>
      <c r="Q3600" s="53">
        <v>50</v>
      </c>
      <c r="R3600" s="54">
        <f>IFERROR(P3600/Q3600,"-")</f>
        <v>0.88</v>
      </c>
      <c r="X3600" s="1" t="str">
        <f t="shared" si="718"/>
        <v>32島根県</v>
      </c>
    </row>
    <row r="3601" spans="1:24" ht="14.25" thickBot="1" x14ac:dyDescent="0.2">
      <c r="A3601" s="6">
        <f t="shared" si="717"/>
        <v>240</v>
      </c>
      <c r="B3601" s="6">
        <f t="shared" si="717"/>
        <v>3207</v>
      </c>
      <c r="D3601" s="55"/>
      <c r="E3601" s="56" t="s">
        <v>35</v>
      </c>
      <c r="F3601" s="57">
        <v>0</v>
      </c>
      <c r="G3601" s="58">
        <f>IFERROR(F3601/Q3601,"-")</f>
        <v>0</v>
      </c>
      <c r="H3601" s="59">
        <v>0</v>
      </c>
      <c r="I3601" s="59">
        <v>0</v>
      </c>
      <c r="J3601" s="59">
        <v>0</v>
      </c>
      <c r="K3601" s="59">
        <v>0</v>
      </c>
      <c r="L3601" s="59">
        <v>0</v>
      </c>
      <c r="M3601" s="60">
        <v>0</v>
      </c>
      <c r="N3601" s="61" t="str">
        <f>IFERROR(M3601/F3601,"-")</f>
        <v>-</v>
      </c>
      <c r="O3601" s="62">
        <f>M3601-F3601</f>
        <v>0</v>
      </c>
      <c r="P3601" s="60">
        <v>0</v>
      </c>
      <c r="Q3601" s="63">
        <v>38</v>
      </c>
      <c r="R3601" s="64">
        <f>IFERROR(P3601/Q3601,"-")</f>
        <v>0</v>
      </c>
      <c r="X3601" s="1" t="str">
        <f t="shared" si="718"/>
        <v>32島根県</v>
      </c>
    </row>
    <row r="3602" spans="1:24" s="5" customFormat="1" x14ac:dyDescent="0.15">
      <c r="A3602" s="65">
        <f t="shared" si="717"/>
        <v>240</v>
      </c>
      <c r="B3602" s="65">
        <f t="shared" si="717"/>
        <v>3207</v>
      </c>
      <c r="D3602" s="66"/>
      <c r="E3602" s="67" t="s">
        <v>36</v>
      </c>
      <c r="F3602" s="68">
        <v>1</v>
      </c>
      <c r="G3602" s="69"/>
      <c r="H3602" s="68">
        <v>1</v>
      </c>
      <c r="I3602" s="68">
        <v>1</v>
      </c>
      <c r="J3602" s="68">
        <v>1</v>
      </c>
      <c r="K3602" s="68">
        <v>1</v>
      </c>
      <c r="L3602" s="68">
        <v>1</v>
      </c>
      <c r="M3602" s="68">
        <v>1</v>
      </c>
      <c r="N3602" s="70"/>
      <c r="O3602" s="70"/>
      <c r="P3602" s="71"/>
      <c r="Q3602" s="71"/>
      <c r="R3602" s="70"/>
      <c r="X3602" s="5" t="str">
        <f t="shared" si="718"/>
        <v>32島根県</v>
      </c>
    </row>
    <row r="3603" spans="1:24" x14ac:dyDescent="0.15">
      <c r="A3603" s="6">
        <f>(ROW()+12)/15</f>
        <v>241</v>
      </c>
      <c r="B3603" s="6"/>
      <c r="C3603" s="87">
        <f>(ROW()+12)/15</f>
        <v>241</v>
      </c>
      <c r="D3603" s="87"/>
      <c r="S3603" s="1" t="str">
        <f>"（"&amp;H3605&amp;"　"&amp;H3606&amp;"構想区域）"</f>
        <v>（岡山県　県南東部構想区域）</v>
      </c>
      <c r="X3603" s="1" t="str">
        <f>TEXT(F3605,"0?")&amp;H3605</f>
        <v>33岡山県</v>
      </c>
    </row>
    <row r="3604" spans="1:24" ht="14.25" thickBot="1" x14ac:dyDescent="0.2">
      <c r="A3604" s="6">
        <f>A3603</f>
        <v>241</v>
      </c>
      <c r="B3604" s="6"/>
      <c r="C3604" s="1" t="s">
        <v>3</v>
      </c>
      <c r="X3604" s="1" t="str">
        <f>X3603</f>
        <v>33岡山県</v>
      </c>
    </row>
    <row r="3605" spans="1:24" x14ac:dyDescent="0.15">
      <c r="A3605" s="6">
        <f t="shared" ref="A3605:B3617" si="720">A3604</f>
        <v>241</v>
      </c>
      <c r="B3605" s="6">
        <v>3301</v>
      </c>
      <c r="D3605" s="88" t="s">
        <v>4</v>
      </c>
      <c r="E3605" s="89"/>
      <c r="F3605" s="90">
        <f>QUOTIENT(F3606,100)</f>
        <v>33</v>
      </c>
      <c r="G3605" s="91"/>
      <c r="H3605" s="92" t="s">
        <v>302</v>
      </c>
      <c r="I3605" s="93"/>
      <c r="O3605" s="7"/>
      <c r="X3605" s="1" t="str">
        <f t="shared" ref="X3605:X3617" si="721">X3604</f>
        <v>33岡山県</v>
      </c>
    </row>
    <row r="3606" spans="1:24" x14ac:dyDescent="0.15">
      <c r="A3606" s="6">
        <f t="shared" si="720"/>
        <v>241</v>
      </c>
      <c r="B3606" s="6">
        <f>B3605</f>
        <v>3301</v>
      </c>
      <c r="D3606" s="94" t="s">
        <v>5</v>
      </c>
      <c r="E3606" s="95"/>
      <c r="F3606" s="96">
        <f>B3606</f>
        <v>3301</v>
      </c>
      <c r="G3606" s="97"/>
      <c r="H3606" s="98" t="s">
        <v>303</v>
      </c>
      <c r="I3606" s="99"/>
      <c r="O3606" s="7"/>
      <c r="X3606" s="1" t="str">
        <f t="shared" si="721"/>
        <v>33岡山県</v>
      </c>
    </row>
    <row r="3607" spans="1:24" x14ac:dyDescent="0.15">
      <c r="A3607" s="6">
        <f t="shared" si="720"/>
        <v>241</v>
      </c>
      <c r="B3607" s="6">
        <f>B3606</f>
        <v>3301</v>
      </c>
      <c r="D3607" s="72" t="s">
        <v>6</v>
      </c>
      <c r="E3607" s="73"/>
      <c r="F3607" s="74">
        <v>91.676000000000002</v>
      </c>
      <c r="G3607" s="75"/>
      <c r="H3607" s="75"/>
      <c r="I3607" s="76"/>
      <c r="J3607" s="8"/>
      <c r="K3607" s="8"/>
      <c r="L3607" s="8"/>
      <c r="N3607" s="8"/>
      <c r="O3607" s="9"/>
      <c r="P3607" s="10" t="s">
        <v>7</v>
      </c>
      <c r="X3607" s="1" t="str">
        <f t="shared" si="721"/>
        <v>33岡山県</v>
      </c>
    </row>
    <row r="3608" spans="1:24" ht="14.25" thickBot="1" x14ac:dyDescent="0.2">
      <c r="A3608" s="6">
        <f t="shared" si="720"/>
        <v>241</v>
      </c>
      <c r="B3608" s="6">
        <f>B3607</f>
        <v>3301</v>
      </c>
      <c r="D3608" s="77" t="s">
        <v>8</v>
      </c>
      <c r="E3608" s="78"/>
      <c r="F3608" s="79">
        <v>1899.47</v>
      </c>
      <c r="G3608" s="80"/>
      <c r="H3608" s="80"/>
      <c r="I3608" s="81"/>
      <c r="J3608" s="11"/>
      <c r="K3608" s="11"/>
      <c r="L3608" s="11"/>
      <c r="N3608" s="11"/>
      <c r="P3608" s="82">
        <v>6.9999999999999993E-2</v>
      </c>
      <c r="Q3608" s="82"/>
      <c r="X3608" s="1" t="str">
        <f t="shared" si="721"/>
        <v>33岡山県</v>
      </c>
    </row>
    <row r="3609" spans="1:24" ht="14.25" thickBot="1" x14ac:dyDescent="0.2">
      <c r="A3609" s="6">
        <f t="shared" si="720"/>
        <v>241</v>
      </c>
      <c r="B3609" s="6"/>
      <c r="C3609" s="1" t="s">
        <v>9</v>
      </c>
      <c r="X3609" s="1" t="str">
        <f t="shared" si="721"/>
        <v>33岡山県</v>
      </c>
    </row>
    <row r="3610" spans="1:24" ht="13.5" customHeight="1" x14ac:dyDescent="0.15">
      <c r="A3610" s="6">
        <f t="shared" si="720"/>
        <v>241</v>
      </c>
      <c r="B3610" s="6"/>
      <c r="D3610" s="12"/>
      <c r="E3610" s="13"/>
      <c r="F3610" s="83" t="s">
        <v>10</v>
      </c>
      <c r="G3610" s="84"/>
      <c r="H3610" s="14" t="s">
        <v>11</v>
      </c>
      <c r="I3610" s="14" t="s">
        <v>12</v>
      </c>
      <c r="J3610" s="14" t="s">
        <v>13</v>
      </c>
      <c r="K3610" s="14" t="s">
        <v>14</v>
      </c>
      <c r="L3610" s="15" t="s">
        <v>15</v>
      </c>
      <c r="M3610" s="85" t="s">
        <v>16</v>
      </c>
      <c r="N3610" s="84"/>
      <c r="O3610" s="84"/>
      <c r="P3610" s="85" t="s">
        <v>17</v>
      </c>
      <c r="Q3610" s="84"/>
      <c r="R3610" s="86"/>
      <c r="X3610" s="1" t="str">
        <f t="shared" si="721"/>
        <v>33岡山県</v>
      </c>
    </row>
    <row r="3611" spans="1:24" ht="32.25" thickBot="1" x14ac:dyDescent="0.2">
      <c r="A3611" s="6">
        <f t="shared" si="720"/>
        <v>241</v>
      </c>
      <c r="B3611" s="6"/>
      <c r="D3611" s="16"/>
      <c r="E3611" s="17"/>
      <c r="F3611" s="18" t="s">
        <v>18</v>
      </c>
      <c r="G3611" s="19" t="s">
        <v>19</v>
      </c>
      <c r="H3611" s="20" t="s">
        <v>20</v>
      </c>
      <c r="I3611" s="20" t="s">
        <v>21</v>
      </c>
      <c r="J3611" s="20" t="s">
        <v>22</v>
      </c>
      <c r="K3611" s="20" t="s">
        <v>23</v>
      </c>
      <c r="L3611" s="20" t="s">
        <v>24</v>
      </c>
      <c r="M3611" s="21" t="s">
        <v>25</v>
      </c>
      <c r="N3611" s="22" t="s">
        <v>26</v>
      </c>
      <c r="O3611" s="23" t="s">
        <v>27</v>
      </c>
      <c r="P3611" s="24" t="s">
        <v>28</v>
      </c>
      <c r="Q3611" s="22" t="s">
        <v>29</v>
      </c>
      <c r="R3611" s="25" t="s">
        <v>30</v>
      </c>
      <c r="X3611" s="1" t="str">
        <f t="shared" si="721"/>
        <v>33岡山県</v>
      </c>
    </row>
    <row r="3612" spans="1:24" ht="14.25" thickTop="1" x14ac:dyDescent="0.15">
      <c r="A3612" s="6">
        <f t="shared" si="720"/>
        <v>241</v>
      </c>
      <c r="B3612" s="6">
        <f>B3607</f>
        <v>3301</v>
      </c>
      <c r="D3612" s="26"/>
      <c r="E3612" s="27" t="s">
        <v>31</v>
      </c>
      <c r="F3612" s="28">
        <f>SUM(F3613:F3616)</f>
        <v>11120</v>
      </c>
      <c r="G3612" s="29">
        <f>IFERROR(F3612/Q3612,"-")</f>
        <v>1.1732433002743194</v>
      </c>
      <c r="H3612" s="30">
        <f t="shared" ref="H3612:M3612" si="722">SUM(H3613:H3616)</f>
        <v>11600</v>
      </c>
      <c r="I3612" s="30">
        <f t="shared" si="722"/>
        <v>11441</v>
      </c>
      <c r="J3612" s="30">
        <f t="shared" si="722"/>
        <v>11068</v>
      </c>
      <c r="K3612" s="30">
        <f t="shared" si="722"/>
        <v>11206</v>
      </c>
      <c r="L3612" s="30">
        <f t="shared" si="722"/>
        <v>10953</v>
      </c>
      <c r="M3612" s="31">
        <f t="shared" si="722"/>
        <v>10799</v>
      </c>
      <c r="N3612" s="32">
        <f>IFERROR(M3612/F3612,"-")</f>
        <v>0.97113309352517985</v>
      </c>
      <c r="O3612" s="33">
        <f>M3612-F3612</f>
        <v>-321</v>
      </c>
      <c r="P3612" s="31">
        <f>SUM(P3613:P3616)</f>
        <v>10677</v>
      </c>
      <c r="Q3612" s="34">
        <f>SUM(Q3613:Q3616)</f>
        <v>9478</v>
      </c>
      <c r="R3612" s="35">
        <f>IFERROR(P3612/Q3612,"-")</f>
        <v>1.1265034817472042</v>
      </c>
      <c r="X3612" s="1" t="str">
        <f t="shared" si="721"/>
        <v>33岡山県</v>
      </c>
    </row>
    <row r="3613" spans="1:24" x14ac:dyDescent="0.15">
      <c r="A3613" s="6">
        <f t="shared" si="720"/>
        <v>241</v>
      </c>
      <c r="B3613" s="6">
        <f>B3612</f>
        <v>3301</v>
      </c>
      <c r="D3613" s="36"/>
      <c r="E3613" s="37" t="s">
        <v>32</v>
      </c>
      <c r="F3613" s="38">
        <v>2354</v>
      </c>
      <c r="G3613" s="39">
        <f>IFERROR(F3613/Q3613,"-")</f>
        <v>1.983150800336984</v>
      </c>
      <c r="H3613" s="40">
        <v>1989</v>
      </c>
      <c r="I3613" s="40">
        <v>1944</v>
      </c>
      <c r="J3613" s="40">
        <v>2034</v>
      </c>
      <c r="K3613" s="40">
        <v>2110</v>
      </c>
      <c r="L3613" s="40">
        <v>1993</v>
      </c>
      <c r="M3613" s="41">
        <v>1995</v>
      </c>
      <c r="N3613" s="42">
        <f>IFERROR(M3613/F3613,"-")</f>
        <v>0.84749362786745963</v>
      </c>
      <c r="O3613" s="43">
        <f>M3613-F3613</f>
        <v>-359</v>
      </c>
      <c r="P3613" s="41">
        <v>2113</v>
      </c>
      <c r="Q3613" s="44">
        <v>1187</v>
      </c>
      <c r="R3613" s="45">
        <f>IFERROR(P3613/Q3613,"-")</f>
        <v>1.7801179443976411</v>
      </c>
      <c r="X3613" s="1" t="str">
        <f t="shared" si="721"/>
        <v>33岡山県</v>
      </c>
    </row>
    <row r="3614" spans="1:24" x14ac:dyDescent="0.15">
      <c r="A3614" s="6">
        <f t="shared" si="720"/>
        <v>241</v>
      </c>
      <c r="B3614" s="6">
        <f t="shared" si="720"/>
        <v>3301</v>
      </c>
      <c r="D3614" s="36"/>
      <c r="E3614" s="46" t="s">
        <v>33</v>
      </c>
      <c r="F3614" s="47">
        <v>4578</v>
      </c>
      <c r="G3614" s="48">
        <f>IFERROR(F3614/Q3614,"-")</f>
        <v>1.3727136431784108</v>
      </c>
      <c r="H3614" s="49">
        <v>4441</v>
      </c>
      <c r="I3614" s="49">
        <v>4275</v>
      </c>
      <c r="J3614" s="49">
        <v>4287</v>
      </c>
      <c r="K3614" s="49">
        <v>4142</v>
      </c>
      <c r="L3614" s="49">
        <v>4139</v>
      </c>
      <c r="M3614" s="50">
        <v>4091</v>
      </c>
      <c r="N3614" s="51">
        <f>IFERROR(M3614/F3614,"-")</f>
        <v>0.89362166885102667</v>
      </c>
      <c r="O3614" s="52">
        <f>M3614-F3614</f>
        <v>-487</v>
      </c>
      <c r="P3614" s="50">
        <v>3993</v>
      </c>
      <c r="Q3614" s="53">
        <v>3335</v>
      </c>
      <c r="R3614" s="54">
        <f>IFERROR(P3614/Q3614,"-")</f>
        <v>1.1973013493253373</v>
      </c>
      <c r="X3614" s="1" t="str">
        <f t="shared" si="721"/>
        <v>33岡山県</v>
      </c>
    </row>
    <row r="3615" spans="1:24" x14ac:dyDescent="0.15">
      <c r="A3615" s="6">
        <f t="shared" si="720"/>
        <v>241</v>
      </c>
      <c r="B3615" s="6">
        <f t="shared" si="720"/>
        <v>3301</v>
      </c>
      <c r="D3615" s="36"/>
      <c r="E3615" s="46" t="s">
        <v>34</v>
      </c>
      <c r="F3615" s="47">
        <v>1395</v>
      </c>
      <c r="G3615" s="48">
        <f>IFERROR(F3615/Q3615,"-")</f>
        <v>0.47659719849675436</v>
      </c>
      <c r="H3615" s="49">
        <v>1666</v>
      </c>
      <c r="I3615" s="49">
        <v>1955</v>
      </c>
      <c r="J3615" s="49">
        <v>1669</v>
      </c>
      <c r="K3615" s="49">
        <v>1992</v>
      </c>
      <c r="L3615" s="49">
        <v>2031</v>
      </c>
      <c r="M3615" s="50">
        <v>1961</v>
      </c>
      <c r="N3615" s="51">
        <f>IFERROR(M3615/F3615,"-")</f>
        <v>1.4057347670250897</v>
      </c>
      <c r="O3615" s="52">
        <f>M3615-F3615</f>
        <v>566</v>
      </c>
      <c r="P3615" s="50">
        <v>1984</v>
      </c>
      <c r="Q3615" s="53">
        <v>2927</v>
      </c>
      <c r="R3615" s="54">
        <f>IFERROR(P3615/Q3615,"-")</f>
        <v>0.67782712675093948</v>
      </c>
      <c r="X3615" s="1" t="str">
        <f t="shared" si="721"/>
        <v>33岡山県</v>
      </c>
    </row>
    <row r="3616" spans="1:24" ht="14.25" thickBot="1" x14ac:dyDescent="0.2">
      <c r="A3616" s="6">
        <f t="shared" si="720"/>
        <v>241</v>
      </c>
      <c r="B3616" s="6">
        <f t="shared" si="720"/>
        <v>3301</v>
      </c>
      <c r="D3616" s="55"/>
      <c r="E3616" s="56" t="s">
        <v>35</v>
      </c>
      <c r="F3616" s="57">
        <v>2793</v>
      </c>
      <c r="G3616" s="58">
        <f>IFERROR(F3616/Q3616,"-")</f>
        <v>1.3765401675702316</v>
      </c>
      <c r="H3616" s="59">
        <v>3504</v>
      </c>
      <c r="I3616" s="59">
        <v>3267</v>
      </c>
      <c r="J3616" s="59">
        <v>3078</v>
      </c>
      <c r="K3616" s="59">
        <v>2962</v>
      </c>
      <c r="L3616" s="59">
        <v>2790</v>
      </c>
      <c r="M3616" s="60">
        <v>2752</v>
      </c>
      <c r="N3616" s="61">
        <f>IFERROR(M3616/F3616,"-")</f>
        <v>0.98532044396706053</v>
      </c>
      <c r="O3616" s="62">
        <f>M3616-F3616</f>
        <v>-41</v>
      </c>
      <c r="P3616" s="60">
        <v>2587</v>
      </c>
      <c r="Q3616" s="63">
        <v>2029</v>
      </c>
      <c r="R3616" s="64">
        <f>IFERROR(P3616/Q3616,"-")</f>
        <v>1.2750123213405617</v>
      </c>
      <c r="X3616" s="1" t="str">
        <f t="shared" si="721"/>
        <v>33岡山県</v>
      </c>
    </row>
    <row r="3617" spans="1:24" s="5" customFormat="1" x14ac:dyDescent="0.15">
      <c r="A3617" s="65">
        <f t="shared" si="720"/>
        <v>241</v>
      </c>
      <c r="B3617" s="65">
        <f t="shared" si="720"/>
        <v>3301</v>
      </c>
      <c r="D3617" s="66"/>
      <c r="E3617" s="67" t="s">
        <v>36</v>
      </c>
      <c r="F3617" s="68">
        <v>0.95833333333333337</v>
      </c>
      <c r="G3617" s="69"/>
      <c r="H3617" s="68">
        <v>0.9375</v>
      </c>
      <c r="I3617" s="68">
        <v>0.97887323943661975</v>
      </c>
      <c r="J3617" s="68">
        <v>0.93571428571428572</v>
      </c>
      <c r="K3617" s="68">
        <v>0.98550724637681164</v>
      </c>
      <c r="L3617" s="68">
        <v>0.95488721804511278</v>
      </c>
      <c r="M3617" s="68">
        <v>1.0079365079365079</v>
      </c>
      <c r="N3617" s="70"/>
      <c r="O3617" s="70"/>
      <c r="P3617" s="71"/>
      <c r="Q3617" s="71"/>
      <c r="R3617" s="70"/>
      <c r="X3617" s="5" t="str">
        <f t="shared" si="721"/>
        <v>33岡山県</v>
      </c>
    </row>
    <row r="3618" spans="1:24" x14ac:dyDescent="0.15">
      <c r="A3618" s="6">
        <f>(ROW()+12)/15</f>
        <v>242</v>
      </c>
      <c r="B3618" s="6"/>
      <c r="C3618" s="87">
        <f>(ROW()+12)/15</f>
        <v>242</v>
      </c>
      <c r="D3618" s="87"/>
      <c r="S3618" s="1" t="str">
        <f>"（"&amp;H3620&amp;"　"&amp;H3621&amp;"構想区域）"</f>
        <v>（岡山県　県南西部構想区域）</v>
      </c>
      <c r="X3618" s="1" t="str">
        <f>TEXT(F3620,"0?")&amp;H3620</f>
        <v>33岡山県</v>
      </c>
    </row>
    <row r="3619" spans="1:24" ht="14.25" thickBot="1" x14ac:dyDescent="0.2">
      <c r="A3619" s="6">
        <f>A3618</f>
        <v>242</v>
      </c>
      <c r="B3619" s="6"/>
      <c r="C3619" s="1" t="s">
        <v>3</v>
      </c>
      <c r="X3619" s="1" t="str">
        <f>X3618</f>
        <v>33岡山県</v>
      </c>
    </row>
    <row r="3620" spans="1:24" x14ac:dyDescent="0.15">
      <c r="A3620" s="6">
        <f t="shared" ref="A3620:B3632" si="723">A3619</f>
        <v>242</v>
      </c>
      <c r="B3620" s="6">
        <v>3302</v>
      </c>
      <c r="D3620" s="88" t="s">
        <v>4</v>
      </c>
      <c r="E3620" s="89"/>
      <c r="F3620" s="90">
        <f>QUOTIENT(F3621,100)</f>
        <v>33</v>
      </c>
      <c r="G3620" s="91"/>
      <c r="H3620" s="92" t="s">
        <v>302</v>
      </c>
      <c r="I3620" s="93"/>
      <c r="O3620" s="7"/>
      <c r="X3620" s="1" t="str">
        <f t="shared" ref="X3620:X3632" si="724">X3619</f>
        <v>33岡山県</v>
      </c>
    </row>
    <row r="3621" spans="1:24" x14ac:dyDescent="0.15">
      <c r="A3621" s="6">
        <f t="shared" si="723"/>
        <v>242</v>
      </c>
      <c r="B3621" s="6">
        <f>B3620</f>
        <v>3302</v>
      </c>
      <c r="D3621" s="94" t="s">
        <v>5</v>
      </c>
      <c r="E3621" s="95"/>
      <c r="F3621" s="96">
        <f>B3621</f>
        <v>3302</v>
      </c>
      <c r="G3621" s="97"/>
      <c r="H3621" s="98" t="s">
        <v>304</v>
      </c>
      <c r="I3621" s="99"/>
      <c r="O3621" s="7"/>
      <c r="X3621" s="1" t="str">
        <f t="shared" si="724"/>
        <v>33岡山県</v>
      </c>
    </row>
    <row r="3622" spans="1:24" x14ac:dyDescent="0.15">
      <c r="A3622" s="6">
        <f t="shared" si="723"/>
        <v>242</v>
      </c>
      <c r="B3622" s="6">
        <f>B3621</f>
        <v>3302</v>
      </c>
      <c r="D3622" s="72" t="s">
        <v>6</v>
      </c>
      <c r="E3622" s="73"/>
      <c r="F3622" s="74">
        <v>69.759799999999998</v>
      </c>
      <c r="G3622" s="75"/>
      <c r="H3622" s="75"/>
      <c r="I3622" s="76"/>
      <c r="J3622" s="8"/>
      <c r="K3622" s="8"/>
      <c r="L3622" s="8"/>
      <c r="N3622" s="8"/>
      <c r="O3622" s="9"/>
      <c r="P3622" s="10" t="s">
        <v>7</v>
      </c>
      <c r="X3622" s="1" t="str">
        <f t="shared" si="724"/>
        <v>33岡山県</v>
      </c>
    </row>
    <row r="3623" spans="1:24" ht="14.25" thickBot="1" x14ac:dyDescent="0.2">
      <c r="A3623" s="6">
        <f t="shared" si="723"/>
        <v>242</v>
      </c>
      <c r="B3623" s="6">
        <f>B3622</f>
        <v>3302</v>
      </c>
      <c r="D3623" s="77" t="s">
        <v>8</v>
      </c>
      <c r="E3623" s="78"/>
      <c r="F3623" s="79">
        <v>1124.24</v>
      </c>
      <c r="G3623" s="80"/>
      <c r="H3623" s="80"/>
      <c r="I3623" s="81"/>
      <c r="J3623" s="11"/>
      <c r="K3623" s="11"/>
      <c r="L3623" s="11"/>
      <c r="N3623" s="11"/>
      <c r="P3623" s="82">
        <v>6.5000000000000016E-2</v>
      </c>
      <c r="Q3623" s="82"/>
      <c r="X3623" s="1" t="str">
        <f t="shared" si="724"/>
        <v>33岡山県</v>
      </c>
    </row>
    <row r="3624" spans="1:24" ht="14.25" thickBot="1" x14ac:dyDescent="0.2">
      <c r="A3624" s="6">
        <f t="shared" si="723"/>
        <v>242</v>
      </c>
      <c r="B3624" s="6"/>
      <c r="C3624" s="1" t="s">
        <v>9</v>
      </c>
      <c r="X3624" s="1" t="str">
        <f t="shared" si="724"/>
        <v>33岡山県</v>
      </c>
    </row>
    <row r="3625" spans="1:24" ht="13.5" customHeight="1" x14ac:dyDescent="0.15">
      <c r="A3625" s="6">
        <f t="shared" si="723"/>
        <v>242</v>
      </c>
      <c r="B3625" s="6"/>
      <c r="D3625" s="12"/>
      <c r="E3625" s="13"/>
      <c r="F3625" s="83" t="s">
        <v>10</v>
      </c>
      <c r="G3625" s="84"/>
      <c r="H3625" s="14" t="s">
        <v>11</v>
      </c>
      <c r="I3625" s="14" t="s">
        <v>12</v>
      </c>
      <c r="J3625" s="14" t="s">
        <v>13</v>
      </c>
      <c r="K3625" s="14" t="s">
        <v>14</v>
      </c>
      <c r="L3625" s="15" t="s">
        <v>15</v>
      </c>
      <c r="M3625" s="85" t="s">
        <v>16</v>
      </c>
      <c r="N3625" s="84"/>
      <c r="O3625" s="84"/>
      <c r="P3625" s="85" t="s">
        <v>17</v>
      </c>
      <c r="Q3625" s="84"/>
      <c r="R3625" s="86"/>
      <c r="X3625" s="1" t="str">
        <f t="shared" si="724"/>
        <v>33岡山県</v>
      </c>
    </row>
    <row r="3626" spans="1:24" ht="32.25" thickBot="1" x14ac:dyDescent="0.2">
      <c r="A3626" s="6">
        <f t="shared" si="723"/>
        <v>242</v>
      </c>
      <c r="B3626" s="6"/>
      <c r="D3626" s="16"/>
      <c r="E3626" s="17"/>
      <c r="F3626" s="18" t="s">
        <v>18</v>
      </c>
      <c r="G3626" s="19" t="s">
        <v>19</v>
      </c>
      <c r="H3626" s="20" t="s">
        <v>20</v>
      </c>
      <c r="I3626" s="20" t="s">
        <v>21</v>
      </c>
      <c r="J3626" s="20" t="s">
        <v>22</v>
      </c>
      <c r="K3626" s="20" t="s">
        <v>23</v>
      </c>
      <c r="L3626" s="20" t="s">
        <v>24</v>
      </c>
      <c r="M3626" s="21" t="s">
        <v>25</v>
      </c>
      <c r="N3626" s="22" t="s">
        <v>26</v>
      </c>
      <c r="O3626" s="23" t="s">
        <v>27</v>
      </c>
      <c r="P3626" s="24" t="s">
        <v>28</v>
      </c>
      <c r="Q3626" s="22" t="s">
        <v>29</v>
      </c>
      <c r="R3626" s="25" t="s">
        <v>30</v>
      </c>
      <c r="X3626" s="1" t="str">
        <f t="shared" si="724"/>
        <v>33岡山県</v>
      </c>
    </row>
    <row r="3627" spans="1:24" ht="14.25" thickTop="1" x14ac:dyDescent="0.15">
      <c r="A3627" s="6">
        <f t="shared" si="723"/>
        <v>242</v>
      </c>
      <c r="B3627" s="6">
        <f>B3622</f>
        <v>3302</v>
      </c>
      <c r="D3627" s="26"/>
      <c r="E3627" s="27" t="s">
        <v>31</v>
      </c>
      <c r="F3627" s="28">
        <f>SUM(F3628:F3631)</f>
        <v>8598</v>
      </c>
      <c r="G3627" s="29">
        <f>IFERROR(F3627/Q3627,"-")</f>
        <v>1.0438266359111328</v>
      </c>
      <c r="H3627" s="30">
        <f t="shared" ref="H3627:M3627" si="725">SUM(H3628:H3631)</f>
        <v>8506</v>
      </c>
      <c r="I3627" s="30">
        <f t="shared" si="725"/>
        <v>8429</v>
      </c>
      <c r="J3627" s="30">
        <f t="shared" si="725"/>
        <v>8439</v>
      </c>
      <c r="K3627" s="30">
        <f t="shared" si="725"/>
        <v>8172</v>
      </c>
      <c r="L3627" s="30">
        <f t="shared" si="725"/>
        <v>8218</v>
      </c>
      <c r="M3627" s="31">
        <f t="shared" si="725"/>
        <v>8130</v>
      </c>
      <c r="N3627" s="32">
        <f>IFERROR(M3627/F3627,"-")</f>
        <v>0.94556873691556176</v>
      </c>
      <c r="O3627" s="33">
        <f>M3627-F3627</f>
        <v>-468</v>
      </c>
      <c r="P3627" s="31">
        <f>SUM(P3628:P3631)</f>
        <v>8084</v>
      </c>
      <c r="Q3627" s="34">
        <f>SUM(Q3628:Q3631)</f>
        <v>8237</v>
      </c>
      <c r="R3627" s="35">
        <f>IFERROR(P3627/Q3627,"-")</f>
        <v>0.98142527619278863</v>
      </c>
      <c r="X3627" s="1" t="str">
        <f t="shared" si="724"/>
        <v>33岡山県</v>
      </c>
    </row>
    <row r="3628" spans="1:24" x14ac:dyDescent="0.15">
      <c r="A3628" s="6">
        <f t="shared" si="723"/>
        <v>242</v>
      </c>
      <c r="B3628" s="6">
        <f>B3627</f>
        <v>3302</v>
      </c>
      <c r="D3628" s="36"/>
      <c r="E3628" s="37" t="s">
        <v>32</v>
      </c>
      <c r="F3628" s="38">
        <v>1743</v>
      </c>
      <c r="G3628" s="39">
        <f>IFERROR(F3628/Q3628,"-")</f>
        <v>1.9628378378378379</v>
      </c>
      <c r="H3628" s="40">
        <v>1740</v>
      </c>
      <c r="I3628" s="40">
        <v>1697</v>
      </c>
      <c r="J3628" s="40">
        <v>1700</v>
      </c>
      <c r="K3628" s="40">
        <v>1789</v>
      </c>
      <c r="L3628" s="40">
        <v>1757</v>
      </c>
      <c r="M3628" s="41">
        <v>1712</v>
      </c>
      <c r="N3628" s="42">
        <f>IFERROR(M3628/F3628,"-")</f>
        <v>0.98221457257601841</v>
      </c>
      <c r="O3628" s="43">
        <f>M3628-F3628</f>
        <v>-31</v>
      </c>
      <c r="P3628" s="41">
        <v>1742</v>
      </c>
      <c r="Q3628" s="44">
        <v>888</v>
      </c>
      <c r="R3628" s="45">
        <f>IFERROR(P3628/Q3628,"-")</f>
        <v>1.9617117117117118</v>
      </c>
      <c r="X3628" s="1" t="str">
        <f t="shared" si="724"/>
        <v>33岡山県</v>
      </c>
    </row>
    <row r="3629" spans="1:24" x14ac:dyDescent="0.15">
      <c r="A3629" s="6">
        <f t="shared" si="723"/>
        <v>242</v>
      </c>
      <c r="B3629" s="6">
        <f t="shared" si="723"/>
        <v>3302</v>
      </c>
      <c r="D3629" s="36"/>
      <c r="E3629" s="46" t="s">
        <v>33</v>
      </c>
      <c r="F3629" s="47">
        <v>3328</v>
      </c>
      <c r="G3629" s="48">
        <f>IFERROR(F3629/Q3629,"-")</f>
        <v>1.2226304188096988</v>
      </c>
      <c r="H3629" s="49">
        <v>3318</v>
      </c>
      <c r="I3629" s="49">
        <v>3245</v>
      </c>
      <c r="J3629" s="49">
        <v>3277</v>
      </c>
      <c r="K3629" s="49">
        <v>3038</v>
      </c>
      <c r="L3629" s="49">
        <v>2912</v>
      </c>
      <c r="M3629" s="50">
        <v>3071</v>
      </c>
      <c r="N3629" s="51">
        <f>IFERROR(M3629/F3629,"-")</f>
        <v>0.92277644230769229</v>
      </c>
      <c r="O3629" s="52">
        <f>M3629-F3629</f>
        <v>-257</v>
      </c>
      <c r="P3629" s="50">
        <v>3071</v>
      </c>
      <c r="Q3629" s="53">
        <v>2722</v>
      </c>
      <c r="R3629" s="54">
        <f>IFERROR(P3629/Q3629,"-")</f>
        <v>1.1282145481263777</v>
      </c>
      <c r="X3629" s="1" t="str">
        <f t="shared" si="724"/>
        <v>33岡山県</v>
      </c>
    </row>
    <row r="3630" spans="1:24" x14ac:dyDescent="0.15">
      <c r="A3630" s="6">
        <f t="shared" si="723"/>
        <v>242</v>
      </c>
      <c r="B3630" s="6">
        <f t="shared" si="723"/>
        <v>3302</v>
      </c>
      <c r="D3630" s="36"/>
      <c r="E3630" s="46" t="s">
        <v>34</v>
      </c>
      <c r="F3630" s="47">
        <v>1222</v>
      </c>
      <c r="G3630" s="48">
        <f>IFERROR(F3630/Q3630,"-")</f>
        <v>0.44259326331039478</v>
      </c>
      <c r="H3630" s="49">
        <v>1330</v>
      </c>
      <c r="I3630" s="49">
        <v>1371</v>
      </c>
      <c r="J3630" s="49">
        <v>1263</v>
      </c>
      <c r="K3630" s="49">
        <v>1332</v>
      </c>
      <c r="L3630" s="49">
        <v>1519</v>
      </c>
      <c r="M3630" s="50">
        <v>1389</v>
      </c>
      <c r="N3630" s="51">
        <f>IFERROR(M3630/F3630,"-")</f>
        <v>1.1366612111292962</v>
      </c>
      <c r="O3630" s="52">
        <f>M3630-F3630</f>
        <v>167</v>
      </c>
      <c r="P3630" s="50">
        <v>1513</v>
      </c>
      <c r="Q3630" s="53">
        <v>2761</v>
      </c>
      <c r="R3630" s="54">
        <f>IFERROR(P3630/Q3630,"-")</f>
        <v>0.54798985874683082</v>
      </c>
      <c r="X3630" s="1" t="str">
        <f t="shared" si="724"/>
        <v>33岡山県</v>
      </c>
    </row>
    <row r="3631" spans="1:24" ht="14.25" thickBot="1" x14ac:dyDescent="0.2">
      <c r="A3631" s="6">
        <f t="shared" si="723"/>
        <v>242</v>
      </c>
      <c r="B3631" s="6">
        <f t="shared" si="723"/>
        <v>3302</v>
      </c>
      <c r="D3631" s="55"/>
      <c r="E3631" s="56" t="s">
        <v>35</v>
      </c>
      <c r="F3631" s="57">
        <v>2305</v>
      </c>
      <c r="G3631" s="58">
        <f>IFERROR(F3631/Q3631,"-")</f>
        <v>1.235262593783494</v>
      </c>
      <c r="H3631" s="59">
        <v>2118</v>
      </c>
      <c r="I3631" s="59">
        <v>2116</v>
      </c>
      <c r="J3631" s="59">
        <v>2199</v>
      </c>
      <c r="K3631" s="59">
        <v>2013</v>
      </c>
      <c r="L3631" s="59">
        <v>2030</v>
      </c>
      <c r="M3631" s="60">
        <v>1958</v>
      </c>
      <c r="N3631" s="61">
        <f>IFERROR(M3631/F3631,"-")</f>
        <v>0.84945770065075921</v>
      </c>
      <c r="O3631" s="62">
        <f>M3631-F3631</f>
        <v>-347</v>
      </c>
      <c r="P3631" s="60">
        <v>1758</v>
      </c>
      <c r="Q3631" s="63">
        <v>1866</v>
      </c>
      <c r="R3631" s="64">
        <f>IFERROR(P3631/Q3631,"-")</f>
        <v>0.94212218649517687</v>
      </c>
      <c r="X3631" s="1" t="str">
        <f t="shared" si="724"/>
        <v>33岡山県</v>
      </c>
    </row>
    <row r="3632" spans="1:24" s="5" customFormat="1" x14ac:dyDescent="0.15">
      <c r="A3632" s="65">
        <f t="shared" si="723"/>
        <v>242</v>
      </c>
      <c r="B3632" s="65">
        <f t="shared" si="723"/>
        <v>3302</v>
      </c>
      <c r="D3632" s="66"/>
      <c r="E3632" s="67" t="s">
        <v>36</v>
      </c>
      <c r="F3632" s="68">
        <v>0.95876288659793818</v>
      </c>
      <c r="G3632" s="69"/>
      <c r="H3632" s="68">
        <v>0.97802197802197799</v>
      </c>
      <c r="I3632" s="68">
        <v>0.9438202247191011</v>
      </c>
      <c r="J3632" s="68">
        <v>0.94186046511627908</v>
      </c>
      <c r="K3632" s="68">
        <v>0.95348837209302328</v>
      </c>
      <c r="L3632" s="68">
        <v>0.95238095238095233</v>
      </c>
      <c r="M3632" s="68">
        <v>1</v>
      </c>
      <c r="N3632" s="70"/>
      <c r="O3632" s="70"/>
      <c r="P3632" s="71"/>
      <c r="Q3632" s="71"/>
      <c r="R3632" s="70"/>
      <c r="X3632" s="5" t="str">
        <f t="shared" si="724"/>
        <v>33岡山県</v>
      </c>
    </row>
    <row r="3633" spans="1:24" x14ac:dyDescent="0.15">
      <c r="A3633" s="6">
        <f>(ROW()+12)/15</f>
        <v>243</v>
      </c>
      <c r="B3633" s="6"/>
      <c r="C3633" s="87">
        <f>(ROW()+12)/15</f>
        <v>243</v>
      </c>
      <c r="D3633" s="87"/>
      <c r="S3633" s="1" t="str">
        <f>"（"&amp;H3635&amp;"　"&amp;H3636&amp;"構想区域）"</f>
        <v>（岡山県　高梁・新見構想区域）</v>
      </c>
      <c r="X3633" s="1" t="str">
        <f>TEXT(F3635,"0?")&amp;H3635</f>
        <v>33岡山県</v>
      </c>
    </row>
    <row r="3634" spans="1:24" ht="14.25" thickBot="1" x14ac:dyDescent="0.2">
      <c r="A3634" s="6">
        <f>A3633</f>
        <v>243</v>
      </c>
      <c r="B3634" s="6"/>
      <c r="C3634" s="1" t="s">
        <v>3</v>
      </c>
      <c r="X3634" s="1" t="str">
        <f>X3633</f>
        <v>33岡山県</v>
      </c>
    </row>
    <row r="3635" spans="1:24" x14ac:dyDescent="0.15">
      <c r="A3635" s="6">
        <f t="shared" ref="A3635:B3647" si="726">A3634</f>
        <v>243</v>
      </c>
      <c r="B3635" s="6">
        <v>3303</v>
      </c>
      <c r="D3635" s="88" t="s">
        <v>4</v>
      </c>
      <c r="E3635" s="89"/>
      <c r="F3635" s="90">
        <f>QUOTIENT(F3636,100)</f>
        <v>33</v>
      </c>
      <c r="G3635" s="91"/>
      <c r="H3635" s="92" t="s">
        <v>302</v>
      </c>
      <c r="I3635" s="93"/>
      <c r="O3635" s="7"/>
      <c r="X3635" s="1" t="str">
        <f t="shared" ref="X3635:X3647" si="727">X3634</f>
        <v>33岡山県</v>
      </c>
    </row>
    <row r="3636" spans="1:24" x14ac:dyDescent="0.15">
      <c r="A3636" s="6">
        <f t="shared" si="726"/>
        <v>243</v>
      </c>
      <c r="B3636" s="6">
        <f>B3635</f>
        <v>3303</v>
      </c>
      <c r="D3636" s="94" t="s">
        <v>5</v>
      </c>
      <c r="E3636" s="95"/>
      <c r="F3636" s="96">
        <f>B3636</f>
        <v>3303</v>
      </c>
      <c r="G3636" s="97"/>
      <c r="H3636" s="98" t="s">
        <v>305</v>
      </c>
      <c r="I3636" s="99"/>
      <c r="O3636" s="7"/>
      <c r="X3636" s="1" t="str">
        <f t="shared" si="727"/>
        <v>33岡山県</v>
      </c>
    </row>
    <row r="3637" spans="1:24" x14ac:dyDescent="0.15">
      <c r="A3637" s="6">
        <f t="shared" si="726"/>
        <v>243</v>
      </c>
      <c r="B3637" s="6">
        <f>B3636</f>
        <v>3303</v>
      </c>
      <c r="D3637" s="72" t="s">
        <v>6</v>
      </c>
      <c r="E3637" s="73"/>
      <c r="F3637" s="74">
        <v>5.7150999999999996</v>
      </c>
      <c r="G3637" s="75"/>
      <c r="H3637" s="75"/>
      <c r="I3637" s="76"/>
      <c r="J3637" s="8"/>
      <c r="K3637" s="8"/>
      <c r="L3637" s="8"/>
      <c r="N3637" s="8"/>
      <c r="O3637" s="9"/>
      <c r="P3637" s="10" t="s">
        <v>7</v>
      </c>
      <c r="X3637" s="1" t="str">
        <f t="shared" si="727"/>
        <v>33岡山県</v>
      </c>
    </row>
    <row r="3638" spans="1:24" ht="14.25" thickBot="1" x14ac:dyDescent="0.2">
      <c r="A3638" s="6">
        <f t="shared" si="726"/>
        <v>243</v>
      </c>
      <c r="B3638" s="6">
        <f>B3637</f>
        <v>3303</v>
      </c>
      <c r="D3638" s="77" t="s">
        <v>8</v>
      </c>
      <c r="E3638" s="78"/>
      <c r="F3638" s="79">
        <v>1340.28</v>
      </c>
      <c r="G3638" s="80"/>
      <c r="H3638" s="80"/>
      <c r="I3638" s="81"/>
      <c r="J3638" s="11"/>
      <c r="K3638" s="11"/>
      <c r="L3638" s="11"/>
      <c r="N3638" s="11"/>
      <c r="P3638" s="82">
        <v>-0.372</v>
      </c>
      <c r="Q3638" s="82"/>
      <c r="X3638" s="1" t="str">
        <f t="shared" si="727"/>
        <v>33岡山県</v>
      </c>
    </row>
    <row r="3639" spans="1:24" ht="14.25" thickBot="1" x14ac:dyDescent="0.2">
      <c r="A3639" s="6">
        <f t="shared" si="726"/>
        <v>243</v>
      </c>
      <c r="B3639" s="6"/>
      <c r="C3639" s="1" t="s">
        <v>9</v>
      </c>
      <c r="X3639" s="1" t="str">
        <f t="shared" si="727"/>
        <v>33岡山県</v>
      </c>
    </row>
    <row r="3640" spans="1:24" ht="13.5" customHeight="1" x14ac:dyDescent="0.15">
      <c r="A3640" s="6">
        <f t="shared" si="726"/>
        <v>243</v>
      </c>
      <c r="B3640" s="6"/>
      <c r="D3640" s="12"/>
      <c r="E3640" s="13"/>
      <c r="F3640" s="83" t="s">
        <v>10</v>
      </c>
      <c r="G3640" s="84"/>
      <c r="H3640" s="14" t="s">
        <v>11</v>
      </c>
      <c r="I3640" s="14" t="s">
        <v>12</v>
      </c>
      <c r="J3640" s="14" t="s">
        <v>13</v>
      </c>
      <c r="K3640" s="14" t="s">
        <v>14</v>
      </c>
      <c r="L3640" s="15" t="s">
        <v>15</v>
      </c>
      <c r="M3640" s="85" t="s">
        <v>16</v>
      </c>
      <c r="N3640" s="84"/>
      <c r="O3640" s="84"/>
      <c r="P3640" s="85" t="s">
        <v>17</v>
      </c>
      <c r="Q3640" s="84"/>
      <c r="R3640" s="86"/>
      <c r="X3640" s="1" t="str">
        <f t="shared" si="727"/>
        <v>33岡山県</v>
      </c>
    </row>
    <row r="3641" spans="1:24" ht="32.25" thickBot="1" x14ac:dyDescent="0.2">
      <c r="A3641" s="6">
        <f t="shared" si="726"/>
        <v>243</v>
      </c>
      <c r="B3641" s="6"/>
      <c r="D3641" s="16"/>
      <c r="E3641" s="17"/>
      <c r="F3641" s="18" t="s">
        <v>18</v>
      </c>
      <c r="G3641" s="19" t="s">
        <v>19</v>
      </c>
      <c r="H3641" s="20" t="s">
        <v>20</v>
      </c>
      <c r="I3641" s="20" t="s">
        <v>21</v>
      </c>
      <c r="J3641" s="20" t="s">
        <v>22</v>
      </c>
      <c r="K3641" s="20" t="s">
        <v>23</v>
      </c>
      <c r="L3641" s="20" t="s">
        <v>24</v>
      </c>
      <c r="M3641" s="21" t="s">
        <v>25</v>
      </c>
      <c r="N3641" s="22" t="s">
        <v>26</v>
      </c>
      <c r="O3641" s="23" t="s">
        <v>27</v>
      </c>
      <c r="P3641" s="24" t="s">
        <v>28</v>
      </c>
      <c r="Q3641" s="22" t="s">
        <v>29</v>
      </c>
      <c r="R3641" s="25" t="s">
        <v>30</v>
      </c>
      <c r="X3641" s="1" t="str">
        <f t="shared" si="727"/>
        <v>33岡山県</v>
      </c>
    </row>
    <row r="3642" spans="1:24" ht="14.25" thickTop="1" x14ac:dyDescent="0.15">
      <c r="A3642" s="6">
        <f t="shared" si="726"/>
        <v>243</v>
      </c>
      <c r="B3642" s="6">
        <f>B3637</f>
        <v>3303</v>
      </c>
      <c r="D3642" s="26"/>
      <c r="E3642" s="27" t="s">
        <v>31</v>
      </c>
      <c r="F3642" s="28">
        <f>SUM(F3643:F3646)</f>
        <v>812</v>
      </c>
      <c r="G3642" s="29">
        <f>IFERROR(F3642/Q3642,"-")</f>
        <v>1.742489270386266</v>
      </c>
      <c r="H3642" s="30">
        <f t="shared" ref="H3642:M3642" si="728">SUM(H3643:H3646)</f>
        <v>777</v>
      </c>
      <c r="I3642" s="30">
        <f t="shared" si="728"/>
        <v>746</v>
      </c>
      <c r="J3642" s="30">
        <f t="shared" si="728"/>
        <v>776</v>
      </c>
      <c r="K3642" s="30">
        <f t="shared" si="728"/>
        <v>657</v>
      </c>
      <c r="L3642" s="30">
        <f t="shared" si="728"/>
        <v>657</v>
      </c>
      <c r="M3642" s="31">
        <f t="shared" si="728"/>
        <v>657</v>
      </c>
      <c r="N3642" s="32">
        <f>IFERROR(M3642/F3642,"-")</f>
        <v>0.80911330049261088</v>
      </c>
      <c r="O3642" s="33">
        <f>M3642-F3642</f>
        <v>-155</v>
      </c>
      <c r="P3642" s="31">
        <f>SUM(P3643:P3646)</f>
        <v>651</v>
      </c>
      <c r="Q3642" s="34">
        <f>SUM(Q3643:Q3646)</f>
        <v>466</v>
      </c>
      <c r="R3642" s="35">
        <f>IFERROR(P3642/Q3642,"-")</f>
        <v>1.3969957081545064</v>
      </c>
      <c r="X3642" s="1" t="str">
        <f t="shared" si="727"/>
        <v>33岡山県</v>
      </c>
    </row>
    <row r="3643" spans="1:24" x14ac:dyDescent="0.15">
      <c r="A3643" s="6">
        <f t="shared" si="726"/>
        <v>243</v>
      </c>
      <c r="B3643" s="6">
        <f>B3642</f>
        <v>3303</v>
      </c>
      <c r="D3643" s="36"/>
      <c r="E3643" s="37" t="s">
        <v>32</v>
      </c>
      <c r="F3643" s="38">
        <v>0</v>
      </c>
      <c r="G3643" s="39">
        <f>IFERROR(F3643/Q3643,"-")</f>
        <v>0</v>
      </c>
      <c r="H3643" s="40">
        <v>0</v>
      </c>
      <c r="I3643" s="40">
        <v>0</v>
      </c>
      <c r="J3643" s="40">
        <v>0</v>
      </c>
      <c r="K3643" s="40">
        <v>0</v>
      </c>
      <c r="L3643" s="40">
        <v>0</v>
      </c>
      <c r="M3643" s="41">
        <v>0</v>
      </c>
      <c r="N3643" s="42" t="str">
        <f>IFERROR(M3643/F3643,"-")</f>
        <v>-</v>
      </c>
      <c r="O3643" s="43">
        <f>M3643-F3643</f>
        <v>0</v>
      </c>
      <c r="P3643" s="41">
        <v>0</v>
      </c>
      <c r="Q3643" s="44">
        <v>17</v>
      </c>
      <c r="R3643" s="45">
        <f>IFERROR(P3643/Q3643,"-")</f>
        <v>0</v>
      </c>
      <c r="X3643" s="1" t="str">
        <f t="shared" si="727"/>
        <v>33岡山県</v>
      </c>
    </row>
    <row r="3644" spans="1:24" x14ac:dyDescent="0.15">
      <c r="A3644" s="6">
        <f t="shared" si="726"/>
        <v>243</v>
      </c>
      <c r="B3644" s="6">
        <f t="shared" si="726"/>
        <v>3303</v>
      </c>
      <c r="D3644" s="36"/>
      <c r="E3644" s="46" t="s">
        <v>33</v>
      </c>
      <c r="F3644" s="47">
        <v>377</v>
      </c>
      <c r="G3644" s="48">
        <f>IFERROR(F3644/Q3644,"-")</f>
        <v>3.065040650406504</v>
      </c>
      <c r="H3644" s="49">
        <v>289</v>
      </c>
      <c r="I3644" s="49">
        <v>289</v>
      </c>
      <c r="J3644" s="49">
        <v>345</v>
      </c>
      <c r="K3644" s="49">
        <v>289</v>
      </c>
      <c r="L3644" s="49">
        <v>260</v>
      </c>
      <c r="M3644" s="50">
        <v>218</v>
      </c>
      <c r="N3644" s="51">
        <f>IFERROR(M3644/F3644,"-")</f>
        <v>0.57824933687002655</v>
      </c>
      <c r="O3644" s="52">
        <f>M3644-F3644</f>
        <v>-159</v>
      </c>
      <c r="P3644" s="50">
        <v>218</v>
      </c>
      <c r="Q3644" s="53">
        <v>123</v>
      </c>
      <c r="R3644" s="54">
        <f>IFERROR(P3644/Q3644,"-")</f>
        <v>1.7723577235772359</v>
      </c>
      <c r="X3644" s="1" t="str">
        <f t="shared" si="727"/>
        <v>33岡山県</v>
      </c>
    </row>
    <row r="3645" spans="1:24" x14ac:dyDescent="0.15">
      <c r="A3645" s="6">
        <f t="shared" si="726"/>
        <v>243</v>
      </c>
      <c r="B3645" s="6">
        <f t="shared" si="726"/>
        <v>3303</v>
      </c>
      <c r="D3645" s="36"/>
      <c r="E3645" s="46" t="s">
        <v>34</v>
      </c>
      <c r="F3645" s="47">
        <v>113</v>
      </c>
      <c r="G3645" s="48">
        <f>IFERROR(F3645/Q3645,"-")</f>
        <v>0.84328358208955223</v>
      </c>
      <c r="H3645" s="49">
        <v>166</v>
      </c>
      <c r="I3645" s="49">
        <v>166</v>
      </c>
      <c r="J3645" s="49">
        <v>166</v>
      </c>
      <c r="K3645" s="49">
        <v>166</v>
      </c>
      <c r="L3645" s="49">
        <v>163</v>
      </c>
      <c r="M3645" s="50">
        <v>190</v>
      </c>
      <c r="N3645" s="51">
        <f>IFERROR(M3645/F3645,"-")</f>
        <v>1.6814159292035398</v>
      </c>
      <c r="O3645" s="52">
        <f>M3645-F3645</f>
        <v>77</v>
      </c>
      <c r="P3645" s="50">
        <v>196</v>
      </c>
      <c r="Q3645" s="53">
        <v>134</v>
      </c>
      <c r="R3645" s="54">
        <f>IFERROR(P3645/Q3645,"-")</f>
        <v>1.4626865671641791</v>
      </c>
      <c r="X3645" s="1" t="str">
        <f t="shared" si="727"/>
        <v>33岡山県</v>
      </c>
    </row>
    <row r="3646" spans="1:24" ht="14.25" thickBot="1" x14ac:dyDescent="0.2">
      <c r="A3646" s="6">
        <f t="shared" si="726"/>
        <v>243</v>
      </c>
      <c r="B3646" s="6">
        <f t="shared" si="726"/>
        <v>3303</v>
      </c>
      <c r="D3646" s="55"/>
      <c r="E3646" s="56" t="s">
        <v>35</v>
      </c>
      <c r="F3646" s="57">
        <v>322</v>
      </c>
      <c r="G3646" s="58">
        <f>IFERROR(F3646/Q3646,"-")</f>
        <v>1.6770833333333333</v>
      </c>
      <c r="H3646" s="59">
        <v>322</v>
      </c>
      <c r="I3646" s="59">
        <v>291</v>
      </c>
      <c r="J3646" s="59">
        <v>265</v>
      </c>
      <c r="K3646" s="59">
        <v>202</v>
      </c>
      <c r="L3646" s="59">
        <v>234</v>
      </c>
      <c r="M3646" s="60">
        <v>249</v>
      </c>
      <c r="N3646" s="61">
        <f>IFERROR(M3646/F3646,"-")</f>
        <v>0.77329192546583847</v>
      </c>
      <c r="O3646" s="62">
        <f>M3646-F3646</f>
        <v>-73</v>
      </c>
      <c r="P3646" s="60">
        <v>237</v>
      </c>
      <c r="Q3646" s="63">
        <v>192</v>
      </c>
      <c r="R3646" s="64">
        <f>IFERROR(P3646/Q3646,"-")</f>
        <v>1.234375</v>
      </c>
      <c r="X3646" s="1" t="str">
        <f t="shared" si="727"/>
        <v>33岡山県</v>
      </c>
    </row>
    <row r="3647" spans="1:24" s="5" customFormat="1" x14ac:dyDescent="0.15">
      <c r="A3647" s="65">
        <f t="shared" si="726"/>
        <v>243</v>
      </c>
      <c r="B3647" s="65">
        <f t="shared" si="726"/>
        <v>3303</v>
      </c>
      <c r="D3647" s="66"/>
      <c r="E3647" s="67" t="s">
        <v>36</v>
      </c>
      <c r="F3647" s="68">
        <v>1</v>
      </c>
      <c r="G3647" s="69"/>
      <c r="H3647" s="68">
        <v>1</v>
      </c>
      <c r="I3647" s="68">
        <v>1</v>
      </c>
      <c r="J3647" s="68">
        <v>1</v>
      </c>
      <c r="K3647" s="68">
        <v>1</v>
      </c>
      <c r="L3647" s="68">
        <v>1</v>
      </c>
      <c r="M3647" s="68">
        <v>1</v>
      </c>
      <c r="N3647" s="70"/>
      <c r="O3647" s="70"/>
      <c r="P3647" s="71"/>
      <c r="Q3647" s="71"/>
      <c r="R3647" s="70"/>
      <c r="X3647" s="5" t="str">
        <f t="shared" si="727"/>
        <v>33岡山県</v>
      </c>
    </row>
    <row r="3648" spans="1:24" x14ac:dyDescent="0.15">
      <c r="A3648" s="6">
        <f>(ROW()+12)/15</f>
        <v>244</v>
      </c>
      <c r="B3648" s="6"/>
      <c r="C3648" s="87">
        <f>(ROW()+12)/15</f>
        <v>244</v>
      </c>
      <c r="D3648" s="87"/>
      <c r="S3648" s="1" t="str">
        <f>"（"&amp;H3650&amp;"　"&amp;H3651&amp;"構想区域）"</f>
        <v>（岡山県　真庭構想区域）</v>
      </c>
      <c r="X3648" s="1" t="str">
        <f>TEXT(F3650,"0?")&amp;H3650</f>
        <v>33岡山県</v>
      </c>
    </row>
    <row r="3649" spans="1:24" ht="14.25" thickBot="1" x14ac:dyDescent="0.2">
      <c r="A3649" s="6">
        <f>A3648</f>
        <v>244</v>
      </c>
      <c r="B3649" s="6"/>
      <c r="C3649" s="1" t="s">
        <v>3</v>
      </c>
      <c r="X3649" s="1" t="str">
        <f>X3648</f>
        <v>33岡山県</v>
      </c>
    </row>
    <row r="3650" spans="1:24" x14ac:dyDescent="0.15">
      <c r="A3650" s="6">
        <f t="shared" ref="A3650:B3662" si="729">A3649</f>
        <v>244</v>
      </c>
      <c r="B3650" s="6">
        <v>3304</v>
      </c>
      <c r="D3650" s="88" t="s">
        <v>4</v>
      </c>
      <c r="E3650" s="89"/>
      <c r="F3650" s="90">
        <f>QUOTIENT(F3651,100)</f>
        <v>33</v>
      </c>
      <c r="G3650" s="91"/>
      <c r="H3650" s="92" t="s">
        <v>302</v>
      </c>
      <c r="I3650" s="93"/>
      <c r="O3650" s="7"/>
      <c r="X3650" s="1" t="str">
        <f t="shared" ref="X3650:X3662" si="730">X3649</f>
        <v>33岡山県</v>
      </c>
    </row>
    <row r="3651" spans="1:24" x14ac:dyDescent="0.15">
      <c r="A3651" s="6">
        <f t="shared" si="729"/>
        <v>244</v>
      </c>
      <c r="B3651" s="6">
        <f>B3650</f>
        <v>3304</v>
      </c>
      <c r="D3651" s="94" t="s">
        <v>5</v>
      </c>
      <c r="E3651" s="95"/>
      <c r="F3651" s="96">
        <f>B3651</f>
        <v>3304</v>
      </c>
      <c r="G3651" s="97"/>
      <c r="H3651" s="98" t="s">
        <v>306</v>
      </c>
      <c r="I3651" s="99"/>
      <c r="O3651" s="7"/>
      <c r="X3651" s="1" t="str">
        <f t="shared" si="730"/>
        <v>33岡山県</v>
      </c>
    </row>
    <row r="3652" spans="1:24" x14ac:dyDescent="0.15">
      <c r="A3652" s="6">
        <f t="shared" si="729"/>
        <v>244</v>
      </c>
      <c r="B3652" s="6">
        <f>B3651</f>
        <v>3304</v>
      </c>
      <c r="D3652" s="72" t="s">
        <v>6</v>
      </c>
      <c r="E3652" s="73"/>
      <c r="F3652" s="74">
        <v>4.3537999999999997</v>
      </c>
      <c r="G3652" s="75"/>
      <c r="H3652" s="75"/>
      <c r="I3652" s="76"/>
      <c r="J3652" s="8"/>
      <c r="K3652" s="8"/>
      <c r="L3652" s="8"/>
      <c r="N3652" s="8"/>
      <c r="O3652" s="9"/>
      <c r="P3652" s="10" t="s">
        <v>7</v>
      </c>
      <c r="X3652" s="1" t="str">
        <f t="shared" si="730"/>
        <v>33岡山県</v>
      </c>
    </row>
    <row r="3653" spans="1:24" ht="14.25" thickBot="1" x14ac:dyDescent="0.2">
      <c r="A3653" s="6">
        <f t="shared" si="729"/>
        <v>244</v>
      </c>
      <c r="B3653" s="6">
        <f>B3652</f>
        <v>3304</v>
      </c>
      <c r="D3653" s="77" t="s">
        <v>8</v>
      </c>
      <c r="E3653" s="78"/>
      <c r="F3653" s="79">
        <v>895.64</v>
      </c>
      <c r="G3653" s="80"/>
      <c r="H3653" s="80"/>
      <c r="I3653" s="81"/>
      <c r="J3653" s="11"/>
      <c r="K3653" s="11"/>
      <c r="L3653" s="11"/>
      <c r="N3653" s="11"/>
      <c r="P3653" s="82">
        <v>-0.23799999999999999</v>
      </c>
      <c r="Q3653" s="82"/>
      <c r="X3653" s="1" t="str">
        <f t="shared" si="730"/>
        <v>33岡山県</v>
      </c>
    </row>
    <row r="3654" spans="1:24" ht="14.25" thickBot="1" x14ac:dyDescent="0.2">
      <c r="A3654" s="6">
        <f t="shared" si="729"/>
        <v>244</v>
      </c>
      <c r="B3654" s="6"/>
      <c r="C3654" s="1" t="s">
        <v>9</v>
      </c>
      <c r="X3654" s="1" t="str">
        <f t="shared" si="730"/>
        <v>33岡山県</v>
      </c>
    </row>
    <row r="3655" spans="1:24" ht="13.5" customHeight="1" x14ac:dyDescent="0.15">
      <c r="A3655" s="6">
        <f t="shared" si="729"/>
        <v>244</v>
      </c>
      <c r="B3655" s="6"/>
      <c r="D3655" s="12"/>
      <c r="E3655" s="13"/>
      <c r="F3655" s="83" t="s">
        <v>10</v>
      </c>
      <c r="G3655" s="84"/>
      <c r="H3655" s="14" t="s">
        <v>11</v>
      </c>
      <c r="I3655" s="14" t="s">
        <v>12</v>
      </c>
      <c r="J3655" s="14" t="s">
        <v>13</v>
      </c>
      <c r="K3655" s="14" t="s">
        <v>14</v>
      </c>
      <c r="L3655" s="15" t="s">
        <v>15</v>
      </c>
      <c r="M3655" s="85" t="s">
        <v>16</v>
      </c>
      <c r="N3655" s="84"/>
      <c r="O3655" s="84"/>
      <c r="P3655" s="85" t="s">
        <v>17</v>
      </c>
      <c r="Q3655" s="84"/>
      <c r="R3655" s="86"/>
      <c r="X3655" s="1" t="str">
        <f t="shared" si="730"/>
        <v>33岡山県</v>
      </c>
    </row>
    <row r="3656" spans="1:24" ht="32.25" thickBot="1" x14ac:dyDescent="0.2">
      <c r="A3656" s="6">
        <f t="shared" si="729"/>
        <v>244</v>
      </c>
      <c r="B3656" s="6"/>
      <c r="D3656" s="16"/>
      <c r="E3656" s="17"/>
      <c r="F3656" s="18" t="s">
        <v>18</v>
      </c>
      <c r="G3656" s="19" t="s">
        <v>19</v>
      </c>
      <c r="H3656" s="20" t="s">
        <v>20</v>
      </c>
      <c r="I3656" s="20" t="s">
        <v>21</v>
      </c>
      <c r="J3656" s="20" t="s">
        <v>22</v>
      </c>
      <c r="K3656" s="20" t="s">
        <v>23</v>
      </c>
      <c r="L3656" s="20" t="s">
        <v>24</v>
      </c>
      <c r="M3656" s="21" t="s">
        <v>25</v>
      </c>
      <c r="N3656" s="22" t="s">
        <v>26</v>
      </c>
      <c r="O3656" s="23" t="s">
        <v>27</v>
      </c>
      <c r="P3656" s="24" t="s">
        <v>28</v>
      </c>
      <c r="Q3656" s="22" t="s">
        <v>29</v>
      </c>
      <c r="R3656" s="25" t="s">
        <v>30</v>
      </c>
      <c r="X3656" s="1" t="str">
        <f t="shared" si="730"/>
        <v>33岡山県</v>
      </c>
    </row>
    <row r="3657" spans="1:24" ht="14.25" thickTop="1" x14ac:dyDescent="0.15">
      <c r="A3657" s="6">
        <f t="shared" si="729"/>
        <v>244</v>
      </c>
      <c r="B3657" s="6">
        <f>B3652</f>
        <v>3304</v>
      </c>
      <c r="D3657" s="26"/>
      <c r="E3657" s="27" t="s">
        <v>31</v>
      </c>
      <c r="F3657" s="28">
        <f>SUM(F3658:F3661)</f>
        <v>631</v>
      </c>
      <c r="G3657" s="29">
        <f>IFERROR(F3657/Q3657,"-")</f>
        <v>1.3628509719222461</v>
      </c>
      <c r="H3657" s="30">
        <f t="shared" ref="H3657:M3657" si="731">SUM(H3658:H3661)</f>
        <v>606</v>
      </c>
      <c r="I3657" s="30">
        <f t="shared" si="731"/>
        <v>588</v>
      </c>
      <c r="J3657" s="30">
        <f t="shared" si="731"/>
        <v>546</v>
      </c>
      <c r="K3657" s="30">
        <f t="shared" si="731"/>
        <v>550</v>
      </c>
      <c r="L3657" s="30">
        <f t="shared" si="731"/>
        <v>586</v>
      </c>
      <c r="M3657" s="31">
        <f t="shared" si="731"/>
        <v>484</v>
      </c>
      <c r="N3657" s="32">
        <f>IFERROR(M3657/F3657,"-")</f>
        <v>0.76703645007923926</v>
      </c>
      <c r="O3657" s="33">
        <f>M3657-F3657</f>
        <v>-147</v>
      </c>
      <c r="P3657" s="31">
        <f>SUM(P3658:P3661)</f>
        <v>444</v>
      </c>
      <c r="Q3657" s="34">
        <f>SUM(Q3658:Q3661)</f>
        <v>463</v>
      </c>
      <c r="R3657" s="35">
        <f>IFERROR(P3657/Q3657,"-")</f>
        <v>0.95896328293736499</v>
      </c>
      <c r="X3657" s="1" t="str">
        <f t="shared" si="730"/>
        <v>33岡山県</v>
      </c>
    </row>
    <row r="3658" spans="1:24" x14ac:dyDescent="0.15">
      <c r="A3658" s="6">
        <f t="shared" si="729"/>
        <v>244</v>
      </c>
      <c r="B3658" s="6">
        <f>B3657</f>
        <v>3304</v>
      </c>
      <c r="D3658" s="36"/>
      <c r="E3658" s="37" t="s">
        <v>32</v>
      </c>
      <c r="F3658" s="38">
        <v>0</v>
      </c>
      <c r="G3658" s="39">
        <f>IFERROR(F3658/Q3658,"-")</f>
        <v>0</v>
      </c>
      <c r="H3658" s="40">
        <v>0</v>
      </c>
      <c r="I3658" s="40">
        <v>0</v>
      </c>
      <c r="J3658" s="40">
        <v>0</v>
      </c>
      <c r="K3658" s="40">
        <v>0</v>
      </c>
      <c r="L3658" s="40">
        <v>0</v>
      </c>
      <c r="M3658" s="41">
        <v>0</v>
      </c>
      <c r="N3658" s="42" t="str">
        <f>IFERROR(M3658/F3658,"-")</f>
        <v>-</v>
      </c>
      <c r="O3658" s="43">
        <f>M3658-F3658</f>
        <v>0</v>
      </c>
      <c r="P3658" s="41">
        <v>0</v>
      </c>
      <c r="Q3658" s="44">
        <v>25</v>
      </c>
      <c r="R3658" s="45">
        <f>IFERROR(P3658/Q3658,"-")</f>
        <v>0</v>
      </c>
      <c r="X3658" s="1" t="str">
        <f t="shared" si="730"/>
        <v>33岡山県</v>
      </c>
    </row>
    <row r="3659" spans="1:24" x14ac:dyDescent="0.15">
      <c r="A3659" s="6">
        <f t="shared" si="729"/>
        <v>244</v>
      </c>
      <c r="B3659" s="6">
        <f t="shared" si="729"/>
        <v>3304</v>
      </c>
      <c r="D3659" s="36"/>
      <c r="E3659" s="46" t="s">
        <v>33</v>
      </c>
      <c r="F3659" s="47">
        <v>395</v>
      </c>
      <c r="G3659" s="48">
        <f>IFERROR(F3659/Q3659,"-")</f>
        <v>2.515923566878981</v>
      </c>
      <c r="H3659" s="49">
        <v>370</v>
      </c>
      <c r="I3659" s="49">
        <v>265</v>
      </c>
      <c r="J3659" s="49">
        <v>215</v>
      </c>
      <c r="K3659" s="49">
        <v>173</v>
      </c>
      <c r="L3659" s="49">
        <v>128</v>
      </c>
      <c r="M3659" s="50">
        <v>128</v>
      </c>
      <c r="N3659" s="51">
        <f>IFERROR(M3659/F3659,"-")</f>
        <v>0.32405063291139241</v>
      </c>
      <c r="O3659" s="52">
        <f>M3659-F3659</f>
        <v>-267</v>
      </c>
      <c r="P3659" s="50">
        <v>128</v>
      </c>
      <c r="Q3659" s="53">
        <v>157</v>
      </c>
      <c r="R3659" s="54">
        <f>IFERROR(P3659/Q3659,"-")</f>
        <v>0.8152866242038217</v>
      </c>
      <c r="X3659" s="1" t="str">
        <f t="shared" si="730"/>
        <v>33岡山県</v>
      </c>
    </row>
    <row r="3660" spans="1:24" x14ac:dyDescent="0.15">
      <c r="A3660" s="6">
        <f t="shared" si="729"/>
        <v>244</v>
      </c>
      <c r="B3660" s="6">
        <f t="shared" si="729"/>
        <v>3304</v>
      </c>
      <c r="D3660" s="36"/>
      <c r="E3660" s="46" t="s">
        <v>34</v>
      </c>
      <c r="F3660" s="47">
        <v>64</v>
      </c>
      <c r="G3660" s="48">
        <f>IFERROR(F3660/Q3660,"-")</f>
        <v>0.36571428571428571</v>
      </c>
      <c r="H3660" s="49">
        <v>42</v>
      </c>
      <c r="I3660" s="49">
        <v>189</v>
      </c>
      <c r="J3660" s="49">
        <v>198</v>
      </c>
      <c r="K3660" s="49">
        <v>197</v>
      </c>
      <c r="L3660" s="49">
        <v>260</v>
      </c>
      <c r="M3660" s="50">
        <v>235</v>
      </c>
      <c r="N3660" s="51">
        <f>IFERROR(M3660/F3660,"-")</f>
        <v>3.671875</v>
      </c>
      <c r="O3660" s="52">
        <f>M3660-F3660</f>
        <v>171</v>
      </c>
      <c r="P3660" s="50">
        <v>238</v>
      </c>
      <c r="Q3660" s="53">
        <v>175</v>
      </c>
      <c r="R3660" s="54">
        <f>IFERROR(P3660/Q3660,"-")</f>
        <v>1.36</v>
      </c>
      <c r="X3660" s="1" t="str">
        <f t="shared" si="730"/>
        <v>33岡山県</v>
      </c>
    </row>
    <row r="3661" spans="1:24" ht="14.25" thickBot="1" x14ac:dyDescent="0.2">
      <c r="A3661" s="6">
        <f t="shared" si="729"/>
        <v>244</v>
      </c>
      <c r="B3661" s="6">
        <f t="shared" si="729"/>
        <v>3304</v>
      </c>
      <c r="D3661" s="55"/>
      <c r="E3661" s="56" t="s">
        <v>35</v>
      </c>
      <c r="F3661" s="57">
        <v>172</v>
      </c>
      <c r="G3661" s="58">
        <f>IFERROR(F3661/Q3661,"-")</f>
        <v>1.6226415094339623</v>
      </c>
      <c r="H3661" s="59">
        <v>194</v>
      </c>
      <c r="I3661" s="59">
        <v>134</v>
      </c>
      <c r="J3661" s="59">
        <v>133</v>
      </c>
      <c r="K3661" s="59">
        <v>180</v>
      </c>
      <c r="L3661" s="59">
        <v>198</v>
      </c>
      <c r="M3661" s="60">
        <v>121</v>
      </c>
      <c r="N3661" s="61">
        <f>IFERROR(M3661/F3661,"-")</f>
        <v>0.70348837209302328</v>
      </c>
      <c r="O3661" s="62">
        <f>M3661-F3661</f>
        <v>-51</v>
      </c>
      <c r="P3661" s="60">
        <v>78</v>
      </c>
      <c r="Q3661" s="63">
        <v>106</v>
      </c>
      <c r="R3661" s="64">
        <f>IFERROR(P3661/Q3661,"-")</f>
        <v>0.73584905660377353</v>
      </c>
      <c r="X3661" s="1" t="str">
        <f t="shared" si="730"/>
        <v>33岡山県</v>
      </c>
    </row>
    <row r="3662" spans="1:24" s="5" customFormat="1" x14ac:dyDescent="0.15">
      <c r="A3662" s="65">
        <f t="shared" si="729"/>
        <v>244</v>
      </c>
      <c r="B3662" s="65">
        <f t="shared" si="729"/>
        <v>3304</v>
      </c>
      <c r="D3662" s="66"/>
      <c r="E3662" s="67" t="s">
        <v>36</v>
      </c>
      <c r="F3662" s="68">
        <v>1</v>
      </c>
      <c r="G3662" s="69"/>
      <c r="H3662" s="68">
        <v>1</v>
      </c>
      <c r="I3662" s="68">
        <v>1</v>
      </c>
      <c r="J3662" s="68">
        <v>0.77777777777777779</v>
      </c>
      <c r="K3662" s="68">
        <v>1</v>
      </c>
      <c r="L3662" s="68">
        <v>1</v>
      </c>
      <c r="M3662" s="68">
        <v>1</v>
      </c>
      <c r="N3662" s="70"/>
      <c r="O3662" s="70"/>
      <c r="P3662" s="71"/>
      <c r="Q3662" s="71"/>
      <c r="R3662" s="70"/>
      <c r="X3662" s="5" t="str">
        <f t="shared" si="730"/>
        <v>33岡山県</v>
      </c>
    </row>
    <row r="3663" spans="1:24" x14ac:dyDescent="0.15">
      <c r="A3663" s="6">
        <f>(ROW()+12)/15</f>
        <v>245</v>
      </c>
      <c r="B3663" s="6"/>
      <c r="C3663" s="87">
        <f>(ROW()+12)/15</f>
        <v>245</v>
      </c>
      <c r="D3663" s="87"/>
      <c r="S3663" s="1" t="str">
        <f>"（"&amp;H3665&amp;"　"&amp;H3666&amp;"構想区域）"</f>
        <v>（岡山県　津山・英田構想区域）</v>
      </c>
      <c r="X3663" s="1" t="str">
        <f>TEXT(F3665,"0?")&amp;H3665</f>
        <v>33岡山県</v>
      </c>
    </row>
    <row r="3664" spans="1:24" ht="14.25" thickBot="1" x14ac:dyDescent="0.2">
      <c r="A3664" s="6">
        <f>A3663</f>
        <v>245</v>
      </c>
      <c r="B3664" s="6"/>
      <c r="C3664" s="1" t="s">
        <v>3</v>
      </c>
      <c r="X3664" s="1" t="str">
        <f>X3663</f>
        <v>33岡山県</v>
      </c>
    </row>
    <row r="3665" spans="1:24" x14ac:dyDescent="0.15">
      <c r="A3665" s="6">
        <f t="shared" ref="A3665:B3677" si="732">A3664</f>
        <v>245</v>
      </c>
      <c r="B3665" s="6">
        <v>3305</v>
      </c>
      <c r="D3665" s="88" t="s">
        <v>4</v>
      </c>
      <c r="E3665" s="89"/>
      <c r="F3665" s="90">
        <f>QUOTIENT(F3666,100)</f>
        <v>33</v>
      </c>
      <c r="G3665" s="91"/>
      <c r="H3665" s="92" t="s">
        <v>302</v>
      </c>
      <c r="I3665" s="93"/>
      <c r="O3665" s="7"/>
      <c r="X3665" s="1" t="str">
        <f t="shared" ref="X3665:X3677" si="733">X3664</f>
        <v>33岡山県</v>
      </c>
    </row>
    <row r="3666" spans="1:24" x14ac:dyDescent="0.15">
      <c r="A3666" s="6">
        <f t="shared" si="732"/>
        <v>245</v>
      </c>
      <c r="B3666" s="6">
        <f>B3665</f>
        <v>3305</v>
      </c>
      <c r="D3666" s="94" t="s">
        <v>5</v>
      </c>
      <c r="E3666" s="95"/>
      <c r="F3666" s="96">
        <f>B3666</f>
        <v>3305</v>
      </c>
      <c r="G3666" s="97"/>
      <c r="H3666" s="98" t="s">
        <v>307</v>
      </c>
      <c r="I3666" s="99"/>
      <c r="O3666" s="7"/>
      <c r="X3666" s="1" t="str">
        <f t="shared" si="733"/>
        <v>33岡山県</v>
      </c>
    </row>
    <row r="3667" spans="1:24" x14ac:dyDescent="0.15">
      <c r="A3667" s="6">
        <f t="shared" si="732"/>
        <v>245</v>
      </c>
      <c r="B3667" s="6">
        <f>B3666</f>
        <v>3305</v>
      </c>
      <c r="D3667" s="72" t="s">
        <v>6</v>
      </c>
      <c r="E3667" s="73"/>
      <c r="F3667" s="74">
        <v>17.3385</v>
      </c>
      <c r="G3667" s="75"/>
      <c r="H3667" s="75"/>
      <c r="I3667" s="76"/>
      <c r="J3667" s="8"/>
      <c r="K3667" s="8"/>
      <c r="L3667" s="8"/>
      <c r="N3667" s="8"/>
      <c r="O3667" s="9"/>
      <c r="P3667" s="10" t="s">
        <v>7</v>
      </c>
      <c r="X3667" s="1" t="str">
        <f t="shared" si="733"/>
        <v>33岡山県</v>
      </c>
    </row>
    <row r="3668" spans="1:24" ht="14.25" thickBot="1" x14ac:dyDescent="0.2">
      <c r="A3668" s="6">
        <f t="shared" si="732"/>
        <v>245</v>
      </c>
      <c r="B3668" s="6">
        <f>B3667</f>
        <v>3305</v>
      </c>
      <c r="D3668" s="77" t="s">
        <v>8</v>
      </c>
      <c r="E3668" s="78"/>
      <c r="F3668" s="79">
        <v>1847.66</v>
      </c>
      <c r="G3668" s="80"/>
      <c r="H3668" s="80"/>
      <c r="I3668" s="81"/>
      <c r="J3668" s="11"/>
      <c r="K3668" s="11"/>
      <c r="L3668" s="11"/>
      <c r="N3668" s="11"/>
      <c r="P3668" s="82">
        <v>-0.18600000000000003</v>
      </c>
      <c r="Q3668" s="82"/>
      <c r="X3668" s="1" t="str">
        <f t="shared" si="733"/>
        <v>33岡山県</v>
      </c>
    </row>
    <row r="3669" spans="1:24" ht="14.25" thickBot="1" x14ac:dyDescent="0.2">
      <c r="A3669" s="6">
        <f t="shared" si="732"/>
        <v>245</v>
      </c>
      <c r="B3669" s="6"/>
      <c r="C3669" s="1" t="s">
        <v>9</v>
      </c>
      <c r="X3669" s="1" t="str">
        <f t="shared" si="733"/>
        <v>33岡山県</v>
      </c>
    </row>
    <row r="3670" spans="1:24" ht="13.5" customHeight="1" x14ac:dyDescent="0.15">
      <c r="A3670" s="6">
        <f t="shared" si="732"/>
        <v>245</v>
      </c>
      <c r="B3670" s="6"/>
      <c r="D3670" s="12"/>
      <c r="E3670" s="13"/>
      <c r="F3670" s="83" t="s">
        <v>10</v>
      </c>
      <c r="G3670" s="84"/>
      <c r="H3670" s="14" t="s">
        <v>11</v>
      </c>
      <c r="I3670" s="14" t="s">
        <v>12</v>
      </c>
      <c r="J3670" s="14" t="s">
        <v>13</v>
      </c>
      <c r="K3670" s="14" t="s">
        <v>14</v>
      </c>
      <c r="L3670" s="15" t="s">
        <v>15</v>
      </c>
      <c r="M3670" s="85" t="s">
        <v>16</v>
      </c>
      <c r="N3670" s="84"/>
      <c r="O3670" s="84"/>
      <c r="P3670" s="85" t="s">
        <v>17</v>
      </c>
      <c r="Q3670" s="84"/>
      <c r="R3670" s="86"/>
      <c r="X3670" s="1" t="str">
        <f t="shared" si="733"/>
        <v>33岡山県</v>
      </c>
    </row>
    <row r="3671" spans="1:24" ht="32.25" thickBot="1" x14ac:dyDescent="0.2">
      <c r="A3671" s="6">
        <f t="shared" si="732"/>
        <v>245</v>
      </c>
      <c r="B3671" s="6"/>
      <c r="D3671" s="16"/>
      <c r="E3671" s="17"/>
      <c r="F3671" s="18" t="s">
        <v>18</v>
      </c>
      <c r="G3671" s="19" t="s">
        <v>19</v>
      </c>
      <c r="H3671" s="20" t="s">
        <v>20</v>
      </c>
      <c r="I3671" s="20" t="s">
        <v>21</v>
      </c>
      <c r="J3671" s="20" t="s">
        <v>22</v>
      </c>
      <c r="K3671" s="20" t="s">
        <v>23</v>
      </c>
      <c r="L3671" s="20" t="s">
        <v>24</v>
      </c>
      <c r="M3671" s="21" t="s">
        <v>25</v>
      </c>
      <c r="N3671" s="22" t="s">
        <v>26</v>
      </c>
      <c r="O3671" s="23" t="s">
        <v>27</v>
      </c>
      <c r="P3671" s="24" t="s">
        <v>28</v>
      </c>
      <c r="Q3671" s="22" t="s">
        <v>29</v>
      </c>
      <c r="R3671" s="25" t="s">
        <v>30</v>
      </c>
      <c r="X3671" s="1" t="str">
        <f t="shared" si="733"/>
        <v>33岡山県</v>
      </c>
    </row>
    <row r="3672" spans="1:24" ht="14.25" thickTop="1" x14ac:dyDescent="0.15">
      <c r="A3672" s="6">
        <f t="shared" si="732"/>
        <v>245</v>
      </c>
      <c r="B3672" s="6">
        <f>B3667</f>
        <v>3305</v>
      </c>
      <c r="D3672" s="26"/>
      <c r="E3672" s="27" t="s">
        <v>31</v>
      </c>
      <c r="F3672" s="28">
        <f>SUM(F3673:F3676)</f>
        <v>2043</v>
      </c>
      <c r="G3672" s="29">
        <f>IFERROR(F3672/Q3672,"-")</f>
        <v>1.3352941176470587</v>
      </c>
      <c r="H3672" s="30">
        <f t="shared" ref="H3672:M3672" si="734">SUM(H3673:H3676)</f>
        <v>1972</v>
      </c>
      <c r="I3672" s="30">
        <f t="shared" si="734"/>
        <v>1980</v>
      </c>
      <c r="J3672" s="30">
        <f t="shared" si="734"/>
        <v>1911</v>
      </c>
      <c r="K3672" s="30">
        <f t="shared" si="734"/>
        <v>1846</v>
      </c>
      <c r="L3672" s="30">
        <f t="shared" si="734"/>
        <v>1874</v>
      </c>
      <c r="M3672" s="31">
        <f t="shared" si="734"/>
        <v>1825</v>
      </c>
      <c r="N3672" s="32">
        <f>IFERROR(M3672/F3672,"-")</f>
        <v>0.89329417523250121</v>
      </c>
      <c r="O3672" s="33">
        <f>M3672-F3672</f>
        <v>-218</v>
      </c>
      <c r="P3672" s="31">
        <f>SUM(P3673:P3676)</f>
        <v>1766</v>
      </c>
      <c r="Q3672" s="34">
        <f>SUM(Q3673:Q3676)</f>
        <v>1530</v>
      </c>
      <c r="R3672" s="35">
        <f>IFERROR(P3672/Q3672,"-")</f>
        <v>1.1542483660130718</v>
      </c>
      <c r="X3672" s="1" t="str">
        <f t="shared" si="733"/>
        <v>33岡山県</v>
      </c>
    </row>
    <row r="3673" spans="1:24" x14ac:dyDescent="0.15">
      <c r="A3673" s="6">
        <f t="shared" si="732"/>
        <v>245</v>
      </c>
      <c r="B3673" s="6">
        <f>B3672</f>
        <v>3305</v>
      </c>
      <c r="D3673" s="36"/>
      <c r="E3673" s="37" t="s">
        <v>32</v>
      </c>
      <c r="F3673" s="38">
        <v>125</v>
      </c>
      <c r="G3673" s="39">
        <f>IFERROR(F3673/Q3673,"-")</f>
        <v>0.94696969696969702</v>
      </c>
      <c r="H3673" s="40">
        <v>122</v>
      </c>
      <c r="I3673" s="40">
        <v>122</v>
      </c>
      <c r="J3673" s="40">
        <v>122</v>
      </c>
      <c r="K3673" s="40">
        <v>122</v>
      </c>
      <c r="L3673" s="40">
        <v>124</v>
      </c>
      <c r="M3673" s="41">
        <v>124</v>
      </c>
      <c r="N3673" s="42">
        <f>IFERROR(M3673/F3673,"-")</f>
        <v>0.99199999999999999</v>
      </c>
      <c r="O3673" s="43">
        <f>M3673-F3673</f>
        <v>-1</v>
      </c>
      <c r="P3673" s="41">
        <v>130</v>
      </c>
      <c r="Q3673" s="44">
        <v>132</v>
      </c>
      <c r="R3673" s="45">
        <f>IFERROR(P3673/Q3673,"-")</f>
        <v>0.98484848484848486</v>
      </c>
      <c r="X3673" s="1" t="str">
        <f t="shared" si="733"/>
        <v>33岡山県</v>
      </c>
    </row>
    <row r="3674" spans="1:24" x14ac:dyDescent="0.15">
      <c r="A3674" s="6">
        <f t="shared" si="732"/>
        <v>245</v>
      </c>
      <c r="B3674" s="6">
        <f t="shared" si="732"/>
        <v>3305</v>
      </c>
      <c r="D3674" s="36"/>
      <c r="E3674" s="46" t="s">
        <v>33</v>
      </c>
      <c r="F3674" s="47">
        <v>1020</v>
      </c>
      <c r="G3674" s="48">
        <f>IFERROR(F3674/Q3674,"-")</f>
        <v>2.0359281437125749</v>
      </c>
      <c r="H3674" s="49">
        <v>869</v>
      </c>
      <c r="I3674" s="49">
        <v>851</v>
      </c>
      <c r="J3674" s="49">
        <v>795</v>
      </c>
      <c r="K3674" s="49">
        <v>758</v>
      </c>
      <c r="L3674" s="49">
        <v>756</v>
      </c>
      <c r="M3674" s="50">
        <v>772</v>
      </c>
      <c r="N3674" s="51">
        <f>IFERROR(M3674/F3674,"-")</f>
        <v>0.75686274509803919</v>
      </c>
      <c r="O3674" s="52">
        <f>M3674-F3674</f>
        <v>-248</v>
      </c>
      <c r="P3674" s="50">
        <v>659</v>
      </c>
      <c r="Q3674" s="53">
        <v>501</v>
      </c>
      <c r="R3674" s="54">
        <f>IFERROR(P3674/Q3674,"-")</f>
        <v>1.3153692614770458</v>
      </c>
      <c r="X3674" s="1" t="str">
        <f t="shared" si="733"/>
        <v>33岡山県</v>
      </c>
    </row>
    <row r="3675" spans="1:24" x14ac:dyDescent="0.15">
      <c r="A3675" s="6">
        <f t="shared" si="732"/>
        <v>245</v>
      </c>
      <c r="B3675" s="6">
        <f t="shared" si="732"/>
        <v>3305</v>
      </c>
      <c r="D3675" s="36"/>
      <c r="E3675" s="46" t="s">
        <v>34</v>
      </c>
      <c r="F3675" s="47">
        <v>247</v>
      </c>
      <c r="G3675" s="48">
        <f>IFERROR(F3675/Q3675,"-")</f>
        <v>0.51138716356107661</v>
      </c>
      <c r="H3675" s="49">
        <v>352</v>
      </c>
      <c r="I3675" s="49">
        <v>359</v>
      </c>
      <c r="J3675" s="49">
        <v>304</v>
      </c>
      <c r="K3675" s="49">
        <v>343</v>
      </c>
      <c r="L3675" s="49">
        <v>403</v>
      </c>
      <c r="M3675" s="50">
        <v>384</v>
      </c>
      <c r="N3675" s="51">
        <f>IFERROR(M3675/F3675,"-")</f>
        <v>1.5546558704453441</v>
      </c>
      <c r="O3675" s="52">
        <f>M3675-F3675</f>
        <v>137</v>
      </c>
      <c r="P3675" s="50">
        <v>442</v>
      </c>
      <c r="Q3675" s="53">
        <v>483</v>
      </c>
      <c r="R3675" s="54">
        <f>IFERROR(P3675/Q3675,"-")</f>
        <v>0.91511387163561075</v>
      </c>
      <c r="X3675" s="1" t="str">
        <f t="shared" si="733"/>
        <v>33岡山県</v>
      </c>
    </row>
    <row r="3676" spans="1:24" ht="14.25" thickBot="1" x14ac:dyDescent="0.2">
      <c r="A3676" s="6">
        <f t="shared" si="732"/>
        <v>245</v>
      </c>
      <c r="B3676" s="6">
        <f t="shared" si="732"/>
        <v>3305</v>
      </c>
      <c r="D3676" s="55"/>
      <c r="E3676" s="56" t="s">
        <v>35</v>
      </c>
      <c r="F3676" s="57">
        <v>651</v>
      </c>
      <c r="G3676" s="58">
        <f>IFERROR(F3676/Q3676,"-")</f>
        <v>1.5724637681159421</v>
      </c>
      <c r="H3676" s="59">
        <v>629</v>
      </c>
      <c r="I3676" s="59">
        <v>648</v>
      </c>
      <c r="J3676" s="59">
        <v>690</v>
      </c>
      <c r="K3676" s="59">
        <v>623</v>
      </c>
      <c r="L3676" s="59">
        <v>591</v>
      </c>
      <c r="M3676" s="60">
        <v>545</v>
      </c>
      <c r="N3676" s="61">
        <f>IFERROR(M3676/F3676,"-")</f>
        <v>0.83717357910906298</v>
      </c>
      <c r="O3676" s="62">
        <f>M3676-F3676</f>
        <v>-106</v>
      </c>
      <c r="P3676" s="60">
        <v>535</v>
      </c>
      <c r="Q3676" s="63">
        <v>414</v>
      </c>
      <c r="R3676" s="64">
        <f>IFERROR(P3676/Q3676,"-")</f>
        <v>1.2922705314009661</v>
      </c>
      <c r="X3676" s="1" t="str">
        <f t="shared" si="733"/>
        <v>33岡山県</v>
      </c>
    </row>
    <row r="3677" spans="1:24" s="5" customFormat="1" x14ac:dyDescent="0.15">
      <c r="A3677" s="65">
        <f t="shared" si="732"/>
        <v>245</v>
      </c>
      <c r="B3677" s="65">
        <f t="shared" si="732"/>
        <v>3305</v>
      </c>
      <c r="D3677" s="66"/>
      <c r="E3677" s="67" t="s">
        <v>36</v>
      </c>
      <c r="F3677" s="68">
        <v>1</v>
      </c>
      <c r="G3677" s="69"/>
      <c r="H3677" s="68">
        <v>0.91176470588235292</v>
      </c>
      <c r="I3677" s="68">
        <v>0.96875</v>
      </c>
      <c r="J3677" s="68">
        <v>1</v>
      </c>
      <c r="K3677" s="68">
        <v>1</v>
      </c>
      <c r="L3677" s="68">
        <v>0.967741935483871</v>
      </c>
      <c r="M3677" s="68">
        <v>1</v>
      </c>
      <c r="N3677" s="70"/>
      <c r="O3677" s="70"/>
      <c r="P3677" s="71"/>
      <c r="Q3677" s="71"/>
      <c r="R3677" s="70"/>
      <c r="X3677" s="5" t="str">
        <f t="shared" si="733"/>
        <v>33岡山県</v>
      </c>
    </row>
    <row r="3678" spans="1:24" x14ac:dyDescent="0.15">
      <c r="A3678" s="6">
        <f>(ROW()+12)/15</f>
        <v>246</v>
      </c>
      <c r="B3678" s="6"/>
      <c r="C3678" s="87">
        <f>(ROW()+12)/15</f>
        <v>246</v>
      </c>
      <c r="D3678" s="87"/>
      <c r="S3678" s="1" t="str">
        <f>"（"&amp;H3680&amp;"　"&amp;H3681&amp;"構想区域）"</f>
        <v>（広島県　広島構想区域）</v>
      </c>
      <c r="X3678" s="1" t="str">
        <f>TEXT(F3680,"0?")&amp;H3680</f>
        <v>34広島県</v>
      </c>
    </row>
    <row r="3679" spans="1:24" ht="14.25" thickBot="1" x14ac:dyDescent="0.2">
      <c r="A3679" s="6">
        <f>A3678</f>
        <v>246</v>
      </c>
      <c r="B3679" s="6"/>
      <c r="C3679" s="1" t="s">
        <v>3</v>
      </c>
      <c r="X3679" s="1" t="str">
        <f>X3678</f>
        <v>34広島県</v>
      </c>
    </row>
    <row r="3680" spans="1:24" x14ac:dyDescent="0.15">
      <c r="A3680" s="6">
        <f t="shared" ref="A3680:B3692" si="735">A3679</f>
        <v>246</v>
      </c>
      <c r="B3680" s="6">
        <v>3401</v>
      </c>
      <c r="D3680" s="88" t="s">
        <v>4</v>
      </c>
      <c r="E3680" s="89"/>
      <c r="F3680" s="90">
        <f>QUOTIENT(F3681,100)</f>
        <v>34</v>
      </c>
      <c r="G3680" s="91"/>
      <c r="H3680" s="92" t="s">
        <v>308</v>
      </c>
      <c r="I3680" s="93"/>
      <c r="O3680" s="7"/>
      <c r="X3680" s="1" t="str">
        <f t="shared" ref="X3680:X3692" si="736">X3679</f>
        <v>34広島県</v>
      </c>
    </row>
    <row r="3681" spans="1:24" x14ac:dyDescent="0.15">
      <c r="A3681" s="6">
        <f t="shared" si="735"/>
        <v>246</v>
      </c>
      <c r="B3681" s="6">
        <f>B3680</f>
        <v>3401</v>
      </c>
      <c r="D3681" s="94" t="s">
        <v>5</v>
      </c>
      <c r="E3681" s="95"/>
      <c r="F3681" s="96">
        <f>B3681</f>
        <v>3401</v>
      </c>
      <c r="G3681" s="97"/>
      <c r="H3681" s="98" t="s">
        <v>309</v>
      </c>
      <c r="I3681" s="99"/>
      <c r="O3681" s="7"/>
      <c r="X3681" s="1" t="str">
        <f t="shared" si="736"/>
        <v>34広島県</v>
      </c>
    </row>
    <row r="3682" spans="1:24" x14ac:dyDescent="0.15">
      <c r="A3682" s="6">
        <f t="shared" si="735"/>
        <v>246</v>
      </c>
      <c r="B3682" s="6">
        <f>B3681</f>
        <v>3401</v>
      </c>
      <c r="D3682" s="72" t="s">
        <v>6</v>
      </c>
      <c r="E3682" s="73"/>
      <c r="F3682" s="74">
        <v>136.69120000000001</v>
      </c>
      <c r="G3682" s="75"/>
      <c r="H3682" s="75"/>
      <c r="I3682" s="76"/>
      <c r="J3682" s="8"/>
      <c r="K3682" s="8"/>
      <c r="L3682" s="8"/>
      <c r="N3682" s="8"/>
      <c r="O3682" s="9"/>
      <c r="P3682" s="10" t="s">
        <v>7</v>
      </c>
      <c r="X3682" s="1" t="str">
        <f t="shared" si="736"/>
        <v>34広島県</v>
      </c>
    </row>
    <row r="3683" spans="1:24" ht="14.25" thickBot="1" x14ac:dyDescent="0.2">
      <c r="A3683" s="6">
        <f t="shared" si="735"/>
        <v>246</v>
      </c>
      <c r="B3683" s="6">
        <f>B3682</f>
        <v>3401</v>
      </c>
      <c r="D3683" s="77" t="s">
        <v>8</v>
      </c>
      <c r="E3683" s="78"/>
      <c r="F3683" s="79">
        <v>2506.17</v>
      </c>
      <c r="G3683" s="80"/>
      <c r="H3683" s="80"/>
      <c r="I3683" s="81"/>
      <c r="J3683" s="11"/>
      <c r="K3683" s="11"/>
      <c r="L3683" s="11"/>
      <c r="N3683" s="11"/>
      <c r="P3683" s="82">
        <v>2.3000000000000007E-2</v>
      </c>
      <c r="Q3683" s="82"/>
      <c r="X3683" s="1" t="str">
        <f t="shared" si="736"/>
        <v>34広島県</v>
      </c>
    </row>
    <row r="3684" spans="1:24" ht="14.25" thickBot="1" x14ac:dyDescent="0.2">
      <c r="A3684" s="6">
        <f t="shared" si="735"/>
        <v>246</v>
      </c>
      <c r="B3684" s="6"/>
      <c r="C3684" s="1" t="s">
        <v>9</v>
      </c>
      <c r="X3684" s="1" t="str">
        <f t="shared" si="736"/>
        <v>34広島県</v>
      </c>
    </row>
    <row r="3685" spans="1:24" ht="13.5" customHeight="1" x14ac:dyDescent="0.15">
      <c r="A3685" s="6">
        <f t="shared" si="735"/>
        <v>246</v>
      </c>
      <c r="B3685" s="6"/>
      <c r="D3685" s="12"/>
      <c r="E3685" s="13"/>
      <c r="F3685" s="83" t="s">
        <v>10</v>
      </c>
      <c r="G3685" s="84"/>
      <c r="H3685" s="14" t="s">
        <v>11</v>
      </c>
      <c r="I3685" s="14" t="s">
        <v>12</v>
      </c>
      <c r="J3685" s="14" t="s">
        <v>13</v>
      </c>
      <c r="K3685" s="14" t="s">
        <v>14</v>
      </c>
      <c r="L3685" s="15" t="s">
        <v>15</v>
      </c>
      <c r="M3685" s="85" t="s">
        <v>16</v>
      </c>
      <c r="N3685" s="84"/>
      <c r="O3685" s="84"/>
      <c r="P3685" s="85" t="s">
        <v>17</v>
      </c>
      <c r="Q3685" s="84"/>
      <c r="R3685" s="86"/>
      <c r="X3685" s="1" t="str">
        <f t="shared" si="736"/>
        <v>34広島県</v>
      </c>
    </row>
    <row r="3686" spans="1:24" ht="32.25" thickBot="1" x14ac:dyDescent="0.2">
      <c r="A3686" s="6">
        <f t="shared" si="735"/>
        <v>246</v>
      </c>
      <c r="B3686" s="6"/>
      <c r="D3686" s="16"/>
      <c r="E3686" s="17"/>
      <c r="F3686" s="18" t="s">
        <v>18</v>
      </c>
      <c r="G3686" s="19" t="s">
        <v>19</v>
      </c>
      <c r="H3686" s="20" t="s">
        <v>20</v>
      </c>
      <c r="I3686" s="20" t="s">
        <v>21</v>
      </c>
      <c r="J3686" s="20" t="s">
        <v>22</v>
      </c>
      <c r="K3686" s="20" t="s">
        <v>23</v>
      </c>
      <c r="L3686" s="20" t="s">
        <v>24</v>
      </c>
      <c r="M3686" s="21" t="s">
        <v>25</v>
      </c>
      <c r="N3686" s="22" t="s">
        <v>26</v>
      </c>
      <c r="O3686" s="23" t="s">
        <v>27</v>
      </c>
      <c r="P3686" s="24" t="s">
        <v>28</v>
      </c>
      <c r="Q3686" s="22" t="s">
        <v>29</v>
      </c>
      <c r="R3686" s="25" t="s">
        <v>30</v>
      </c>
      <c r="X3686" s="1" t="str">
        <f t="shared" si="736"/>
        <v>34広島県</v>
      </c>
    </row>
    <row r="3687" spans="1:24" ht="14.25" thickTop="1" x14ac:dyDescent="0.15">
      <c r="A3687" s="6">
        <f t="shared" si="735"/>
        <v>246</v>
      </c>
      <c r="B3687" s="6">
        <f>B3682</f>
        <v>3401</v>
      </c>
      <c r="D3687" s="26"/>
      <c r="E3687" s="27" t="s">
        <v>31</v>
      </c>
      <c r="F3687" s="28">
        <f>SUM(F3688:F3691)</f>
        <v>13887</v>
      </c>
      <c r="G3687" s="29">
        <f>IFERROR(F3687/Q3687,"-")</f>
        <v>1.0630789252086044</v>
      </c>
      <c r="H3687" s="30">
        <f t="shared" ref="H3687:M3687" si="737">SUM(H3688:H3691)</f>
        <v>13785</v>
      </c>
      <c r="I3687" s="30">
        <f t="shared" si="737"/>
        <v>13328</v>
      </c>
      <c r="J3687" s="30">
        <f t="shared" si="737"/>
        <v>12998</v>
      </c>
      <c r="K3687" s="30">
        <f t="shared" si="737"/>
        <v>12880</v>
      </c>
      <c r="L3687" s="30">
        <f t="shared" si="737"/>
        <v>12268</v>
      </c>
      <c r="M3687" s="31">
        <f t="shared" si="737"/>
        <v>12329</v>
      </c>
      <c r="N3687" s="32">
        <f>IFERROR(M3687/F3687,"-")</f>
        <v>0.88780874198891047</v>
      </c>
      <c r="O3687" s="33">
        <f>M3687-F3687</f>
        <v>-1558</v>
      </c>
      <c r="P3687" s="31">
        <f>SUM(P3688:P3691)</f>
        <v>12361</v>
      </c>
      <c r="Q3687" s="34">
        <f>SUM(Q3688:Q3691)</f>
        <v>13063</v>
      </c>
      <c r="R3687" s="35">
        <f>IFERROR(P3687/Q3687,"-")</f>
        <v>0.94626043022276662</v>
      </c>
      <c r="X3687" s="1" t="str">
        <f t="shared" si="736"/>
        <v>34広島県</v>
      </c>
    </row>
    <row r="3688" spans="1:24" x14ac:dyDescent="0.15">
      <c r="A3688" s="6">
        <f t="shared" si="735"/>
        <v>246</v>
      </c>
      <c r="B3688" s="6">
        <f>B3687</f>
        <v>3401</v>
      </c>
      <c r="D3688" s="36"/>
      <c r="E3688" s="37" t="s">
        <v>32</v>
      </c>
      <c r="F3688" s="38">
        <v>3296</v>
      </c>
      <c r="G3688" s="39">
        <f>IFERROR(F3688/Q3688,"-")</f>
        <v>2.0794952681388015</v>
      </c>
      <c r="H3688" s="40">
        <v>2505</v>
      </c>
      <c r="I3688" s="40">
        <v>2498</v>
      </c>
      <c r="J3688" s="40">
        <v>2316</v>
      </c>
      <c r="K3688" s="40">
        <v>2585</v>
      </c>
      <c r="L3688" s="40">
        <v>2612</v>
      </c>
      <c r="M3688" s="41">
        <v>2574</v>
      </c>
      <c r="N3688" s="42">
        <f>IFERROR(M3688/F3688,"-")</f>
        <v>0.78094660194174759</v>
      </c>
      <c r="O3688" s="43">
        <f>M3688-F3688</f>
        <v>-722</v>
      </c>
      <c r="P3688" s="41">
        <v>2573</v>
      </c>
      <c r="Q3688" s="44">
        <v>1585</v>
      </c>
      <c r="R3688" s="45">
        <f>IFERROR(P3688/Q3688,"-")</f>
        <v>1.6233438485804417</v>
      </c>
      <c r="X3688" s="1" t="str">
        <f t="shared" si="736"/>
        <v>34広島県</v>
      </c>
    </row>
    <row r="3689" spans="1:24" x14ac:dyDescent="0.15">
      <c r="A3689" s="6">
        <f t="shared" si="735"/>
        <v>246</v>
      </c>
      <c r="B3689" s="6">
        <f t="shared" si="735"/>
        <v>3401</v>
      </c>
      <c r="D3689" s="36"/>
      <c r="E3689" s="46" t="s">
        <v>33</v>
      </c>
      <c r="F3689" s="47">
        <v>5105</v>
      </c>
      <c r="G3689" s="48">
        <f>IFERROR(F3689/Q3689,"-")</f>
        <v>1.2034417727487035</v>
      </c>
      <c r="H3689" s="49">
        <v>5580</v>
      </c>
      <c r="I3689" s="49">
        <v>4951</v>
      </c>
      <c r="J3689" s="49">
        <v>5070</v>
      </c>
      <c r="K3689" s="49">
        <v>4690</v>
      </c>
      <c r="L3689" s="49">
        <v>4399</v>
      </c>
      <c r="M3689" s="50">
        <v>4442</v>
      </c>
      <c r="N3689" s="51">
        <f>IFERROR(M3689/F3689,"-")</f>
        <v>0.87012732615083255</v>
      </c>
      <c r="O3689" s="52">
        <f>M3689-F3689</f>
        <v>-663</v>
      </c>
      <c r="P3689" s="50">
        <v>4352</v>
      </c>
      <c r="Q3689" s="53">
        <v>4242</v>
      </c>
      <c r="R3689" s="54">
        <f>IFERROR(P3689/Q3689,"-")</f>
        <v>1.025931164545026</v>
      </c>
      <c r="X3689" s="1" t="str">
        <f t="shared" si="736"/>
        <v>34広島県</v>
      </c>
    </row>
    <row r="3690" spans="1:24" x14ac:dyDescent="0.15">
      <c r="A3690" s="6">
        <f t="shared" si="735"/>
        <v>246</v>
      </c>
      <c r="B3690" s="6">
        <f t="shared" si="735"/>
        <v>3401</v>
      </c>
      <c r="D3690" s="36"/>
      <c r="E3690" s="46" t="s">
        <v>34</v>
      </c>
      <c r="F3690" s="47">
        <v>1400</v>
      </c>
      <c r="G3690" s="48">
        <f>IFERROR(F3690/Q3690,"-")</f>
        <v>0.31069684864624947</v>
      </c>
      <c r="H3690" s="49">
        <v>1894</v>
      </c>
      <c r="I3690" s="49">
        <v>2402</v>
      </c>
      <c r="J3690" s="49">
        <v>2386</v>
      </c>
      <c r="K3690" s="49">
        <v>2578</v>
      </c>
      <c r="L3690" s="49">
        <v>2603</v>
      </c>
      <c r="M3690" s="50">
        <v>2773</v>
      </c>
      <c r="N3690" s="51">
        <f>IFERROR(M3690/F3690,"-")</f>
        <v>1.9807142857142856</v>
      </c>
      <c r="O3690" s="52">
        <f>M3690-F3690</f>
        <v>1373</v>
      </c>
      <c r="P3690" s="50">
        <v>2874</v>
      </c>
      <c r="Q3690" s="53">
        <v>4506</v>
      </c>
      <c r="R3690" s="54">
        <f>IFERROR(P3690/Q3690,"-")</f>
        <v>0.63781624500665779</v>
      </c>
      <c r="X3690" s="1" t="str">
        <f t="shared" si="736"/>
        <v>34広島県</v>
      </c>
    </row>
    <row r="3691" spans="1:24" ht="14.25" thickBot="1" x14ac:dyDescent="0.2">
      <c r="A3691" s="6">
        <f t="shared" si="735"/>
        <v>246</v>
      </c>
      <c r="B3691" s="6">
        <f t="shared" si="735"/>
        <v>3401</v>
      </c>
      <c r="D3691" s="55"/>
      <c r="E3691" s="56" t="s">
        <v>35</v>
      </c>
      <c r="F3691" s="57">
        <v>4086</v>
      </c>
      <c r="G3691" s="58">
        <f>IFERROR(F3691/Q3691,"-")</f>
        <v>1.4967032967032967</v>
      </c>
      <c r="H3691" s="59">
        <v>3806</v>
      </c>
      <c r="I3691" s="59">
        <v>3477</v>
      </c>
      <c r="J3691" s="59">
        <v>3226</v>
      </c>
      <c r="K3691" s="59">
        <v>3027</v>
      </c>
      <c r="L3691" s="59">
        <v>2654</v>
      </c>
      <c r="M3691" s="60">
        <v>2540</v>
      </c>
      <c r="N3691" s="61">
        <f>IFERROR(M3691/F3691,"-")</f>
        <v>0.62163485070974056</v>
      </c>
      <c r="O3691" s="62">
        <f>M3691-F3691</f>
        <v>-1546</v>
      </c>
      <c r="P3691" s="60">
        <v>2562</v>
      </c>
      <c r="Q3691" s="63">
        <v>2730</v>
      </c>
      <c r="R3691" s="64">
        <f>IFERROR(P3691/Q3691,"-")</f>
        <v>0.93846153846153846</v>
      </c>
      <c r="X3691" s="1" t="str">
        <f t="shared" si="736"/>
        <v>34広島県</v>
      </c>
    </row>
    <row r="3692" spans="1:24" s="5" customFormat="1" x14ac:dyDescent="0.15">
      <c r="A3692" s="65">
        <f t="shared" si="735"/>
        <v>246</v>
      </c>
      <c r="B3692" s="65">
        <f t="shared" si="735"/>
        <v>3401</v>
      </c>
      <c r="D3692" s="66"/>
      <c r="E3692" s="67" t="s">
        <v>36</v>
      </c>
      <c r="F3692" s="68">
        <v>0.92655367231638419</v>
      </c>
      <c r="G3692" s="69"/>
      <c r="H3692" s="68">
        <v>0.98275862068965514</v>
      </c>
      <c r="I3692" s="68">
        <v>0.96470588235294119</v>
      </c>
      <c r="J3692" s="68">
        <v>0.95731707317073167</v>
      </c>
      <c r="K3692" s="68">
        <v>0.96835443037974689</v>
      </c>
      <c r="L3692" s="68">
        <v>0.95483870967741935</v>
      </c>
      <c r="M3692" s="68">
        <v>0.98051948051948057</v>
      </c>
      <c r="N3692" s="70"/>
      <c r="O3692" s="70"/>
      <c r="P3692" s="71"/>
      <c r="Q3692" s="71"/>
      <c r="R3692" s="70"/>
      <c r="X3692" s="5" t="str">
        <f t="shared" si="736"/>
        <v>34広島県</v>
      </c>
    </row>
    <row r="3693" spans="1:24" x14ac:dyDescent="0.15">
      <c r="A3693" s="6">
        <f>(ROW()+12)/15</f>
        <v>247</v>
      </c>
      <c r="B3693" s="6"/>
      <c r="C3693" s="87">
        <f>(ROW()+12)/15</f>
        <v>247</v>
      </c>
      <c r="D3693" s="87"/>
      <c r="S3693" s="1" t="str">
        <f>"（"&amp;H3695&amp;"　"&amp;H3696&amp;"構想区域）"</f>
        <v>（広島県　広島西構想区域）</v>
      </c>
      <c r="X3693" s="1" t="str">
        <f>TEXT(F3695,"0?")&amp;H3695</f>
        <v>34広島県</v>
      </c>
    </row>
    <row r="3694" spans="1:24" ht="14.25" thickBot="1" x14ac:dyDescent="0.2">
      <c r="A3694" s="6">
        <f>A3693</f>
        <v>247</v>
      </c>
      <c r="B3694" s="6"/>
      <c r="C3694" s="1" t="s">
        <v>3</v>
      </c>
      <c r="X3694" s="1" t="str">
        <f>X3693</f>
        <v>34広島県</v>
      </c>
    </row>
    <row r="3695" spans="1:24" x14ac:dyDescent="0.15">
      <c r="A3695" s="6">
        <f t="shared" ref="A3695:B3707" si="738">A3694</f>
        <v>247</v>
      </c>
      <c r="B3695" s="6">
        <v>3402</v>
      </c>
      <c r="D3695" s="88" t="s">
        <v>4</v>
      </c>
      <c r="E3695" s="89"/>
      <c r="F3695" s="90">
        <f>QUOTIENT(F3696,100)</f>
        <v>34</v>
      </c>
      <c r="G3695" s="91"/>
      <c r="H3695" s="92" t="s">
        <v>308</v>
      </c>
      <c r="I3695" s="93"/>
      <c r="O3695" s="7"/>
      <c r="X3695" s="1" t="str">
        <f t="shared" ref="X3695:X3707" si="739">X3694</f>
        <v>34広島県</v>
      </c>
    </row>
    <row r="3696" spans="1:24" x14ac:dyDescent="0.15">
      <c r="A3696" s="6">
        <f t="shared" si="738"/>
        <v>247</v>
      </c>
      <c r="B3696" s="6">
        <f>B3695</f>
        <v>3402</v>
      </c>
      <c r="D3696" s="94" t="s">
        <v>5</v>
      </c>
      <c r="E3696" s="95"/>
      <c r="F3696" s="96">
        <f>B3696</f>
        <v>3402</v>
      </c>
      <c r="G3696" s="97"/>
      <c r="H3696" s="98" t="s">
        <v>310</v>
      </c>
      <c r="I3696" s="99"/>
      <c r="O3696" s="7"/>
      <c r="X3696" s="1" t="str">
        <f t="shared" si="739"/>
        <v>34広島県</v>
      </c>
    </row>
    <row r="3697" spans="1:24" x14ac:dyDescent="0.15">
      <c r="A3697" s="6">
        <f t="shared" si="738"/>
        <v>247</v>
      </c>
      <c r="B3697" s="6">
        <f>B3696</f>
        <v>3402</v>
      </c>
      <c r="D3697" s="72" t="s">
        <v>6</v>
      </c>
      <c r="E3697" s="73"/>
      <c r="F3697" s="74">
        <v>14.049200000000001</v>
      </c>
      <c r="G3697" s="75"/>
      <c r="H3697" s="75"/>
      <c r="I3697" s="76"/>
      <c r="J3697" s="8"/>
      <c r="K3697" s="8"/>
      <c r="L3697" s="8"/>
      <c r="N3697" s="8"/>
      <c r="O3697" s="9"/>
      <c r="P3697" s="10" t="s">
        <v>7</v>
      </c>
      <c r="X3697" s="1" t="str">
        <f t="shared" si="739"/>
        <v>34広島県</v>
      </c>
    </row>
    <row r="3698" spans="1:24" ht="14.25" thickBot="1" x14ac:dyDescent="0.2">
      <c r="A3698" s="6">
        <f t="shared" si="738"/>
        <v>247</v>
      </c>
      <c r="B3698" s="6">
        <f>B3697</f>
        <v>3402</v>
      </c>
      <c r="D3698" s="77" t="s">
        <v>8</v>
      </c>
      <c r="E3698" s="78"/>
      <c r="F3698" s="79">
        <v>568.14</v>
      </c>
      <c r="G3698" s="80"/>
      <c r="H3698" s="80"/>
      <c r="I3698" s="81"/>
      <c r="J3698" s="11"/>
      <c r="K3698" s="11"/>
      <c r="L3698" s="11"/>
      <c r="N3698" s="11"/>
      <c r="P3698" s="82">
        <v>0.14800000000000002</v>
      </c>
      <c r="Q3698" s="82"/>
      <c r="X3698" s="1" t="str">
        <f t="shared" si="739"/>
        <v>34広島県</v>
      </c>
    </row>
    <row r="3699" spans="1:24" ht="14.25" thickBot="1" x14ac:dyDescent="0.2">
      <c r="A3699" s="6">
        <f t="shared" si="738"/>
        <v>247</v>
      </c>
      <c r="B3699" s="6"/>
      <c r="C3699" s="1" t="s">
        <v>9</v>
      </c>
      <c r="X3699" s="1" t="str">
        <f t="shared" si="739"/>
        <v>34広島県</v>
      </c>
    </row>
    <row r="3700" spans="1:24" ht="13.5" customHeight="1" x14ac:dyDescent="0.15">
      <c r="A3700" s="6">
        <f t="shared" si="738"/>
        <v>247</v>
      </c>
      <c r="B3700" s="6"/>
      <c r="D3700" s="12"/>
      <c r="E3700" s="13"/>
      <c r="F3700" s="83" t="s">
        <v>10</v>
      </c>
      <c r="G3700" s="84"/>
      <c r="H3700" s="14" t="s">
        <v>11</v>
      </c>
      <c r="I3700" s="14" t="s">
        <v>12</v>
      </c>
      <c r="J3700" s="14" t="s">
        <v>13</v>
      </c>
      <c r="K3700" s="14" t="s">
        <v>14</v>
      </c>
      <c r="L3700" s="15" t="s">
        <v>15</v>
      </c>
      <c r="M3700" s="85" t="s">
        <v>16</v>
      </c>
      <c r="N3700" s="84"/>
      <c r="O3700" s="84"/>
      <c r="P3700" s="85" t="s">
        <v>17</v>
      </c>
      <c r="Q3700" s="84"/>
      <c r="R3700" s="86"/>
      <c r="X3700" s="1" t="str">
        <f t="shared" si="739"/>
        <v>34広島県</v>
      </c>
    </row>
    <row r="3701" spans="1:24" ht="32.25" thickBot="1" x14ac:dyDescent="0.2">
      <c r="A3701" s="6">
        <f t="shared" si="738"/>
        <v>247</v>
      </c>
      <c r="B3701" s="6"/>
      <c r="D3701" s="16"/>
      <c r="E3701" s="17"/>
      <c r="F3701" s="18" t="s">
        <v>18</v>
      </c>
      <c r="G3701" s="19" t="s">
        <v>19</v>
      </c>
      <c r="H3701" s="20" t="s">
        <v>20</v>
      </c>
      <c r="I3701" s="20" t="s">
        <v>21</v>
      </c>
      <c r="J3701" s="20" t="s">
        <v>22</v>
      </c>
      <c r="K3701" s="20" t="s">
        <v>23</v>
      </c>
      <c r="L3701" s="20" t="s">
        <v>24</v>
      </c>
      <c r="M3701" s="21" t="s">
        <v>25</v>
      </c>
      <c r="N3701" s="22" t="s">
        <v>26</v>
      </c>
      <c r="O3701" s="23" t="s">
        <v>27</v>
      </c>
      <c r="P3701" s="24" t="s">
        <v>28</v>
      </c>
      <c r="Q3701" s="22" t="s">
        <v>29</v>
      </c>
      <c r="R3701" s="25" t="s">
        <v>30</v>
      </c>
      <c r="X3701" s="1" t="str">
        <f t="shared" si="739"/>
        <v>34広島県</v>
      </c>
    </row>
    <row r="3702" spans="1:24" ht="14.25" thickTop="1" x14ac:dyDescent="0.15">
      <c r="A3702" s="6">
        <f t="shared" si="738"/>
        <v>247</v>
      </c>
      <c r="B3702" s="6">
        <f>B3697</f>
        <v>3402</v>
      </c>
      <c r="D3702" s="26"/>
      <c r="E3702" s="27" t="s">
        <v>31</v>
      </c>
      <c r="F3702" s="28">
        <f>SUM(F3703:F3706)</f>
        <v>2095</v>
      </c>
      <c r="G3702" s="29">
        <f>IFERROR(F3702/Q3702,"-")</f>
        <v>1.3438101347017319</v>
      </c>
      <c r="H3702" s="30">
        <f t="shared" ref="H3702:M3702" si="740">SUM(H3703:H3706)</f>
        <v>2150</v>
      </c>
      <c r="I3702" s="30">
        <f t="shared" si="740"/>
        <v>2101</v>
      </c>
      <c r="J3702" s="30">
        <f t="shared" si="740"/>
        <v>2011</v>
      </c>
      <c r="K3702" s="30">
        <f t="shared" si="740"/>
        <v>2043</v>
      </c>
      <c r="L3702" s="30">
        <f t="shared" si="740"/>
        <v>1936</v>
      </c>
      <c r="M3702" s="31">
        <f t="shared" si="740"/>
        <v>1936</v>
      </c>
      <c r="N3702" s="32">
        <f>IFERROR(M3702/F3702,"-")</f>
        <v>0.92410501193317418</v>
      </c>
      <c r="O3702" s="33">
        <f>M3702-F3702</f>
        <v>-159</v>
      </c>
      <c r="P3702" s="31">
        <f>SUM(P3703:P3706)</f>
        <v>1734</v>
      </c>
      <c r="Q3702" s="34">
        <f>SUM(Q3703:Q3706)</f>
        <v>1559</v>
      </c>
      <c r="R3702" s="35">
        <f>IFERROR(P3702/Q3702,"-")</f>
        <v>1.1122514432328416</v>
      </c>
      <c r="X3702" s="1" t="str">
        <f t="shared" si="739"/>
        <v>34広島県</v>
      </c>
    </row>
    <row r="3703" spans="1:24" x14ac:dyDescent="0.15">
      <c r="A3703" s="6">
        <f t="shared" si="738"/>
        <v>247</v>
      </c>
      <c r="B3703" s="6">
        <f>B3702</f>
        <v>3402</v>
      </c>
      <c r="D3703" s="36"/>
      <c r="E3703" s="37" t="s">
        <v>32</v>
      </c>
      <c r="F3703" s="38">
        <v>261</v>
      </c>
      <c r="G3703" s="39">
        <f>IFERROR(F3703/Q3703,"-")</f>
        <v>1.6730769230769231</v>
      </c>
      <c r="H3703" s="40">
        <v>260</v>
      </c>
      <c r="I3703" s="40">
        <v>270</v>
      </c>
      <c r="J3703" s="40">
        <v>270</v>
      </c>
      <c r="K3703" s="40">
        <v>16</v>
      </c>
      <c r="L3703" s="40">
        <v>270</v>
      </c>
      <c r="M3703" s="41">
        <v>270</v>
      </c>
      <c r="N3703" s="42">
        <f>IFERROR(M3703/F3703,"-")</f>
        <v>1.0344827586206897</v>
      </c>
      <c r="O3703" s="43">
        <f>M3703-F3703</f>
        <v>9</v>
      </c>
      <c r="P3703" s="41">
        <v>179</v>
      </c>
      <c r="Q3703" s="44">
        <v>156</v>
      </c>
      <c r="R3703" s="45">
        <f>IFERROR(P3703/Q3703,"-")</f>
        <v>1.1474358974358974</v>
      </c>
      <c r="X3703" s="1" t="str">
        <f t="shared" si="739"/>
        <v>34広島県</v>
      </c>
    </row>
    <row r="3704" spans="1:24" x14ac:dyDescent="0.15">
      <c r="A3704" s="6">
        <f t="shared" si="738"/>
        <v>247</v>
      </c>
      <c r="B3704" s="6">
        <f t="shared" si="738"/>
        <v>3402</v>
      </c>
      <c r="D3704" s="36"/>
      <c r="E3704" s="46" t="s">
        <v>33</v>
      </c>
      <c r="F3704" s="47">
        <v>585</v>
      </c>
      <c r="G3704" s="48">
        <f>IFERROR(F3704/Q3704,"-")</f>
        <v>1.4268292682926829</v>
      </c>
      <c r="H3704" s="49">
        <v>606</v>
      </c>
      <c r="I3704" s="49">
        <v>504</v>
      </c>
      <c r="J3704" s="49">
        <v>535</v>
      </c>
      <c r="K3704" s="49">
        <v>763</v>
      </c>
      <c r="L3704" s="49">
        <v>509</v>
      </c>
      <c r="M3704" s="50">
        <v>509</v>
      </c>
      <c r="N3704" s="51">
        <f>IFERROR(M3704/F3704,"-")</f>
        <v>0.8700854700854701</v>
      </c>
      <c r="O3704" s="52">
        <f>M3704-F3704</f>
        <v>-76</v>
      </c>
      <c r="P3704" s="50">
        <v>398</v>
      </c>
      <c r="Q3704" s="53">
        <v>410</v>
      </c>
      <c r="R3704" s="54">
        <f>IFERROR(P3704/Q3704,"-")</f>
        <v>0.97073170731707314</v>
      </c>
      <c r="X3704" s="1" t="str">
        <f t="shared" si="739"/>
        <v>34広島県</v>
      </c>
    </row>
    <row r="3705" spans="1:24" x14ac:dyDescent="0.15">
      <c r="A3705" s="6">
        <f t="shared" si="738"/>
        <v>247</v>
      </c>
      <c r="B3705" s="6">
        <f t="shared" si="738"/>
        <v>3402</v>
      </c>
      <c r="D3705" s="36"/>
      <c r="E3705" s="46" t="s">
        <v>34</v>
      </c>
      <c r="F3705" s="47">
        <v>180</v>
      </c>
      <c r="G3705" s="48">
        <f>IFERROR(F3705/Q3705,"-")</f>
        <v>0.34951456310679613</v>
      </c>
      <c r="H3705" s="49">
        <v>209</v>
      </c>
      <c r="I3705" s="49">
        <v>247</v>
      </c>
      <c r="J3705" s="49">
        <v>209</v>
      </c>
      <c r="K3705" s="49">
        <v>235</v>
      </c>
      <c r="L3705" s="49">
        <v>185</v>
      </c>
      <c r="M3705" s="50">
        <v>235</v>
      </c>
      <c r="N3705" s="51">
        <f>IFERROR(M3705/F3705,"-")</f>
        <v>1.3055555555555556</v>
      </c>
      <c r="O3705" s="52">
        <f>M3705-F3705</f>
        <v>55</v>
      </c>
      <c r="P3705" s="50">
        <v>235</v>
      </c>
      <c r="Q3705" s="53">
        <v>515</v>
      </c>
      <c r="R3705" s="54">
        <f>IFERROR(P3705/Q3705,"-")</f>
        <v>0.4563106796116505</v>
      </c>
      <c r="X3705" s="1" t="str">
        <f t="shared" si="739"/>
        <v>34広島県</v>
      </c>
    </row>
    <row r="3706" spans="1:24" ht="14.25" thickBot="1" x14ac:dyDescent="0.2">
      <c r="A3706" s="6">
        <f t="shared" si="738"/>
        <v>247</v>
      </c>
      <c r="B3706" s="6">
        <f t="shared" si="738"/>
        <v>3402</v>
      </c>
      <c r="D3706" s="55"/>
      <c r="E3706" s="56" t="s">
        <v>35</v>
      </c>
      <c r="F3706" s="57">
        <v>1069</v>
      </c>
      <c r="G3706" s="58">
        <f>IFERROR(F3706/Q3706,"-")</f>
        <v>2.2364016736401675</v>
      </c>
      <c r="H3706" s="59">
        <v>1075</v>
      </c>
      <c r="I3706" s="59">
        <v>1080</v>
      </c>
      <c r="J3706" s="59">
        <v>997</v>
      </c>
      <c r="K3706" s="59">
        <v>1029</v>
      </c>
      <c r="L3706" s="59">
        <v>972</v>
      </c>
      <c r="M3706" s="60">
        <v>922</v>
      </c>
      <c r="N3706" s="61">
        <f>IFERROR(M3706/F3706,"-")</f>
        <v>0.86248830682881195</v>
      </c>
      <c r="O3706" s="62">
        <f>M3706-F3706</f>
        <v>-147</v>
      </c>
      <c r="P3706" s="60">
        <v>922</v>
      </c>
      <c r="Q3706" s="63">
        <v>478</v>
      </c>
      <c r="R3706" s="64">
        <f>IFERROR(P3706/Q3706,"-")</f>
        <v>1.9288702928870294</v>
      </c>
      <c r="X3706" s="1" t="str">
        <f t="shared" si="739"/>
        <v>34広島県</v>
      </c>
    </row>
    <row r="3707" spans="1:24" s="5" customFormat="1" x14ac:dyDescent="0.15">
      <c r="A3707" s="65">
        <f t="shared" si="738"/>
        <v>247</v>
      </c>
      <c r="B3707" s="65">
        <f t="shared" si="738"/>
        <v>3402</v>
      </c>
      <c r="D3707" s="66"/>
      <c r="E3707" s="67" t="s">
        <v>36</v>
      </c>
      <c r="F3707" s="68">
        <v>0.95</v>
      </c>
      <c r="G3707" s="69"/>
      <c r="H3707" s="68">
        <v>1</v>
      </c>
      <c r="I3707" s="68">
        <v>1</v>
      </c>
      <c r="J3707" s="68">
        <v>0.88235294117647056</v>
      </c>
      <c r="K3707" s="68">
        <v>1</v>
      </c>
      <c r="L3707" s="68">
        <v>1</v>
      </c>
      <c r="M3707" s="68">
        <v>1</v>
      </c>
      <c r="N3707" s="70"/>
      <c r="O3707" s="70"/>
      <c r="P3707" s="71"/>
      <c r="Q3707" s="71"/>
      <c r="R3707" s="70"/>
      <c r="X3707" s="5" t="str">
        <f t="shared" si="739"/>
        <v>34広島県</v>
      </c>
    </row>
    <row r="3708" spans="1:24" x14ac:dyDescent="0.15">
      <c r="A3708" s="6">
        <f>(ROW()+12)/15</f>
        <v>248</v>
      </c>
      <c r="B3708" s="6"/>
      <c r="C3708" s="87">
        <f>(ROW()+12)/15</f>
        <v>248</v>
      </c>
      <c r="D3708" s="87"/>
      <c r="S3708" s="1" t="str">
        <f>"（"&amp;H3710&amp;"　"&amp;H3711&amp;"構想区域）"</f>
        <v>（広島県　呉構想区域）</v>
      </c>
      <c r="X3708" s="1" t="str">
        <f>TEXT(F3710,"0?")&amp;H3710</f>
        <v>34広島県</v>
      </c>
    </row>
    <row r="3709" spans="1:24" ht="14.25" thickBot="1" x14ac:dyDescent="0.2">
      <c r="A3709" s="6">
        <f>A3708</f>
        <v>248</v>
      </c>
      <c r="B3709" s="6"/>
      <c r="C3709" s="1" t="s">
        <v>3</v>
      </c>
      <c r="X3709" s="1" t="str">
        <f>X3708</f>
        <v>34広島県</v>
      </c>
    </row>
    <row r="3710" spans="1:24" x14ac:dyDescent="0.15">
      <c r="A3710" s="6">
        <f t="shared" ref="A3710:B3722" si="741">A3709</f>
        <v>248</v>
      </c>
      <c r="B3710" s="6">
        <v>3403</v>
      </c>
      <c r="D3710" s="88" t="s">
        <v>4</v>
      </c>
      <c r="E3710" s="89"/>
      <c r="F3710" s="90">
        <f>QUOTIENT(F3711,100)</f>
        <v>34</v>
      </c>
      <c r="G3710" s="91"/>
      <c r="H3710" s="92" t="s">
        <v>308</v>
      </c>
      <c r="I3710" s="93"/>
      <c r="O3710" s="7"/>
      <c r="X3710" s="1" t="str">
        <f t="shared" ref="X3710:X3722" si="742">X3709</f>
        <v>34広島県</v>
      </c>
    </row>
    <row r="3711" spans="1:24" x14ac:dyDescent="0.15">
      <c r="A3711" s="6">
        <f t="shared" si="741"/>
        <v>248</v>
      </c>
      <c r="B3711" s="6">
        <f>B3710</f>
        <v>3403</v>
      </c>
      <c r="D3711" s="94" t="s">
        <v>5</v>
      </c>
      <c r="E3711" s="95"/>
      <c r="F3711" s="96">
        <f>B3711</f>
        <v>3403</v>
      </c>
      <c r="G3711" s="97"/>
      <c r="H3711" s="98" t="s">
        <v>311</v>
      </c>
      <c r="I3711" s="99"/>
      <c r="O3711" s="7"/>
      <c r="X3711" s="1" t="str">
        <f t="shared" si="742"/>
        <v>34広島県</v>
      </c>
    </row>
    <row r="3712" spans="1:24" x14ac:dyDescent="0.15">
      <c r="A3712" s="6">
        <f t="shared" si="741"/>
        <v>248</v>
      </c>
      <c r="B3712" s="6">
        <f>B3711</f>
        <v>3403</v>
      </c>
      <c r="D3712" s="72" t="s">
        <v>6</v>
      </c>
      <c r="E3712" s="73"/>
      <c r="F3712" s="74">
        <v>23.652200000000001</v>
      </c>
      <c r="G3712" s="75"/>
      <c r="H3712" s="75"/>
      <c r="I3712" s="76"/>
      <c r="J3712" s="8"/>
      <c r="K3712" s="8"/>
      <c r="L3712" s="8"/>
      <c r="N3712" s="8"/>
      <c r="O3712" s="9"/>
      <c r="P3712" s="10" t="s">
        <v>7</v>
      </c>
      <c r="X3712" s="1" t="str">
        <f t="shared" si="742"/>
        <v>34広島県</v>
      </c>
    </row>
    <row r="3713" spans="1:24" ht="14.25" thickBot="1" x14ac:dyDescent="0.2">
      <c r="A3713" s="6">
        <f t="shared" si="741"/>
        <v>248</v>
      </c>
      <c r="B3713" s="6">
        <f>B3712</f>
        <v>3403</v>
      </c>
      <c r="D3713" s="77" t="s">
        <v>8</v>
      </c>
      <c r="E3713" s="78"/>
      <c r="F3713" s="79">
        <v>453.5</v>
      </c>
      <c r="G3713" s="80"/>
      <c r="H3713" s="80"/>
      <c r="I3713" s="81"/>
      <c r="J3713" s="11"/>
      <c r="K3713" s="11"/>
      <c r="L3713" s="11"/>
      <c r="N3713" s="11"/>
      <c r="P3713" s="82">
        <v>-2.5000000000000008E-2</v>
      </c>
      <c r="Q3713" s="82"/>
      <c r="X3713" s="1" t="str">
        <f t="shared" si="742"/>
        <v>34広島県</v>
      </c>
    </row>
    <row r="3714" spans="1:24" ht="14.25" thickBot="1" x14ac:dyDescent="0.2">
      <c r="A3714" s="6">
        <f t="shared" si="741"/>
        <v>248</v>
      </c>
      <c r="B3714" s="6"/>
      <c r="C3714" s="1" t="s">
        <v>9</v>
      </c>
      <c r="X3714" s="1" t="str">
        <f t="shared" si="742"/>
        <v>34広島県</v>
      </c>
    </row>
    <row r="3715" spans="1:24" ht="13.5" customHeight="1" x14ac:dyDescent="0.15">
      <c r="A3715" s="6">
        <f t="shared" si="741"/>
        <v>248</v>
      </c>
      <c r="B3715" s="6"/>
      <c r="D3715" s="12"/>
      <c r="E3715" s="13"/>
      <c r="F3715" s="83" t="s">
        <v>10</v>
      </c>
      <c r="G3715" s="84"/>
      <c r="H3715" s="14" t="s">
        <v>11</v>
      </c>
      <c r="I3715" s="14" t="s">
        <v>12</v>
      </c>
      <c r="J3715" s="14" t="s">
        <v>13</v>
      </c>
      <c r="K3715" s="14" t="s">
        <v>14</v>
      </c>
      <c r="L3715" s="15" t="s">
        <v>15</v>
      </c>
      <c r="M3715" s="85" t="s">
        <v>16</v>
      </c>
      <c r="N3715" s="84"/>
      <c r="O3715" s="84"/>
      <c r="P3715" s="85" t="s">
        <v>17</v>
      </c>
      <c r="Q3715" s="84"/>
      <c r="R3715" s="86"/>
      <c r="X3715" s="1" t="str">
        <f t="shared" si="742"/>
        <v>34広島県</v>
      </c>
    </row>
    <row r="3716" spans="1:24" ht="32.25" thickBot="1" x14ac:dyDescent="0.2">
      <c r="A3716" s="6">
        <f t="shared" si="741"/>
        <v>248</v>
      </c>
      <c r="B3716" s="6"/>
      <c r="D3716" s="16"/>
      <c r="E3716" s="17"/>
      <c r="F3716" s="18" t="s">
        <v>18</v>
      </c>
      <c r="G3716" s="19" t="s">
        <v>19</v>
      </c>
      <c r="H3716" s="20" t="s">
        <v>20</v>
      </c>
      <c r="I3716" s="20" t="s">
        <v>21</v>
      </c>
      <c r="J3716" s="20" t="s">
        <v>22</v>
      </c>
      <c r="K3716" s="20" t="s">
        <v>23</v>
      </c>
      <c r="L3716" s="20" t="s">
        <v>24</v>
      </c>
      <c r="M3716" s="21" t="s">
        <v>25</v>
      </c>
      <c r="N3716" s="22" t="s">
        <v>26</v>
      </c>
      <c r="O3716" s="23" t="s">
        <v>27</v>
      </c>
      <c r="P3716" s="24" t="s">
        <v>28</v>
      </c>
      <c r="Q3716" s="22" t="s">
        <v>29</v>
      </c>
      <c r="R3716" s="25" t="s">
        <v>30</v>
      </c>
      <c r="X3716" s="1" t="str">
        <f t="shared" si="742"/>
        <v>34広島県</v>
      </c>
    </row>
    <row r="3717" spans="1:24" ht="14.25" thickTop="1" x14ac:dyDescent="0.15">
      <c r="A3717" s="6">
        <f t="shared" si="741"/>
        <v>248</v>
      </c>
      <c r="B3717" s="6">
        <f>B3712</f>
        <v>3403</v>
      </c>
      <c r="D3717" s="26"/>
      <c r="E3717" s="27" t="s">
        <v>31</v>
      </c>
      <c r="F3717" s="28">
        <f>SUM(F3718:F3721)</f>
        <v>3283</v>
      </c>
      <c r="G3717" s="29">
        <f>IFERROR(F3717/Q3717,"-")</f>
        <v>1.1767025089605734</v>
      </c>
      <c r="H3717" s="30">
        <f t="shared" ref="H3717:M3717" si="743">SUM(H3718:H3721)</f>
        <v>3303</v>
      </c>
      <c r="I3717" s="30">
        <f t="shared" si="743"/>
        <v>3277</v>
      </c>
      <c r="J3717" s="30">
        <f t="shared" si="743"/>
        <v>3181</v>
      </c>
      <c r="K3717" s="30">
        <f t="shared" si="743"/>
        <v>3191</v>
      </c>
      <c r="L3717" s="30">
        <f t="shared" si="743"/>
        <v>3152</v>
      </c>
      <c r="M3717" s="31">
        <f t="shared" si="743"/>
        <v>3133</v>
      </c>
      <c r="N3717" s="32">
        <f>IFERROR(M3717/F3717,"-")</f>
        <v>0.95431008224185199</v>
      </c>
      <c r="O3717" s="33">
        <f>M3717-F3717</f>
        <v>-150</v>
      </c>
      <c r="P3717" s="31">
        <f>SUM(P3718:P3721)</f>
        <v>3035</v>
      </c>
      <c r="Q3717" s="34">
        <f>SUM(Q3718:Q3721)</f>
        <v>2790</v>
      </c>
      <c r="R3717" s="35">
        <f>IFERROR(P3717/Q3717,"-")</f>
        <v>1.0878136200716846</v>
      </c>
      <c r="X3717" s="1" t="str">
        <f t="shared" si="742"/>
        <v>34広島県</v>
      </c>
    </row>
    <row r="3718" spans="1:24" x14ac:dyDescent="0.15">
      <c r="A3718" s="6">
        <f t="shared" si="741"/>
        <v>248</v>
      </c>
      <c r="B3718" s="6">
        <f>B3717</f>
        <v>3403</v>
      </c>
      <c r="D3718" s="36"/>
      <c r="E3718" s="37" t="s">
        <v>32</v>
      </c>
      <c r="F3718" s="38">
        <v>696</v>
      </c>
      <c r="G3718" s="39">
        <f>IFERROR(F3718/Q3718,"-")</f>
        <v>2.4250871080139373</v>
      </c>
      <c r="H3718" s="40">
        <v>695</v>
      </c>
      <c r="I3718" s="40">
        <v>260</v>
      </c>
      <c r="J3718" s="40">
        <v>311</v>
      </c>
      <c r="K3718" s="40">
        <v>306</v>
      </c>
      <c r="L3718" s="40">
        <v>365</v>
      </c>
      <c r="M3718" s="41">
        <v>312</v>
      </c>
      <c r="N3718" s="42">
        <f>IFERROR(M3718/F3718,"-")</f>
        <v>0.44827586206896552</v>
      </c>
      <c r="O3718" s="43">
        <f>M3718-F3718</f>
        <v>-384</v>
      </c>
      <c r="P3718" s="41">
        <v>306</v>
      </c>
      <c r="Q3718" s="44">
        <v>287</v>
      </c>
      <c r="R3718" s="45">
        <f>IFERROR(P3718/Q3718,"-")</f>
        <v>1.0662020905923344</v>
      </c>
      <c r="X3718" s="1" t="str">
        <f t="shared" si="742"/>
        <v>34広島県</v>
      </c>
    </row>
    <row r="3719" spans="1:24" x14ac:dyDescent="0.15">
      <c r="A3719" s="6">
        <f t="shared" si="741"/>
        <v>248</v>
      </c>
      <c r="B3719" s="6">
        <f t="shared" si="741"/>
        <v>3403</v>
      </c>
      <c r="D3719" s="36"/>
      <c r="E3719" s="46" t="s">
        <v>33</v>
      </c>
      <c r="F3719" s="47">
        <v>1156</v>
      </c>
      <c r="G3719" s="48">
        <f>IFERROR(F3719/Q3719,"-")</f>
        <v>1.3473193473193472</v>
      </c>
      <c r="H3719" s="49">
        <v>1162</v>
      </c>
      <c r="I3719" s="49">
        <v>1557</v>
      </c>
      <c r="J3719" s="49">
        <v>1516</v>
      </c>
      <c r="K3719" s="49">
        <v>1428</v>
      </c>
      <c r="L3719" s="49">
        <v>1305</v>
      </c>
      <c r="M3719" s="50">
        <v>1356</v>
      </c>
      <c r="N3719" s="51">
        <f>IFERROR(M3719/F3719,"-")</f>
        <v>1.1730103806228374</v>
      </c>
      <c r="O3719" s="52">
        <f>M3719-F3719</f>
        <v>200</v>
      </c>
      <c r="P3719" s="50">
        <v>1247</v>
      </c>
      <c r="Q3719" s="53">
        <v>858</v>
      </c>
      <c r="R3719" s="54">
        <f>IFERROR(P3719/Q3719,"-")</f>
        <v>1.4533799533799534</v>
      </c>
      <c r="X3719" s="1" t="str">
        <f t="shared" si="742"/>
        <v>34広島県</v>
      </c>
    </row>
    <row r="3720" spans="1:24" x14ac:dyDescent="0.15">
      <c r="A3720" s="6">
        <f t="shared" si="741"/>
        <v>248</v>
      </c>
      <c r="B3720" s="6">
        <f t="shared" si="741"/>
        <v>3403</v>
      </c>
      <c r="D3720" s="36"/>
      <c r="E3720" s="46" t="s">
        <v>34</v>
      </c>
      <c r="F3720" s="47">
        <v>398</v>
      </c>
      <c r="G3720" s="48">
        <f>IFERROR(F3720/Q3720,"-")</f>
        <v>0.44519015659955258</v>
      </c>
      <c r="H3720" s="49">
        <v>422</v>
      </c>
      <c r="I3720" s="49">
        <v>421</v>
      </c>
      <c r="J3720" s="49">
        <v>547</v>
      </c>
      <c r="K3720" s="49">
        <v>591</v>
      </c>
      <c r="L3720" s="49">
        <v>616</v>
      </c>
      <c r="M3720" s="50">
        <v>651</v>
      </c>
      <c r="N3720" s="51">
        <f>IFERROR(M3720/F3720,"-")</f>
        <v>1.635678391959799</v>
      </c>
      <c r="O3720" s="52">
        <f>M3720-F3720</f>
        <v>253</v>
      </c>
      <c r="P3720" s="50">
        <v>755</v>
      </c>
      <c r="Q3720" s="53">
        <v>894</v>
      </c>
      <c r="R3720" s="54">
        <f>IFERROR(P3720/Q3720,"-")</f>
        <v>0.84451901565995524</v>
      </c>
      <c r="X3720" s="1" t="str">
        <f t="shared" si="742"/>
        <v>34広島県</v>
      </c>
    </row>
    <row r="3721" spans="1:24" ht="14.25" thickBot="1" x14ac:dyDescent="0.2">
      <c r="A3721" s="6">
        <f t="shared" si="741"/>
        <v>248</v>
      </c>
      <c r="B3721" s="6">
        <f t="shared" si="741"/>
        <v>3403</v>
      </c>
      <c r="D3721" s="55"/>
      <c r="E3721" s="56" t="s">
        <v>35</v>
      </c>
      <c r="F3721" s="57">
        <v>1033</v>
      </c>
      <c r="G3721" s="58">
        <f>IFERROR(F3721/Q3721,"-")</f>
        <v>1.3754993342210386</v>
      </c>
      <c r="H3721" s="59">
        <v>1024</v>
      </c>
      <c r="I3721" s="59">
        <v>1039</v>
      </c>
      <c r="J3721" s="59">
        <v>807</v>
      </c>
      <c r="K3721" s="59">
        <v>866</v>
      </c>
      <c r="L3721" s="59">
        <v>866</v>
      </c>
      <c r="M3721" s="60">
        <v>814</v>
      </c>
      <c r="N3721" s="61">
        <f>IFERROR(M3721/F3721,"-")</f>
        <v>0.78799612778315586</v>
      </c>
      <c r="O3721" s="62">
        <f>M3721-F3721</f>
        <v>-219</v>
      </c>
      <c r="P3721" s="60">
        <v>727</v>
      </c>
      <c r="Q3721" s="63">
        <v>751</v>
      </c>
      <c r="R3721" s="64">
        <f>IFERROR(P3721/Q3721,"-")</f>
        <v>0.96804260985352863</v>
      </c>
      <c r="X3721" s="1" t="str">
        <f t="shared" si="742"/>
        <v>34広島県</v>
      </c>
    </row>
    <row r="3722" spans="1:24" s="5" customFormat="1" x14ac:dyDescent="0.15">
      <c r="A3722" s="65">
        <f t="shared" si="741"/>
        <v>248</v>
      </c>
      <c r="B3722" s="65">
        <f t="shared" si="741"/>
        <v>3403</v>
      </c>
      <c r="D3722" s="66"/>
      <c r="E3722" s="67" t="s">
        <v>36</v>
      </c>
      <c r="F3722" s="68">
        <v>0.97499999999999998</v>
      </c>
      <c r="G3722" s="69"/>
      <c r="H3722" s="68">
        <v>0.97499999999999998</v>
      </c>
      <c r="I3722" s="68">
        <v>0.97499999999999998</v>
      </c>
      <c r="J3722" s="68">
        <v>1</v>
      </c>
      <c r="K3722" s="68">
        <v>0.97435897435897434</v>
      </c>
      <c r="L3722" s="68">
        <v>0.97435897435897434</v>
      </c>
      <c r="M3722" s="68">
        <v>0.94871794871794868</v>
      </c>
      <c r="N3722" s="70"/>
      <c r="O3722" s="70"/>
      <c r="P3722" s="71"/>
      <c r="Q3722" s="71"/>
      <c r="R3722" s="70"/>
      <c r="X3722" s="5" t="str">
        <f t="shared" si="742"/>
        <v>34広島県</v>
      </c>
    </row>
    <row r="3723" spans="1:24" x14ac:dyDescent="0.15">
      <c r="A3723" s="6">
        <f>(ROW()+12)/15</f>
        <v>249</v>
      </c>
      <c r="B3723" s="6"/>
      <c r="C3723" s="87">
        <f>(ROW()+12)/15</f>
        <v>249</v>
      </c>
      <c r="D3723" s="87"/>
      <c r="S3723" s="1" t="str">
        <f>"（"&amp;H3725&amp;"　"&amp;H3726&amp;"構想区域）"</f>
        <v>（広島県　広島中央構想区域）</v>
      </c>
      <c r="X3723" s="1" t="str">
        <f>TEXT(F3725,"0?")&amp;H3725</f>
        <v>34広島県</v>
      </c>
    </row>
    <row r="3724" spans="1:24" ht="14.25" thickBot="1" x14ac:dyDescent="0.2">
      <c r="A3724" s="6">
        <f>A3723</f>
        <v>249</v>
      </c>
      <c r="B3724" s="6"/>
      <c r="C3724" s="1" t="s">
        <v>3</v>
      </c>
      <c r="X3724" s="1" t="str">
        <f>X3723</f>
        <v>34広島県</v>
      </c>
    </row>
    <row r="3725" spans="1:24" x14ac:dyDescent="0.15">
      <c r="A3725" s="6">
        <f t="shared" ref="A3725:B3737" si="744">A3724</f>
        <v>249</v>
      </c>
      <c r="B3725" s="6">
        <v>3404</v>
      </c>
      <c r="D3725" s="88" t="s">
        <v>4</v>
      </c>
      <c r="E3725" s="89"/>
      <c r="F3725" s="90">
        <f>QUOTIENT(F3726,100)</f>
        <v>34</v>
      </c>
      <c r="G3725" s="91"/>
      <c r="H3725" s="92" t="s">
        <v>308</v>
      </c>
      <c r="I3725" s="93"/>
      <c r="O3725" s="7"/>
      <c r="X3725" s="1" t="str">
        <f t="shared" ref="X3725:X3737" si="745">X3724</f>
        <v>34広島県</v>
      </c>
    </row>
    <row r="3726" spans="1:24" x14ac:dyDescent="0.15">
      <c r="A3726" s="6">
        <f t="shared" si="744"/>
        <v>249</v>
      </c>
      <c r="B3726" s="6">
        <f>B3725</f>
        <v>3404</v>
      </c>
      <c r="D3726" s="94" t="s">
        <v>5</v>
      </c>
      <c r="E3726" s="95"/>
      <c r="F3726" s="96">
        <f>B3726</f>
        <v>3404</v>
      </c>
      <c r="G3726" s="97"/>
      <c r="H3726" s="98" t="s">
        <v>312</v>
      </c>
      <c r="I3726" s="99"/>
      <c r="O3726" s="7"/>
      <c r="X3726" s="1" t="str">
        <f t="shared" si="745"/>
        <v>34広島県</v>
      </c>
    </row>
    <row r="3727" spans="1:24" x14ac:dyDescent="0.15">
      <c r="A3727" s="6">
        <f t="shared" si="744"/>
        <v>249</v>
      </c>
      <c r="B3727" s="6">
        <f>B3726</f>
        <v>3404</v>
      </c>
      <c r="D3727" s="72" t="s">
        <v>6</v>
      </c>
      <c r="E3727" s="73"/>
      <c r="F3727" s="74">
        <v>22.7759</v>
      </c>
      <c r="G3727" s="75"/>
      <c r="H3727" s="75"/>
      <c r="I3727" s="76"/>
      <c r="J3727" s="8"/>
      <c r="K3727" s="8"/>
      <c r="L3727" s="8"/>
      <c r="N3727" s="8"/>
      <c r="O3727" s="9"/>
      <c r="P3727" s="10" t="s">
        <v>7</v>
      </c>
      <c r="X3727" s="1" t="str">
        <f t="shared" si="745"/>
        <v>34広島県</v>
      </c>
    </row>
    <row r="3728" spans="1:24" ht="14.25" thickBot="1" x14ac:dyDescent="0.2">
      <c r="A3728" s="6">
        <f t="shared" si="744"/>
        <v>249</v>
      </c>
      <c r="B3728" s="6">
        <f>B3727</f>
        <v>3404</v>
      </c>
      <c r="D3728" s="77" t="s">
        <v>8</v>
      </c>
      <c r="E3728" s="78"/>
      <c r="F3728" s="79">
        <v>796.5</v>
      </c>
      <c r="G3728" s="80"/>
      <c r="H3728" s="80"/>
      <c r="I3728" s="81"/>
      <c r="J3728" s="11"/>
      <c r="K3728" s="11"/>
      <c r="L3728" s="11"/>
      <c r="N3728" s="11"/>
      <c r="P3728" s="82">
        <v>2.7000000000000024E-2</v>
      </c>
      <c r="Q3728" s="82"/>
      <c r="X3728" s="1" t="str">
        <f t="shared" si="745"/>
        <v>34広島県</v>
      </c>
    </row>
    <row r="3729" spans="1:24" ht="14.25" thickBot="1" x14ac:dyDescent="0.2">
      <c r="A3729" s="6">
        <f t="shared" si="744"/>
        <v>249</v>
      </c>
      <c r="B3729" s="6"/>
      <c r="C3729" s="1" t="s">
        <v>9</v>
      </c>
      <c r="X3729" s="1" t="str">
        <f t="shared" si="745"/>
        <v>34広島県</v>
      </c>
    </row>
    <row r="3730" spans="1:24" ht="13.5" customHeight="1" x14ac:dyDescent="0.15">
      <c r="A3730" s="6">
        <f t="shared" si="744"/>
        <v>249</v>
      </c>
      <c r="B3730" s="6"/>
      <c r="D3730" s="12"/>
      <c r="E3730" s="13"/>
      <c r="F3730" s="83" t="s">
        <v>10</v>
      </c>
      <c r="G3730" s="84"/>
      <c r="H3730" s="14" t="s">
        <v>11</v>
      </c>
      <c r="I3730" s="14" t="s">
        <v>12</v>
      </c>
      <c r="J3730" s="14" t="s">
        <v>13</v>
      </c>
      <c r="K3730" s="14" t="s">
        <v>14</v>
      </c>
      <c r="L3730" s="15" t="s">
        <v>15</v>
      </c>
      <c r="M3730" s="85" t="s">
        <v>16</v>
      </c>
      <c r="N3730" s="84"/>
      <c r="O3730" s="84"/>
      <c r="P3730" s="85" t="s">
        <v>17</v>
      </c>
      <c r="Q3730" s="84"/>
      <c r="R3730" s="86"/>
      <c r="X3730" s="1" t="str">
        <f t="shared" si="745"/>
        <v>34広島県</v>
      </c>
    </row>
    <row r="3731" spans="1:24" ht="32.25" thickBot="1" x14ac:dyDescent="0.2">
      <c r="A3731" s="6">
        <f t="shared" si="744"/>
        <v>249</v>
      </c>
      <c r="B3731" s="6"/>
      <c r="D3731" s="16"/>
      <c r="E3731" s="17"/>
      <c r="F3731" s="18" t="s">
        <v>18</v>
      </c>
      <c r="G3731" s="19" t="s">
        <v>19</v>
      </c>
      <c r="H3731" s="20" t="s">
        <v>20</v>
      </c>
      <c r="I3731" s="20" t="s">
        <v>21</v>
      </c>
      <c r="J3731" s="20" t="s">
        <v>22</v>
      </c>
      <c r="K3731" s="20" t="s">
        <v>23</v>
      </c>
      <c r="L3731" s="20" t="s">
        <v>24</v>
      </c>
      <c r="M3731" s="21" t="s">
        <v>25</v>
      </c>
      <c r="N3731" s="22" t="s">
        <v>26</v>
      </c>
      <c r="O3731" s="23" t="s">
        <v>27</v>
      </c>
      <c r="P3731" s="24" t="s">
        <v>28</v>
      </c>
      <c r="Q3731" s="22" t="s">
        <v>29</v>
      </c>
      <c r="R3731" s="25" t="s">
        <v>30</v>
      </c>
      <c r="X3731" s="1" t="str">
        <f t="shared" si="745"/>
        <v>34広島県</v>
      </c>
    </row>
    <row r="3732" spans="1:24" ht="14.25" thickTop="1" x14ac:dyDescent="0.15">
      <c r="A3732" s="6">
        <f t="shared" si="744"/>
        <v>249</v>
      </c>
      <c r="B3732" s="6">
        <f>B3727</f>
        <v>3404</v>
      </c>
      <c r="D3732" s="26"/>
      <c r="E3732" s="27" t="s">
        <v>31</v>
      </c>
      <c r="F3732" s="28">
        <f>SUM(F3733:F3736)</f>
        <v>2536</v>
      </c>
      <c r="G3732" s="29">
        <f>IFERROR(F3732/Q3732,"-")</f>
        <v>1.184493227463802</v>
      </c>
      <c r="H3732" s="30">
        <f t="shared" ref="H3732:M3732" si="746">SUM(H3733:H3736)</f>
        <v>2521</v>
      </c>
      <c r="I3732" s="30">
        <f t="shared" si="746"/>
        <v>2415</v>
      </c>
      <c r="J3732" s="30">
        <f t="shared" si="746"/>
        <v>2388</v>
      </c>
      <c r="K3732" s="30">
        <f t="shared" si="746"/>
        <v>2395</v>
      </c>
      <c r="L3732" s="30">
        <f t="shared" si="746"/>
        <v>2142</v>
      </c>
      <c r="M3732" s="31">
        <f t="shared" si="746"/>
        <v>2405</v>
      </c>
      <c r="N3732" s="32">
        <f>IFERROR(M3732/F3732,"-")</f>
        <v>0.94834384858044163</v>
      </c>
      <c r="O3732" s="33">
        <f>M3732-F3732</f>
        <v>-131</v>
      </c>
      <c r="P3732" s="31">
        <f>SUM(P3733:P3736)</f>
        <v>2330</v>
      </c>
      <c r="Q3732" s="34">
        <f>SUM(Q3733:Q3736)</f>
        <v>2141</v>
      </c>
      <c r="R3732" s="35">
        <f>IFERROR(P3732/Q3732,"-")</f>
        <v>1.0882765063054647</v>
      </c>
      <c r="X3732" s="1" t="str">
        <f t="shared" si="745"/>
        <v>34広島県</v>
      </c>
    </row>
    <row r="3733" spans="1:24" x14ac:dyDescent="0.15">
      <c r="A3733" s="6">
        <f t="shared" si="744"/>
        <v>249</v>
      </c>
      <c r="B3733" s="6">
        <f>B3732</f>
        <v>3404</v>
      </c>
      <c r="D3733" s="36"/>
      <c r="E3733" s="37" t="s">
        <v>32</v>
      </c>
      <c r="F3733" s="38">
        <v>14</v>
      </c>
      <c r="G3733" s="39">
        <f>IFERROR(F3733/Q3733,"-")</f>
        <v>0.11475409836065574</v>
      </c>
      <c r="H3733" s="40">
        <v>14</v>
      </c>
      <c r="I3733" s="40">
        <v>14</v>
      </c>
      <c r="J3733" s="40">
        <v>14</v>
      </c>
      <c r="K3733" s="40">
        <v>14</v>
      </c>
      <c r="L3733" s="40">
        <v>238</v>
      </c>
      <c r="M3733" s="41">
        <v>238</v>
      </c>
      <c r="N3733" s="42">
        <f>IFERROR(M3733/F3733,"-")</f>
        <v>17</v>
      </c>
      <c r="O3733" s="43">
        <f>M3733-F3733</f>
        <v>224</v>
      </c>
      <c r="P3733" s="41">
        <v>238</v>
      </c>
      <c r="Q3733" s="44">
        <v>122</v>
      </c>
      <c r="R3733" s="45">
        <f>IFERROR(P3733/Q3733,"-")</f>
        <v>1.9508196721311475</v>
      </c>
      <c r="X3733" s="1" t="str">
        <f t="shared" si="745"/>
        <v>34広島県</v>
      </c>
    </row>
    <row r="3734" spans="1:24" x14ac:dyDescent="0.15">
      <c r="A3734" s="6">
        <f t="shared" si="744"/>
        <v>249</v>
      </c>
      <c r="B3734" s="6">
        <f t="shared" si="744"/>
        <v>3404</v>
      </c>
      <c r="D3734" s="36"/>
      <c r="E3734" s="46" t="s">
        <v>33</v>
      </c>
      <c r="F3734" s="47">
        <v>1076</v>
      </c>
      <c r="G3734" s="48">
        <f>IFERROR(F3734/Q3734,"-")</f>
        <v>1.6011904761904763</v>
      </c>
      <c r="H3734" s="49">
        <v>1021</v>
      </c>
      <c r="I3734" s="49">
        <v>961</v>
      </c>
      <c r="J3734" s="49">
        <v>950</v>
      </c>
      <c r="K3734" s="49">
        <v>951</v>
      </c>
      <c r="L3734" s="49">
        <v>585</v>
      </c>
      <c r="M3734" s="50">
        <v>636</v>
      </c>
      <c r="N3734" s="51">
        <f>IFERROR(M3734/F3734,"-")</f>
        <v>0.59107806691449816</v>
      </c>
      <c r="O3734" s="52">
        <f>M3734-F3734</f>
        <v>-440</v>
      </c>
      <c r="P3734" s="50">
        <v>625</v>
      </c>
      <c r="Q3734" s="53">
        <v>672</v>
      </c>
      <c r="R3734" s="54">
        <f>IFERROR(P3734/Q3734,"-")</f>
        <v>0.93005952380952384</v>
      </c>
      <c r="X3734" s="1" t="str">
        <f t="shared" si="745"/>
        <v>34広島県</v>
      </c>
    </row>
    <row r="3735" spans="1:24" x14ac:dyDescent="0.15">
      <c r="A3735" s="6">
        <f t="shared" si="744"/>
        <v>249</v>
      </c>
      <c r="B3735" s="6">
        <f t="shared" si="744"/>
        <v>3404</v>
      </c>
      <c r="D3735" s="36"/>
      <c r="E3735" s="46" t="s">
        <v>34</v>
      </c>
      <c r="F3735" s="47">
        <v>428</v>
      </c>
      <c r="G3735" s="48">
        <f>IFERROR(F3735/Q3735,"-")</f>
        <v>0.63126843657817111</v>
      </c>
      <c r="H3735" s="49">
        <v>541</v>
      </c>
      <c r="I3735" s="49">
        <v>545</v>
      </c>
      <c r="J3735" s="49">
        <v>563</v>
      </c>
      <c r="K3735" s="49">
        <v>563</v>
      </c>
      <c r="L3735" s="49">
        <v>553</v>
      </c>
      <c r="M3735" s="50">
        <v>674</v>
      </c>
      <c r="N3735" s="51">
        <f>IFERROR(M3735/F3735,"-")</f>
        <v>1.5747663551401869</v>
      </c>
      <c r="O3735" s="52">
        <f>M3735-F3735</f>
        <v>246</v>
      </c>
      <c r="P3735" s="50">
        <v>665</v>
      </c>
      <c r="Q3735" s="53">
        <v>678</v>
      </c>
      <c r="R3735" s="54">
        <f>IFERROR(P3735/Q3735,"-")</f>
        <v>0.9808259587020649</v>
      </c>
      <c r="X3735" s="1" t="str">
        <f t="shared" si="745"/>
        <v>34広島県</v>
      </c>
    </row>
    <row r="3736" spans="1:24" ht="14.25" thickBot="1" x14ac:dyDescent="0.2">
      <c r="A3736" s="6">
        <f t="shared" si="744"/>
        <v>249</v>
      </c>
      <c r="B3736" s="6">
        <f t="shared" si="744"/>
        <v>3404</v>
      </c>
      <c r="D3736" s="55"/>
      <c r="E3736" s="56" t="s">
        <v>35</v>
      </c>
      <c r="F3736" s="57">
        <v>1018</v>
      </c>
      <c r="G3736" s="58">
        <f>IFERROR(F3736/Q3736,"-")</f>
        <v>1.5216741405082213</v>
      </c>
      <c r="H3736" s="59">
        <v>945</v>
      </c>
      <c r="I3736" s="59">
        <v>895</v>
      </c>
      <c r="J3736" s="59">
        <v>861</v>
      </c>
      <c r="K3736" s="59">
        <v>867</v>
      </c>
      <c r="L3736" s="59">
        <v>766</v>
      </c>
      <c r="M3736" s="60">
        <v>857</v>
      </c>
      <c r="N3736" s="61">
        <f>IFERROR(M3736/F3736,"-")</f>
        <v>0.84184675834970535</v>
      </c>
      <c r="O3736" s="62">
        <f>M3736-F3736</f>
        <v>-161</v>
      </c>
      <c r="P3736" s="60">
        <v>802</v>
      </c>
      <c r="Q3736" s="63">
        <v>669</v>
      </c>
      <c r="R3736" s="64">
        <f>IFERROR(P3736/Q3736,"-")</f>
        <v>1.1988041853512705</v>
      </c>
      <c r="X3736" s="1" t="str">
        <f t="shared" si="745"/>
        <v>34広島県</v>
      </c>
    </row>
    <row r="3737" spans="1:24" s="5" customFormat="1" x14ac:dyDescent="0.15">
      <c r="A3737" s="65">
        <f t="shared" si="744"/>
        <v>249</v>
      </c>
      <c r="B3737" s="65">
        <f t="shared" si="744"/>
        <v>3404</v>
      </c>
      <c r="D3737" s="66"/>
      <c r="E3737" s="67" t="s">
        <v>36</v>
      </c>
      <c r="F3737" s="68">
        <v>0.967741935483871</v>
      </c>
      <c r="G3737" s="69"/>
      <c r="H3737" s="68">
        <v>1</v>
      </c>
      <c r="I3737" s="68">
        <v>1</v>
      </c>
      <c r="J3737" s="68">
        <v>1</v>
      </c>
      <c r="K3737" s="68">
        <v>1</v>
      </c>
      <c r="L3737" s="68">
        <v>0.96296296296296291</v>
      </c>
      <c r="M3737" s="68">
        <v>1</v>
      </c>
      <c r="N3737" s="70"/>
      <c r="O3737" s="70"/>
      <c r="P3737" s="71"/>
      <c r="Q3737" s="71"/>
      <c r="R3737" s="70"/>
      <c r="X3737" s="5" t="str">
        <f t="shared" si="745"/>
        <v>34広島県</v>
      </c>
    </row>
    <row r="3738" spans="1:24" x14ac:dyDescent="0.15">
      <c r="A3738" s="6">
        <f>(ROW()+12)/15</f>
        <v>250</v>
      </c>
      <c r="B3738" s="6"/>
      <c r="C3738" s="87">
        <f>(ROW()+12)/15</f>
        <v>250</v>
      </c>
      <c r="D3738" s="87"/>
      <c r="S3738" s="1" t="str">
        <f>"（"&amp;H3740&amp;"　"&amp;H3741&amp;"構想区域）"</f>
        <v>（広島県　尾三構想区域）</v>
      </c>
      <c r="X3738" s="1" t="str">
        <f>TEXT(F3740,"0?")&amp;H3740</f>
        <v>34広島県</v>
      </c>
    </row>
    <row r="3739" spans="1:24" ht="14.25" thickBot="1" x14ac:dyDescent="0.2">
      <c r="A3739" s="6">
        <f>A3738</f>
        <v>250</v>
      </c>
      <c r="B3739" s="6"/>
      <c r="C3739" s="1" t="s">
        <v>3</v>
      </c>
      <c r="X3739" s="1" t="str">
        <f>X3738</f>
        <v>34広島県</v>
      </c>
    </row>
    <row r="3740" spans="1:24" x14ac:dyDescent="0.15">
      <c r="A3740" s="6">
        <f t="shared" ref="A3740:B3752" si="747">A3739</f>
        <v>250</v>
      </c>
      <c r="B3740" s="6">
        <v>3405</v>
      </c>
      <c r="D3740" s="88" t="s">
        <v>4</v>
      </c>
      <c r="E3740" s="89"/>
      <c r="F3740" s="90">
        <f>QUOTIENT(F3741,100)</f>
        <v>34</v>
      </c>
      <c r="G3740" s="91"/>
      <c r="H3740" s="92" t="s">
        <v>308</v>
      </c>
      <c r="I3740" s="93"/>
      <c r="O3740" s="7"/>
      <c r="X3740" s="1" t="str">
        <f t="shared" ref="X3740:X3752" si="748">X3739</f>
        <v>34広島県</v>
      </c>
    </row>
    <row r="3741" spans="1:24" x14ac:dyDescent="0.15">
      <c r="A3741" s="6">
        <f t="shared" si="747"/>
        <v>250</v>
      </c>
      <c r="B3741" s="6">
        <f>B3740</f>
        <v>3405</v>
      </c>
      <c r="D3741" s="94" t="s">
        <v>5</v>
      </c>
      <c r="E3741" s="95"/>
      <c r="F3741" s="96">
        <f>B3741</f>
        <v>3405</v>
      </c>
      <c r="G3741" s="97"/>
      <c r="H3741" s="98" t="s">
        <v>313</v>
      </c>
      <c r="I3741" s="99"/>
      <c r="O3741" s="7"/>
      <c r="X3741" s="1" t="str">
        <f t="shared" si="748"/>
        <v>34広島県</v>
      </c>
    </row>
    <row r="3742" spans="1:24" x14ac:dyDescent="0.15">
      <c r="A3742" s="6">
        <f t="shared" si="747"/>
        <v>250</v>
      </c>
      <c r="B3742" s="6">
        <f>B3741</f>
        <v>3405</v>
      </c>
      <c r="D3742" s="72" t="s">
        <v>6</v>
      </c>
      <c r="E3742" s="73"/>
      <c r="F3742" s="74">
        <v>23.686800000000002</v>
      </c>
      <c r="G3742" s="75"/>
      <c r="H3742" s="75"/>
      <c r="I3742" s="76"/>
      <c r="J3742" s="8"/>
      <c r="K3742" s="8"/>
      <c r="L3742" s="8"/>
      <c r="N3742" s="8"/>
      <c r="O3742" s="9"/>
      <c r="P3742" s="10" t="s">
        <v>7</v>
      </c>
      <c r="X3742" s="1" t="str">
        <f t="shared" si="748"/>
        <v>34広島県</v>
      </c>
    </row>
    <row r="3743" spans="1:24" ht="14.25" thickBot="1" x14ac:dyDescent="0.2">
      <c r="A3743" s="6">
        <f t="shared" si="747"/>
        <v>250</v>
      </c>
      <c r="B3743" s="6">
        <f>B3742</f>
        <v>3405</v>
      </c>
      <c r="D3743" s="77" t="s">
        <v>8</v>
      </c>
      <c r="E3743" s="78"/>
      <c r="F3743" s="79">
        <v>1034.8</v>
      </c>
      <c r="G3743" s="80"/>
      <c r="H3743" s="80"/>
      <c r="I3743" s="81"/>
      <c r="J3743" s="11"/>
      <c r="K3743" s="11"/>
      <c r="L3743" s="11"/>
      <c r="N3743" s="11"/>
      <c r="P3743" s="82">
        <v>-2.8999999999999998E-2</v>
      </c>
      <c r="Q3743" s="82"/>
      <c r="X3743" s="1" t="str">
        <f t="shared" si="748"/>
        <v>34広島県</v>
      </c>
    </row>
    <row r="3744" spans="1:24" ht="14.25" thickBot="1" x14ac:dyDescent="0.2">
      <c r="A3744" s="6">
        <f t="shared" si="747"/>
        <v>250</v>
      </c>
      <c r="B3744" s="6"/>
      <c r="C3744" s="1" t="s">
        <v>9</v>
      </c>
      <c r="X3744" s="1" t="str">
        <f t="shared" si="748"/>
        <v>34広島県</v>
      </c>
    </row>
    <row r="3745" spans="1:24" ht="13.5" customHeight="1" x14ac:dyDescent="0.15">
      <c r="A3745" s="6">
        <f t="shared" si="747"/>
        <v>250</v>
      </c>
      <c r="B3745" s="6"/>
      <c r="D3745" s="12"/>
      <c r="E3745" s="13"/>
      <c r="F3745" s="83" t="s">
        <v>10</v>
      </c>
      <c r="G3745" s="84"/>
      <c r="H3745" s="14" t="s">
        <v>11</v>
      </c>
      <c r="I3745" s="14" t="s">
        <v>12</v>
      </c>
      <c r="J3745" s="14" t="s">
        <v>13</v>
      </c>
      <c r="K3745" s="14" t="s">
        <v>14</v>
      </c>
      <c r="L3745" s="15" t="s">
        <v>15</v>
      </c>
      <c r="M3745" s="85" t="s">
        <v>16</v>
      </c>
      <c r="N3745" s="84"/>
      <c r="O3745" s="84"/>
      <c r="P3745" s="85" t="s">
        <v>17</v>
      </c>
      <c r="Q3745" s="84"/>
      <c r="R3745" s="86"/>
      <c r="X3745" s="1" t="str">
        <f t="shared" si="748"/>
        <v>34広島県</v>
      </c>
    </row>
    <row r="3746" spans="1:24" ht="32.25" thickBot="1" x14ac:dyDescent="0.2">
      <c r="A3746" s="6">
        <f t="shared" si="747"/>
        <v>250</v>
      </c>
      <c r="B3746" s="6"/>
      <c r="D3746" s="16"/>
      <c r="E3746" s="17"/>
      <c r="F3746" s="18" t="s">
        <v>18</v>
      </c>
      <c r="G3746" s="19" t="s">
        <v>19</v>
      </c>
      <c r="H3746" s="20" t="s">
        <v>20</v>
      </c>
      <c r="I3746" s="20" t="s">
        <v>21</v>
      </c>
      <c r="J3746" s="20" t="s">
        <v>22</v>
      </c>
      <c r="K3746" s="20" t="s">
        <v>23</v>
      </c>
      <c r="L3746" s="20" t="s">
        <v>24</v>
      </c>
      <c r="M3746" s="21" t="s">
        <v>25</v>
      </c>
      <c r="N3746" s="22" t="s">
        <v>26</v>
      </c>
      <c r="O3746" s="23" t="s">
        <v>27</v>
      </c>
      <c r="P3746" s="24" t="s">
        <v>28</v>
      </c>
      <c r="Q3746" s="22" t="s">
        <v>29</v>
      </c>
      <c r="R3746" s="25" t="s">
        <v>30</v>
      </c>
      <c r="X3746" s="1" t="str">
        <f t="shared" si="748"/>
        <v>34広島県</v>
      </c>
    </row>
    <row r="3747" spans="1:24" ht="14.25" thickTop="1" x14ac:dyDescent="0.15">
      <c r="A3747" s="6">
        <f t="shared" si="747"/>
        <v>250</v>
      </c>
      <c r="B3747" s="6">
        <f>B3742</f>
        <v>3405</v>
      </c>
      <c r="D3747" s="26"/>
      <c r="E3747" s="27" t="s">
        <v>31</v>
      </c>
      <c r="F3747" s="28">
        <f>SUM(F3748:F3751)</f>
        <v>3732</v>
      </c>
      <c r="G3747" s="29">
        <f>IFERROR(F3747/Q3747,"-")</f>
        <v>1.303072625698324</v>
      </c>
      <c r="H3747" s="30">
        <f t="shared" ref="H3747:M3747" si="749">SUM(H3748:H3751)</f>
        <v>3585</v>
      </c>
      <c r="I3747" s="30">
        <f t="shared" si="749"/>
        <v>3544</v>
      </c>
      <c r="J3747" s="30">
        <f t="shared" si="749"/>
        <v>3279</v>
      </c>
      <c r="K3747" s="30">
        <f t="shared" si="749"/>
        <v>3156</v>
      </c>
      <c r="L3747" s="30">
        <f t="shared" si="749"/>
        <v>3191</v>
      </c>
      <c r="M3747" s="31">
        <f t="shared" si="749"/>
        <v>3121</v>
      </c>
      <c r="N3747" s="32">
        <f>IFERROR(M3747/F3747,"-")</f>
        <v>0.8362808145766345</v>
      </c>
      <c r="O3747" s="33">
        <f>M3747-F3747</f>
        <v>-611</v>
      </c>
      <c r="P3747" s="31">
        <f>SUM(P3748:P3751)</f>
        <v>3050</v>
      </c>
      <c r="Q3747" s="34">
        <f>SUM(Q3748:Q3751)</f>
        <v>2864</v>
      </c>
      <c r="R3747" s="35">
        <f>IFERROR(P3747/Q3747,"-")</f>
        <v>1.0649441340782122</v>
      </c>
      <c r="X3747" s="1" t="str">
        <f t="shared" si="748"/>
        <v>34広島県</v>
      </c>
    </row>
    <row r="3748" spans="1:24" x14ac:dyDescent="0.15">
      <c r="A3748" s="6">
        <f t="shared" si="747"/>
        <v>250</v>
      </c>
      <c r="B3748" s="6">
        <f>B3747</f>
        <v>3405</v>
      </c>
      <c r="D3748" s="36"/>
      <c r="E3748" s="37" t="s">
        <v>32</v>
      </c>
      <c r="F3748" s="38">
        <v>306</v>
      </c>
      <c r="G3748" s="39">
        <f>IFERROR(F3748/Q3748,"-")</f>
        <v>1.2644628099173554</v>
      </c>
      <c r="H3748" s="40">
        <v>353</v>
      </c>
      <c r="I3748" s="40">
        <v>353</v>
      </c>
      <c r="J3748" s="40">
        <v>353</v>
      </c>
      <c r="K3748" s="40">
        <v>353</v>
      </c>
      <c r="L3748" s="40">
        <v>353</v>
      </c>
      <c r="M3748" s="41">
        <v>353</v>
      </c>
      <c r="N3748" s="42">
        <f>IFERROR(M3748/F3748,"-")</f>
        <v>1.15359477124183</v>
      </c>
      <c r="O3748" s="43">
        <f>M3748-F3748</f>
        <v>47</v>
      </c>
      <c r="P3748" s="41">
        <v>353</v>
      </c>
      <c r="Q3748" s="44">
        <v>242</v>
      </c>
      <c r="R3748" s="45">
        <f>IFERROR(P3748/Q3748,"-")</f>
        <v>1.4586776859504131</v>
      </c>
      <c r="X3748" s="1" t="str">
        <f t="shared" si="748"/>
        <v>34広島県</v>
      </c>
    </row>
    <row r="3749" spans="1:24" x14ac:dyDescent="0.15">
      <c r="A3749" s="6">
        <f t="shared" si="747"/>
        <v>250</v>
      </c>
      <c r="B3749" s="6">
        <f t="shared" si="747"/>
        <v>3405</v>
      </c>
      <c r="D3749" s="36"/>
      <c r="E3749" s="46" t="s">
        <v>33</v>
      </c>
      <c r="F3749" s="47">
        <v>1820</v>
      </c>
      <c r="G3749" s="48">
        <f>IFERROR(F3749/Q3749,"-")</f>
        <v>2.0110497237569063</v>
      </c>
      <c r="H3749" s="49">
        <v>1626</v>
      </c>
      <c r="I3749" s="49">
        <v>1529</v>
      </c>
      <c r="J3749" s="49">
        <v>1466</v>
      </c>
      <c r="K3749" s="49">
        <v>1358</v>
      </c>
      <c r="L3749" s="49">
        <v>1200</v>
      </c>
      <c r="M3749" s="50">
        <v>1135</v>
      </c>
      <c r="N3749" s="51">
        <f>IFERROR(M3749/F3749,"-")</f>
        <v>0.62362637362637363</v>
      </c>
      <c r="O3749" s="52">
        <f>M3749-F3749</f>
        <v>-685</v>
      </c>
      <c r="P3749" s="50">
        <v>1080</v>
      </c>
      <c r="Q3749" s="53">
        <v>905</v>
      </c>
      <c r="R3749" s="54">
        <f>IFERROR(P3749/Q3749,"-")</f>
        <v>1.1933701657458564</v>
      </c>
      <c r="X3749" s="1" t="str">
        <f t="shared" si="748"/>
        <v>34広島県</v>
      </c>
    </row>
    <row r="3750" spans="1:24" x14ac:dyDescent="0.15">
      <c r="A3750" s="6">
        <f t="shared" si="747"/>
        <v>250</v>
      </c>
      <c r="B3750" s="6">
        <f t="shared" si="747"/>
        <v>3405</v>
      </c>
      <c r="D3750" s="36"/>
      <c r="E3750" s="46" t="s">
        <v>34</v>
      </c>
      <c r="F3750" s="47">
        <v>366</v>
      </c>
      <c r="G3750" s="48">
        <f>IFERROR(F3750/Q3750,"-")</f>
        <v>0.3693239152371342</v>
      </c>
      <c r="H3750" s="49">
        <v>576</v>
      </c>
      <c r="I3750" s="49">
        <v>673</v>
      </c>
      <c r="J3750" s="49">
        <v>662</v>
      </c>
      <c r="K3750" s="49">
        <v>655</v>
      </c>
      <c r="L3750" s="49">
        <v>848</v>
      </c>
      <c r="M3750" s="50">
        <v>843</v>
      </c>
      <c r="N3750" s="51">
        <f>IFERROR(M3750/F3750,"-")</f>
        <v>2.3032786885245899</v>
      </c>
      <c r="O3750" s="52">
        <f>M3750-F3750</f>
        <v>477</v>
      </c>
      <c r="P3750" s="50">
        <v>864</v>
      </c>
      <c r="Q3750" s="53">
        <v>991</v>
      </c>
      <c r="R3750" s="54">
        <f>IFERROR(P3750/Q3750,"-")</f>
        <v>0.8718466195761857</v>
      </c>
      <c r="X3750" s="1" t="str">
        <f t="shared" si="748"/>
        <v>34広島県</v>
      </c>
    </row>
    <row r="3751" spans="1:24" ht="14.25" thickBot="1" x14ac:dyDescent="0.2">
      <c r="A3751" s="6">
        <f t="shared" si="747"/>
        <v>250</v>
      </c>
      <c r="B3751" s="6">
        <f t="shared" si="747"/>
        <v>3405</v>
      </c>
      <c r="D3751" s="55"/>
      <c r="E3751" s="56" t="s">
        <v>35</v>
      </c>
      <c r="F3751" s="57">
        <v>1240</v>
      </c>
      <c r="G3751" s="58">
        <f>IFERROR(F3751/Q3751,"-")</f>
        <v>1.7079889807162534</v>
      </c>
      <c r="H3751" s="59">
        <v>1030</v>
      </c>
      <c r="I3751" s="59">
        <v>989</v>
      </c>
      <c r="J3751" s="59">
        <v>798</v>
      </c>
      <c r="K3751" s="59">
        <v>790</v>
      </c>
      <c r="L3751" s="59">
        <v>790</v>
      </c>
      <c r="M3751" s="60">
        <v>790</v>
      </c>
      <c r="N3751" s="61">
        <f>IFERROR(M3751/F3751,"-")</f>
        <v>0.63709677419354838</v>
      </c>
      <c r="O3751" s="62">
        <f>M3751-F3751</f>
        <v>-450</v>
      </c>
      <c r="P3751" s="60">
        <v>753</v>
      </c>
      <c r="Q3751" s="63">
        <v>726</v>
      </c>
      <c r="R3751" s="64">
        <f>IFERROR(P3751/Q3751,"-")</f>
        <v>1.0371900826446281</v>
      </c>
      <c r="X3751" s="1" t="str">
        <f t="shared" si="748"/>
        <v>34広島県</v>
      </c>
    </row>
    <row r="3752" spans="1:24" s="5" customFormat="1" x14ac:dyDescent="0.15">
      <c r="A3752" s="65">
        <f t="shared" si="747"/>
        <v>250</v>
      </c>
      <c r="B3752" s="65">
        <f t="shared" si="747"/>
        <v>3405</v>
      </c>
      <c r="D3752" s="66"/>
      <c r="E3752" s="67" t="s">
        <v>36</v>
      </c>
      <c r="F3752" s="68">
        <v>0.95121951219512191</v>
      </c>
      <c r="G3752" s="69"/>
      <c r="H3752" s="68">
        <v>1</v>
      </c>
      <c r="I3752" s="68">
        <v>0.97297297297297303</v>
      </c>
      <c r="J3752" s="68">
        <v>0.97222222222222221</v>
      </c>
      <c r="K3752" s="68">
        <v>0.97058823529411764</v>
      </c>
      <c r="L3752" s="68">
        <v>0.97058823529411764</v>
      </c>
      <c r="M3752" s="68">
        <v>1</v>
      </c>
      <c r="N3752" s="70"/>
      <c r="O3752" s="70"/>
      <c r="P3752" s="71"/>
      <c r="Q3752" s="71"/>
      <c r="R3752" s="70"/>
      <c r="X3752" s="5" t="str">
        <f t="shared" si="748"/>
        <v>34広島県</v>
      </c>
    </row>
    <row r="3753" spans="1:24" x14ac:dyDescent="0.15">
      <c r="A3753" s="6">
        <f>(ROW()+12)/15</f>
        <v>251</v>
      </c>
      <c r="B3753" s="6"/>
      <c r="C3753" s="87">
        <f>(ROW()+12)/15</f>
        <v>251</v>
      </c>
      <c r="D3753" s="87"/>
      <c r="S3753" s="1" t="str">
        <f>"（"&amp;H3755&amp;"　"&amp;H3756&amp;"構想区域）"</f>
        <v>（広島県　福山・府中構想区域）</v>
      </c>
      <c r="X3753" s="1" t="str">
        <f>TEXT(F3755,"0?")&amp;H3755</f>
        <v>34広島県</v>
      </c>
    </row>
    <row r="3754" spans="1:24" ht="14.25" thickBot="1" x14ac:dyDescent="0.2">
      <c r="A3754" s="6">
        <f>A3753</f>
        <v>251</v>
      </c>
      <c r="B3754" s="6"/>
      <c r="C3754" s="1" t="s">
        <v>3</v>
      </c>
      <c r="X3754" s="1" t="str">
        <f>X3753</f>
        <v>34広島県</v>
      </c>
    </row>
    <row r="3755" spans="1:24" x14ac:dyDescent="0.15">
      <c r="A3755" s="6">
        <f t="shared" ref="A3755:B3767" si="750">A3754</f>
        <v>251</v>
      </c>
      <c r="B3755" s="6">
        <v>3406</v>
      </c>
      <c r="D3755" s="88" t="s">
        <v>4</v>
      </c>
      <c r="E3755" s="89"/>
      <c r="F3755" s="90">
        <f>QUOTIENT(F3756,100)</f>
        <v>34</v>
      </c>
      <c r="G3755" s="91"/>
      <c r="H3755" s="92" t="s">
        <v>308</v>
      </c>
      <c r="I3755" s="93"/>
      <c r="O3755" s="7"/>
      <c r="X3755" s="1" t="str">
        <f t="shared" ref="X3755:X3767" si="751">X3754</f>
        <v>34広島県</v>
      </c>
    </row>
    <row r="3756" spans="1:24" x14ac:dyDescent="0.15">
      <c r="A3756" s="6">
        <f t="shared" si="750"/>
        <v>251</v>
      </c>
      <c r="B3756" s="6">
        <f>B3755</f>
        <v>3406</v>
      </c>
      <c r="D3756" s="94" t="s">
        <v>5</v>
      </c>
      <c r="E3756" s="95"/>
      <c r="F3756" s="96">
        <f>B3756</f>
        <v>3406</v>
      </c>
      <c r="G3756" s="97"/>
      <c r="H3756" s="98" t="s">
        <v>314</v>
      </c>
      <c r="I3756" s="99"/>
      <c r="O3756" s="7"/>
      <c r="X3756" s="1" t="str">
        <f t="shared" si="751"/>
        <v>34広島県</v>
      </c>
    </row>
    <row r="3757" spans="1:24" x14ac:dyDescent="0.15">
      <c r="A3757" s="6">
        <f t="shared" si="750"/>
        <v>251</v>
      </c>
      <c r="B3757" s="6">
        <f>B3756</f>
        <v>3406</v>
      </c>
      <c r="D3757" s="72" t="s">
        <v>6</v>
      </c>
      <c r="E3757" s="73"/>
      <c r="F3757" s="74">
        <v>50.683500000000002</v>
      </c>
      <c r="G3757" s="75"/>
      <c r="H3757" s="75"/>
      <c r="I3757" s="76"/>
      <c r="J3757" s="8"/>
      <c r="K3757" s="8"/>
      <c r="L3757" s="8"/>
      <c r="N3757" s="8"/>
      <c r="O3757" s="9"/>
      <c r="P3757" s="10" t="s">
        <v>7</v>
      </c>
      <c r="X3757" s="1" t="str">
        <f t="shared" si="751"/>
        <v>34広島県</v>
      </c>
    </row>
    <row r="3758" spans="1:24" ht="14.25" thickBot="1" x14ac:dyDescent="0.2">
      <c r="A3758" s="6">
        <f t="shared" si="750"/>
        <v>251</v>
      </c>
      <c r="B3758" s="6">
        <f>B3757</f>
        <v>3406</v>
      </c>
      <c r="D3758" s="77" t="s">
        <v>8</v>
      </c>
      <c r="E3758" s="78"/>
      <c r="F3758" s="79">
        <v>1095.8699999999999</v>
      </c>
      <c r="G3758" s="80"/>
      <c r="H3758" s="80"/>
      <c r="I3758" s="81"/>
      <c r="J3758" s="11"/>
      <c r="K3758" s="11"/>
      <c r="L3758" s="11"/>
      <c r="N3758" s="11"/>
      <c r="P3758" s="82">
        <v>-1.1999999999999983E-2</v>
      </c>
      <c r="Q3758" s="82"/>
      <c r="X3758" s="1" t="str">
        <f t="shared" si="751"/>
        <v>34広島県</v>
      </c>
    </row>
    <row r="3759" spans="1:24" ht="14.25" thickBot="1" x14ac:dyDescent="0.2">
      <c r="A3759" s="6">
        <f t="shared" si="750"/>
        <v>251</v>
      </c>
      <c r="B3759" s="6"/>
      <c r="C3759" s="1" t="s">
        <v>9</v>
      </c>
      <c r="X3759" s="1" t="str">
        <f t="shared" si="751"/>
        <v>34広島県</v>
      </c>
    </row>
    <row r="3760" spans="1:24" ht="13.5" customHeight="1" x14ac:dyDescent="0.15">
      <c r="A3760" s="6">
        <f t="shared" si="750"/>
        <v>251</v>
      </c>
      <c r="B3760" s="6"/>
      <c r="D3760" s="12"/>
      <c r="E3760" s="13"/>
      <c r="F3760" s="83" t="s">
        <v>10</v>
      </c>
      <c r="G3760" s="84"/>
      <c r="H3760" s="14" t="s">
        <v>11</v>
      </c>
      <c r="I3760" s="14" t="s">
        <v>12</v>
      </c>
      <c r="J3760" s="14" t="s">
        <v>13</v>
      </c>
      <c r="K3760" s="14" t="s">
        <v>14</v>
      </c>
      <c r="L3760" s="15" t="s">
        <v>15</v>
      </c>
      <c r="M3760" s="85" t="s">
        <v>16</v>
      </c>
      <c r="N3760" s="84"/>
      <c r="O3760" s="84"/>
      <c r="P3760" s="85" t="s">
        <v>17</v>
      </c>
      <c r="Q3760" s="84"/>
      <c r="R3760" s="86"/>
      <c r="X3760" s="1" t="str">
        <f t="shared" si="751"/>
        <v>34広島県</v>
      </c>
    </row>
    <row r="3761" spans="1:24" ht="32.25" thickBot="1" x14ac:dyDescent="0.2">
      <c r="A3761" s="6">
        <f t="shared" si="750"/>
        <v>251</v>
      </c>
      <c r="B3761" s="6"/>
      <c r="D3761" s="16"/>
      <c r="E3761" s="17"/>
      <c r="F3761" s="18" t="s">
        <v>18</v>
      </c>
      <c r="G3761" s="19" t="s">
        <v>19</v>
      </c>
      <c r="H3761" s="20" t="s">
        <v>20</v>
      </c>
      <c r="I3761" s="20" t="s">
        <v>21</v>
      </c>
      <c r="J3761" s="20" t="s">
        <v>22</v>
      </c>
      <c r="K3761" s="20" t="s">
        <v>23</v>
      </c>
      <c r="L3761" s="20" t="s">
        <v>24</v>
      </c>
      <c r="M3761" s="21" t="s">
        <v>25</v>
      </c>
      <c r="N3761" s="22" t="s">
        <v>26</v>
      </c>
      <c r="O3761" s="23" t="s">
        <v>27</v>
      </c>
      <c r="P3761" s="24" t="s">
        <v>28</v>
      </c>
      <c r="Q3761" s="22" t="s">
        <v>29</v>
      </c>
      <c r="R3761" s="25" t="s">
        <v>30</v>
      </c>
      <c r="X3761" s="1" t="str">
        <f t="shared" si="751"/>
        <v>34広島県</v>
      </c>
    </row>
    <row r="3762" spans="1:24" ht="14.25" thickTop="1" x14ac:dyDescent="0.15">
      <c r="A3762" s="6">
        <f t="shared" si="750"/>
        <v>251</v>
      </c>
      <c r="B3762" s="6">
        <f>B3757</f>
        <v>3406</v>
      </c>
      <c r="D3762" s="26"/>
      <c r="E3762" s="27" t="s">
        <v>31</v>
      </c>
      <c r="F3762" s="28">
        <f>SUM(F3763:F3766)</f>
        <v>5129</v>
      </c>
      <c r="G3762" s="29">
        <f>IFERROR(F3762/Q3762,"-")</f>
        <v>1.0194792287815544</v>
      </c>
      <c r="H3762" s="30">
        <f t="shared" ref="H3762:M3762" si="752">SUM(H3763:H3766)</f>
        <v>5247</v>
      </c>
      <c r="I3762" s="30">
        <f t="shared" si="752"/>
        <v>5116</v>
      </c>
      <c r="J3762" s="30">
        <f t="shared" si="752"/>
        <v>5174</v>
      </c>
      <c r="K3762" s="30">
        <f t="shared" si="752"/>
        <v>5177</v>
      </c>
      <c r="L3762" s="30">
        <f t="shared" si="752"/>
        <v>5010</v>
      </c>
      <c r="M3762" s="31">
        <f t="shared" si="752"/>
        <v>4974</v>
      </c>
      <c r="N3762" s="32">
        <f>IFERROR(M3762/F3762,"-")</f>
        <v>0.96977968414895688</v>
      </c>
      <c r="O3762" s="33">
        <f>M3762-F3762</f>
        <v>-155</v>
      </c>
      <c r="P3762" s="31">
        <f>SUM(P3763:P3766)</f>
        <v>4887</v>
      </c>
      <c r="Q3762" s="34">
        <f>SUM(Q3763:Q3766)</f>
        <v>5031</v>
      </c>
      <c r="R3762" s="35">
        <f>IFERROR(P3762/Q3762,"-")</f>
        <v>0.97137745974955281</v>
      </c>
      <c r="X3762" s="1" t="str">
        <f t="shared" si="751"/>
        <v>34広島県</v>
      </c>
    </row>
    <row r="3763" spans="1:24" x14ac:dyDescent="0.15">
      <c r="A3763" s="6">
        <f t="shared" si="750"/>
        <v>251</v>
      </c>
      <c r="B3763" s="6">
        <f>B3762</f>
        <v>3406</v>
      </c>
      <c r="D3763" s="36"/>
      <c r="E3763" s="37" t="s">
        <v>32</v>
      </c>
      <c r="F3763" s="38">
        <v>421</v>
      </c>
      <c r="G3763" s="39">
        <f>IFERROR(F3763/Q3763,"-")</f>
        <v>0.80343511450381677</v>
      </c>
      <c r="H3763" s="40">
        <v>429</v>
      </c>
      <c r="I3763" s="40">
        <v>858</v>
      </c>
      <c r="J3763" s="40">
        <v>646</v>
      </c>
      <c r="K3763" s="40">
        <v>645</v>
      </c>
      <c r="L3763" s="40">
        <v>645</v>
      </c>
      <c r="M3763" s="41">
        <v>593</v>
      </c>
      <c r="N3763" s="42">
        <f>IFERROR(M3763/F3763,"-")</f>
        <v>1.4085510688836105</v>
      </c>
      <c r="O3763" s="43">
        <f>M3763-F3763</f>
        <v>172</v>
      </c>
      <c r="P3763" s="41">
        <v>641</v>
      </c>
      <c r="Q3763" s="44">
        <v>524</v>
      </c>
      <c r="R3763" s="45">
        <f>IFERROR(P3763/Q3763,"-")</f>
        <v>1.2232824427480915</v>
      </c>
      <c r="X3763" s="1" t="str">
        <f t="shared" si="751"/>
        <v>34広島県</v>
      </c>
    </row>
    <row r="3764" spans="1:24" x14ac:dyDescent="0.15">
      <c r="A3764" s="6">
        <f t="shared" si="750"/>
        <v>251</v>
      </c>
      <c r="B3764" s="6">
        <f t="shared" si="750"/>
        <v>3406</v>
      </c>
      <c r="D3764" s="36"/>
      <c r="E3764" s="46" t="s">
        <v>33</v>
      </c>
      <c r="F3764" s="47">
        <v>2785</v>
      </c>
      <c r="G3764" s="48">
        <f>IFERROR(F3764/Q3764,"-")</f>
        <v>1.6469544648137198</v>
      </c>
      <c r="H3764" s="49">
        <v>2633</v>
      </c>
      <c r="I3764" s="49">
        <v>2059</v>
      </c>
      <c r="J3764" s="49">
        <v>2209</v>
      </c>
      <c r="K3764" s="49">
        <v>2155</v>
      </c>
      <c r="L3764" s="49">
        <v>2160</v>
      </c>
      <c r="M3764" s="50">
        <v>2188</v>
      </c>
      <c r="N3764" s="51">
        <f>IFERROR(M3764/F3764,"-")</f>
        <v>0.78563734290843801</v>
      </c>
      <c r="O3764" s="52">
        <f>M3764-F3764</f>
        <v>-597</v>
      </c>
      <c r="P3764" s="50">
        <v>2103</v>
      </c>
      <c r="Q3764" s="53">
        <v>1691</v>
      </c>
      <c r="R3764" s="54">
        <f>IFERROR(P3764/Q3764,"-")</f>
        <v>1.2436428149024246</v>
      </c>
      <c r="X3764" s="1" t="str">
        <f t="shared" si="751"/>
        <v>34広島県</v>
      </c>
    </row>
    <row r="3765" spans="1:24" x14ac:dyDescent="0.15">
      <c r="A3765" s="6">
        <f t="shared" si="750"/>
        <v>251</v>
      </c>
      <c r="B3765" s="6">
        <f t="shared" si="750"/>
        <v>3406</v>
      </c>
      <c r="D3765" s="36"/>
      <c r="E3765" s="46" t="s">
        <v>34</v>
      </c>
      <c r="F3765" s="47">
        <v>848</v>
      </c>
      <c r="G3765" s="48">
        <f>IFERROR(F3765/Q3765,"-")</f>
        <v>0.46086956521739131</v>
      </c>
      <c r="H3765" s="49">
        <v>1133</v>
      </c>
      <c r="I3765" s="49">
        <v>1081</v>
      </c>
      <c r="J3765" s="49">
        <v>1291</v>
      </c>
      <c r="K3765" s="49">
        <v>1301</v>
      </c>
      <c r="L3765" s="49">
        <v>1322</v>
      </c>
      <c r="M3765" s="50">
        <v>1310</v>
      </c>
      <c r="N3765" s="51">
        <f>IFERROR(M3765/F3765,"-")</f>
        <v>1.5448113207547169</v>
      </c>
      <c r="O3765" s="52">
        <f>M3765-F3765</f>
        <v>462</v>
      </c>
      <c r="P3765" s="50">
        <v>1345</v>
      </c>
      <c r="Q3765" s="53">
        <v>1840</v>
      </c>
      <c r="R3765" s="54">
        <f>IFERROR(P3765/Q3765,"-")</f>
        <v>0.73097826086956519</v>
      </c>
      <c r="X3765" s="1" t="str">
        <f t="shared" si="751"/>
        <v>34広島県</v>
      </c>
    </row>
    <row r="3766" spans="1:24" ht="14.25" thickBot="1" x14ac:dyDescent="0.2">
      <c r="A3766" s="6">
        <f t="shared" si="750"/>
        <v>251</v>
      </c>
      <c r="B3766" s="6">
        <f t="shared" si="750"/>
        <v>3406</v>
      </c>
      <c r="D3766" s="55"/>
      <c r="E3766" s="56" t="s">
        <v>35</v>
      </c>
      <c r="F3766" s="57">
        <v>1075</v>
      </c>
      <c r="G3766" s="58">
        <f>IFERROR(F3766/Q3766,"-")</f>
        <v>1.1014344262295082</v>
      </c>
      <c r="H3766" s="59">
        <v>1052</v>
      </c>
      <c r="I3766" s="59">
        <v>1118</v>
      </c>
      <c r="J3766" s="59">
        <v>1028</v>
      </c>
      <c r="K3766" s="59">
        <v>1076</v>
      </c>
      <c r="L3766" s="59">
        <v>883</v>
      </c>
      <c r="M3766" s="60">
        <v>883</v>
      </c>
      <c r="N3766" s="61">
        <f>IFERROR(M3766/F3766,"-")</f>
        <v>0.82139534883720933</v>
      </c>
      <c r="O3766" s="62">
        <f>M3766-F3766</f>
        <v>-192</v>
      </c>
      <c r="P3766" s="60">
        <v>798</v>
      </c>
      <c r="Q3766" s="63">
        <v>976</v>
      </c>
      <c r="R3766" s="64">
        <f>IFERROR(P3766/Q3766,"-")</f>
        <v>0.81762295081967218</v>
      </c>
      <c r="X3766" s="1" t="str">
        <f t="shared" si="751"/>
        <v>34広島県</v>
      </c>
    </row>
    <row r="3767" spans="1:24" s="5" customFormat="1" x14ac:dyDescent="0.15">
      <c r="A3767" s="65">
        <f t="shared" si="750"/>
        <v>251</v>
      </c>
      <c r="B3767" s="65">
        <f t="shared" si="750"/>
        <v>3406</v>
      </c>
      <c r="D3767" s="66"/>
      <c r="E3767" s="67" t="s">
        <v>36</v>
      </c>
      <c r="F3767" s="68">
        <v>0.94805194805194803</v>
      </c>
      <c r="G3767" s="69"/>
      <c r="H3767" s="68">
        <v>0.98701298701298701</v>
      </c>
      <c r="I3767" s="68">
        <v>0.98630136986301364</v>
      </c>
      <c r="J3767" s="68">
        <v>0.9726027397260274</v>
      </c>
      <c r="K3767" s="68">
        <v>1</v>
      </c>
      <c r="L3767" s="68">
        <v>0.97142857142857142</v>
      </c>
      <c r="M3767" s="68">
        <v>0.97101449275362317</v>
      </c>
      <c r="N3767" s="70"/>
      <c r="O3767" s="70"/>
      <c r="P3767" s="71"/>
      <c r="Q3767" s="71"/>
      <c r="R3767" s="70"/>
      <c r="X3767" s="5" t="str">
        <f t="shared" si="751"/>
        <v>34広島県</v>
      </c>
    </row>
    <row r="3768" spans="1:24" x14ac:dyDescent="0.15">
      <c r="A3768" s="6">
        <f>(ROW()+12)/15</f>
        <v>252</v>
      </c>
      <c r="B3768" s="6"/>
      <c r="C3768" s="87">
        <f>(ROW()+12)/15</f>
        <v>252</v>
      </c>
      <c r="D3768" s="87"/>
      <c r="S3768" s="1" t="str">
        <f>"（"&amp;H3770&amp;"　"&amp;H3771&amp;"構想区域）"</f>
        <v>（広島県　備北構想区域）</v>
      </c>
      <c r="X3768" s="1" t="str">
        <f>TEXT(F3770,"0?")&amp;H3770</f>
        <v>34広島県</v>
      </c>
    </row>
    <row r="3769" spans="1:24" ht="14.25" thickBot="1" x14ac:dyDescent="0.2">
      <c r="A3769" s="6">
        <f>A3768</f>
        <v>252</v>
      </c>
      <c r="B3769" s="6"/>
      <c r="C3769" s="1" t="s">
        <v>3</v>
      </c>
      <c r="X3769" s="1" t="str">
        <f>X3768</f>
        <v>34広島県</v>
      </c>
    </row>
    <row r="3770" spans="1:24" x14ac:dyDescent="0.15">
      <c r="A3770" s="6">
        <f t="shared" ref="A3770:B3782" si="753">A3769</f>
        <v>252</v>
      </c>
      <c r="B3770" s="6">
        <v>3407</v>
      </c>
      <c r="D3770" s="88" t="s">
        <v>4</v>
      </c>
      <c r="E3770" s="89"/>
      <c r="F3770" s="90">
        <f>QUOTIENT(F3771,100)</f>
        <v>34</v>
      </c>
      <c r="G3770" s="91"/>
      <c r="H3770" s="92" t="s">
        <v>308</v>
      </c>
      <c r="I3770" s="93"/>
      <c r="O3770" s="7"/>
      <c r="X3770" s="1" t="str">
        <f t="shared" ref="X3770:X3782" si="754">X3769</f>
        <v>34広島県</v>
      </c>
    </row>
    <row r="3771" spans="1:24" x14ac:dyDescent="0.15">
      <c r="A3771" s="6">
        <f t="shared" si="753"/>
        <v>252</v>
      </c>
      <c r="B3771" s="6">
        <f>B3770</f>
        <v>3407</v>
      </c>
      <c r="D3771" s="94" t="s">
        <v>5</v>
      </c>
      <c r="E3771" s="95"/>
      <c r="F3771" s="96">
        <f>B3771</f>
        <v>3407</v>
      </c>
      <c r="G3771" s="97"/>
      <c r="H3771" s="98" t="s">
        <v>315</v>
      </c>
      <c r="I3771" s="99"/>
      <c r="O3771" s="7"/>
      <c r="X3771" s="1" t="str">
        <f t="shared" si="754"/>
        <v>34広島県</v>
      </c>
    </row>
    <row r="3772" spans="1:24" x14ac:dyDescent="0.15">
      <c r="A3772" s="6">
        <f t="shared" si="753"/>
        <v>252</v>
      </c>
      <c r="B3772" s="6">
        <f>B3771</f>
        <v>3407</v>
      </c>
      <c r="D3772" s="72" t="s">
        <v>6</v>
      </c>
      <c r="E3772" s="73"/>
      <c r="F3772" s="74">
        <v>8.4314</v>
      </c>
      <c r="G3772" s="75"/>
      <c r="H3772" s="75"/>
      <c r="I3772" s="76"/>
      <c r="J3772" s="8"/>
      <c r="K3772" s="8"/>
      <c r="L3772" s="8"/>
      <c r="N3772" s="8"/>
      <c r="O3772" s="9"/>
      <c r="P3772" s="10" t="s">
        <v>7</v>
      </c>
      <c r="X3772" s="1" t="str">
        <f t="shared" si="754"/>
        <v>34広島県</v>
      </c>
    </row>
    <row r="3773" spans="1:24" ht="14.25" thickBot="1" x14ac:dyDescent="0.2">
      <c r="A3773" s="6">
        <f t="shared" si="753"/>
        <v>252</v>
      </c>
      <c r="B3773" s="6">
        <f>B3772</f>
        <v>3407</v>
      </c>
      <c r="D3773" s="77" t="s">
        <v>8</v>
      </c>
      <c r="E3773" s="78"/>
      <c r="F3773" s="79">
        <v>2024.63</v>
      </c>
      <c r="G3773" s="80"/>
      <c r="H3773" s="80"/>
      <c r="I3773" s="81"/>
      <c r="J3773" s="11"/>
      <c r="K3773" s="11"/>
      <c r="L3773" s="11"/>
      <c r="N3773" s="11"/>
      <c r="P3773" s="82">
        <v>-7.400000000000001E-2</v>
      </c>
      <c r="Q3773" s="82"/>
      <c r="X3773" s="1" t="str">
        <f t="shared" si="754"/>
        <v>34広島県</v>
      </c>
    </row>
    <row r="3774" spans="1:24" ht="14.25" thickBot="1" x14ac:dyDescent="0.2">
      <c r="A3774" s="6">
        <f t="shared" si="753"/>
        <v>252</v>
      </c>
      <c r="B3774" s="6"/>
      <c r="C3774" s="1" t="s">
        <v>9</v>
      </c>
      <c r="X3774" s="1" t="str">
        <f t="shared" si="754"/>
        <v>34広島県</v>
      </c>
    </row>
    <row r="3775" spans="1:24" ht="13.5" customHeight="1" x14ac:dyDescent="0.15">
      <c r="A3775" s="6">
        <f t="shared" si="753"/>
        <v>252</v>
      </c>
      <c r="B3775" s="6"/>
      <c r="D3775" s="12"/>
      <c r="E3775" s="13"/>
      <c r="F3775" s="83" t="s">
        <v>10</v>
      </c>
      <c r="G3775" s="84"/>
      <c r="H3775" s="14" t="s">
        <v>11</v>
      </c>
      <c r="I3775" s="14" t="s">
        <v>12</v>
      </c>
      <c r="J3775" s="14" t="s">
        <v>13</v>
      </c>
      <c r="K3775" s="14" t="s">
        <v>14</v>
      </c>
      <c r="L3775" s="15" t="s">
        <v>15</v>
      </c>
      <c r="M3775" s="85" t="s">
        <v>16</v>
      </c>
      <c r="N3775" s="84"/>
      <c r="O3775" s="84"/>
      <c r="P3775" s="85" t="s">
        <v>17</v>
      </c>
      <c r="Q3775" s="84"/>
      <c r="R3775" s="86"/>
      <c r="X3775" s="1" t="str">
        <f t="shared" si="754"/>
        <v>34広島県</v>
      </c>
    </row>
    <row r="3776" spans="1:24" ht="32.25" thickBot="1" x14ac:dyDescent="0.2">
      <c r="A3776" s="6">
        <f t="shared" si="753"/>
        <v>252</v>
      </c>
      <c r="B3776" s="6"/>
      <c r="D3776" s="16"/>
      <c r="E3776" s="17"/>
      <c r="F3776" s="18" t="s">
        <v>18</v>
      </c>
      <c r="G3776" s="19" t="s">
        <v>19</v>
      </c>
      <c r="H3776" s="20" t="s">
        <v>20</v>
      </c>
      <c r="I3776" s="20" t="s">
        <v>21</v>
      </c>
      <c r="J3776" s="20" t="s">
        <v>22</v>
      </c>
      <c r="K3776" s="20" t="s">
        <v>23</v>
      </c>
      <c r="L3776" s="20" t="s">
        <v>24</v>
      </c>
      <c r="M3776" s="21" t="s">
        <v>25</v>
      </c>
      <c r="N3776" s="22" t="s">
        <v>26</v>
      </c>
      <c r="O3776" s="23" t="s">
        <v>27</v>
      </c>
      <c r="P3776" s="24" t="s">
        <v>28</v>
      </c>
      <c r="Q3776" s="22" t="s">
        <v>29</v>
      </c>
      <c r="R3776" s="25" t="s">
        <v>30</v>
      </c>
      <c r="X3776" s="1" t="str">
        <f t="shared" si="754"/>
        <v>34広島県</v>
      </c>
    </row>
    <row r="3777" spans="1:24" ht="14.25" thickTop="1" x14ac:dyDescent="0.15">
      <c r="A3777" s="6">
        <f t="shared" si="753"/>
        <v>252</v>
      </c>
      <c r="B3777" s="6">
        <f>B3772</f>
        <v>3407</v>
      </c>
      <c r="D3777" s="26"/>
      <c r="E3777" s="27" t="s">
        <v>31</v>
      </c>
      <c r="F3777" s="28">
        <f>SUM(F3778:F3781)</f>
        <v>1353</v>
      </c>
      <c r="G3777" s="29">
        <f>IFERROR(F3777/Q3777,"-")</f>
        <v>1.1603773584905661</v>
      </c>
      <c r="H3777" s="30">
        <f t="shared" ref="H3777:M3777" si="755">SUM(H3778:H3781)</f>
        <v>1667</v>
      </c>
      <c r="I3777" s="30">
        <f t="shared" si="755"/>
        <v>1538</v>
      </c>
      <c r="J3777" s="30">
        <f t="shared" si="755"/>
        <v>1538</v>
      </c>
      <c r="K3777" s="30">
        <f t="shared" si="755"/>
        <v>1538</v>
      </c>
      <c r="L3777" s="30">
        <f t="shared" si="755"/>
        <v>1538</v>
      </c>
      <c r="M3777" s="31">
        <f t="shared" si="755"/>
        <v>1538</v>
      </c>
      <c r="N3777" s="32">
        <f>IFERROR(M3777/F3777,"-")</f>
        <v>1.1367331855136733</v>
      </c>
      <c r="O3777" s="33">
        <f>M3777-F3777</f>
        <v>185</v>
      </c>
      <c r="P3777" s="31">
        <f>SUM(P3778:P3781)</f>
        <v>1455</v>
      </c>
      <c r="Q3777" s="34">
        <f>SUM(Q3778:Q3781)</f>
        <v>1166</v>
      </c>
      <c r="R3777" s="35">
        <f>IFERROR(P3777/Q3777,"-")</f>
        <v>1.2478559176672384</v>
      </c>
      <c r="X3777" s="1" t="str">
        <f t="shared" si="754"/>
        <v>34広島県</v>
      </c>
    </row>
    <row r="3778" spans="1:24" x14ac:dyDescent="0.15">
      <c r="A3778" s="6">
        <f t="shared" si="753"/>
        <v>252</v>
      </c>
      <c r="B3778" s="6">
        <f>B3777</f>
        <v>3407</v>
      </c>
      <c r="D3778" s="36"/>
      <c r="E3778" s="37" t="s">
        <v>32</v>
      </c>
      <c r="F3778" s="38">
        <v>30</v>
      </c>
      <c r="G3778" s="39">
        <f>IFERROR(F3778/Q3778,"-")</f>
        <v>0.41095890410958902</v>
      </c>
      <c r="H3778" s="40">
        <v>34</v>
      </c>
      <c r="I3778" s="40">
        <v>34</v>
      </c>
      <c r="J3778" s="40">
        <v>34</v>
      </c>
      <c r="K3778" s="40">
        <v>34</v>
      </c>
      <c r="L3778" s="40">
        <v>34</v>
      </c>
      <c r="M3778" s="41">
        <v>34</v>
      </c>
      <c r="N3778" s="42">
        <f>IFERROR(M3778/F3778,"-")</f>
        <v>1.1333333333333333</v>
      </c>
      <c r="O3778" s="43">
        <f>M3778-F3778</f>
        <v>4</v>
      </c>
      <c r="P3778" s="41">
        <v>34</v>
      </c>
      <c r="Q3778" s="44">
        <v>73</v>
      </c>
      <c r="R3778" s="45">
        <f>IFERROR(P3778/Q3778,"-")</f>
        <v>0.46575342465753422</v>
      </c>
      <c r="X3778" s="1" t="str">
        <f t="shared" si="754"/>
        <v>34広島県</v>
      </c>
    </row>
    <row r="3779" spans="1:24" x14ac:dyDescent="0.15">
      <c r="A3779" s="6">
        <f t="shared" si="753"/>
        <v>252</v>
      </c>
      <c r="B3779" s="6">
        <f t="shared" si="753"/>
        <v>3407</v>
      </c>
      <c r="D3779" s="36"/>
      <c r="E3779" s="46" t="s">
        <v>33</v>
      </c>
      <c r="F3779" s="47">
        <v>635</v>
      </c>
      <c r="G3779" s="48">
        <f>IFERROR(F3779/Q3779,"-")</f>
        <v>1.8676470588235294</v>
      </c>
      <c r="H3779" s="49">
        <v>621</v>
      </c>
      <c r="I3779" s="49">
        <v>604</v>
      </c>
      <c r="J3779" s="49">
        <v>602</v>
      </c>
      <c r="K3779" s="49">
        <v>600</v>
      </c>
      <c r="L3779" s="49">
        <v>583</v>
      </c>
      <c r="M3779" s="50">
        <v>577</v>
      </c>
      <c r="N3779" s="51">
        <f>IFERROR(M3779/F3779,"-")</f>
        <v>0.90866141732283467</v>
      </c>
      <c r="O3779" s="52">
        <f>M3779-F3779</f>
        <v>-58</v>
      </c>
      <c r="P3779" s="50">
        <v>527</v>
      </c>
      <c r="Q3779" s="53">
        <v>340</v>
      </c>
      <c r="R3779" s="54">
        <f>IFERROR(P3779/Q3779,"-")</f>
        <v>1.55</v>
      </c>
      <c r="X3779" s="1" t="str">
        <f t="shared" si="754"/>
        <v>34広島県</v>
      </c>
    </row>
    <row r="3780" spans="1:24" x14ac:dyDescent="0.15">
      <c r="A3780" s="6">
        <f t="shared" si="753"/>
        <v>252</v>
      </c>
      <c r="B3780" s="6">
        <f t="shared" si="753"/>
        <v>3407</v>
      </c>
      <c r="D3780" s="36"/>
      <c r="E3780" s="46" t="s">
        <v>34</v>
      </c>
      <c r="F3780" s="47">
        <v>196</v>
      </c>
      <c r="G3780" s="48">
        <f>IFERROR(F3780/Q3780,"-")</f>
        <v>0.60681114551083593</v>
      </c>
      <c r="H3780" s="49">
        <v>177</v>
      </c>
      <c r="I3780" s="49">
        <v>177</v>
      </c>
      <c r="J3780" s="49">
        <v>196</v>
      </c>
      <c r="K3780" s="49">
        <v>198</v>
      </c>
      <c r="L3780" s="49">
        <v>215</v>
      </c>
      <c r="M3780" s="50">
        <v>217</v>
      </c>
      <c r="N3780" s="51">
        <f>IFERROR(M3780/F3780,"-")</f>
        <v>1.1071428571428572</v>
      </c>
      <c r="O3780" s="52">
        <f>M3780-F3780</f>
        <v>21</v>
      </c>
      <c r="P3780" s="50">
        <v>184</v>
      </c>
      <c r="Q3780" s="53">
        <v>323</v>
      </c>
      <c r="R3780" s="54">
        <f>IFERROR(P3780/Q3780,"-")</f>
        <v>0.56965944272445823</v>
      </c>
      <c r="X3780" s="1" t="str">
        <f t="shared" si="754"/>
        <v>34広島県</v>
      </c>
    </row>
    <row r="3781" spans="1:24" ht="14.25" thickBot="1" x14ac:dyDescent="0.2">
      <c r="A3781" s="6">
        <f t="shared" si="753"/>
        <v>252</v>
      </c>
      <c r="B3781" s="6">
        <f t="shared" si="753"/>
        <v>3407</v>
      </c>
      <c r="D3781" s="55"/>
      <c r="E3781" s="56" t="s">
        <v>35</v>
      </c>
      <c r="F3781" s="57">
        <v>492</v>
      </c>
      <c r="G3781" s="58">
        <f>IFERROR(F3781/Q3781,"-")</f>
        <v>1.1441860465116278</v>
      </c>
      <c r="H3781" s="59">
        <v>835</v>
      </c>
      <c r="I3781" s="59">
        <v>723</v>
      </c>
      <c r="J3781" s="59">
        <v>706</v>
      </c>
      <c r="K3781" s="59">
        <v>706</v>
      </c>
      <c r="L3781" s="59">
        <v>706</v>
      </c>
      <c r="M3781" s="60">
        <v>710</v>
      </c>
      <c r="N3781" s="61">
        <f>IFERROR(M3781/F3781,"-")</f>
        <v>1.443089430894309</v>
      </c>
      <c r="O3781" s="62">
        <f>M3781-F3781</f>
        <v>218</v>
      </c>
      <c r="P3781" s="60">
        <v>710</v>
      </c>
      <c r="Q3781" s="63">
        <v>430</v>
      </c>
      <c r="R3781" s="64">
        <f>IFERROR(P3781/Q3781,"-")</f>
        <v>1.6511627906976745</v>
      </c>
      <c r="X3781" s="1" t="str">
        <f t="shared" si="754"/>
        <v>34広島県</v>
      </c>
    </row>
    <row r="3782" spans="1:24" s="5" customFormat="1" x14ac:dyDescent="0.15">
      <c r="A3782" s="65">
        <f t="shared" si="753"/>
        <v>252</v>
      </c>
      <c r="B3782" s="65">
        <f t="shared" si="753"/>
        <v>3407</v>
      </c>
      <c r="D3782" s="66"/>
      <c r="E3782" s="67" t="s">
        <v>36</v>
      </c>
      <c r="F3782" s="68">
        <v>0.90909090909090906</v>
      </c>
      <c r="G3782" s="69"/>
      <c r="H3782" s="68">
        <v>1</v>
      </c>
      <c r="I3782" s="68">
        <v>0.9</v>
      </c>
      <c r="J3782" s="68">
        <v>0.88888888888888884</v>
      </c>
      <c r="K3782" s="68">
        <v>0.88888888888888884</v>
      </c>
      <c r="L3782" s="68">
        <v>0.94117647058823528</v>
      </c>
      <c r="M3782" s="68">
        <v>1</v>
      </c>
      <c r="N3782" s="70"/>
      <c r="O3782" s="70"/>
      <c r="P3782" s="71"/>
      <c r="Q3782" s="71"/>
      <c r="R3782" s="70"/>
      <c r="X3782" s="5" t="str">
        <f t="shared" si="754"/>
        <v>34広島県</v>
      </c>
    </row>
    <row r="3783" spans="1:24" x14ac:dyDescent="0.15">
      <c r="A3783" s="6">
        <f>(ROW()+12)/15</f>
        <v>253</v>
      </c>
      <c r="B3783" s="6"/>
      <c r="C3783" s="87">
        <f>(ROW()+12)/15</f>
        <v>253</v>
      </c>
      <c r="D3783" s="87"/>
      <c r="S3783" s="1" t="str">
        <f>"（"&amp;H3785&amp;"　"&amp;H3786&amp;"構想区域）"</f>
        <v>（山口県　岩国構想区域）</v>
      </c>
      <c r="X3783" s="1" t="str">
        <f>TEXT(F3785,"0?")&amp;H3785</f>
        <v>35山口県</v>
      </c>
    </row>
    <row r="3784" spans="1:24" ht="14.25" thickBot="1" x14ac:dyDescent="0.2">
      <c r="A3784" s="6">
        <f>A3783</f>
        <v>253</v>
      </c>
      <c r="B3784" s="6"/>
      <c r="C3784" s="1" t="s">
        <v>3</v>
      </c>
      <c r="X3784" s="1" t="str">
        <f>X3783</f>
        <v>35山口県</v>
      </c>
    </row>
    <row r="3785" spans="1:24" x14ac:dyDescent="0.15">
      <c r="A3785" s="6">
        <f t="shared" ref="A3785:B3797" si="756">A3784</f>
        <v>253</v>
      </c>
      <c r="B3785" s="6">
        <v>3501</v>
      </c>
      <c r="D3785" s="88" t="s">
        <v>4</v>
      </c>
      <c r="E3785" s="89"/>
      <c r="F3785" s="90">
        <f>QUOTIENT(F3786,100)</f>
        <v>35</v>
      </c>
      <c r="G3785" s="91"/>
      <c r="H3785" s="92" t="s">
        <v>316</v>
      </c>
      <c r="I3785" s="93"/>
      <c r="O3785" s="7"/>
      <c r="X3785" s="1" t="str">
        <f t="shared" ref="X3785:X3797" si="757">X3784</f>
        <v>35山口県</v>
      </c>
    </row>
    <row r="3786" spans="1:24" x14ac:dyDescent="0.15">
      <c r="A3786" s="6">
        <f t="shared" si="756"/>
        <v>253</v>
      </c>
      <c r="B3786" s="6">
        <f>B3785</f>
        <v>3501</v>
      </c>
      <c r="D3786" s="94" t="s">
        <v>5</v>
      </c>
      <c r="E3786" s="95"/>
      <c r="F3786" s="96">
        <f>B3786</f>
        <v>3501</v>
      </c>
      <c r="G3786" s="97"/>
      <c r="H3786" s="98" t="s">
        <v>317</v>
      </c>
      <c r="I3786" s="99"/>
      <c r="O3786" s="7"/>
      <c r="X3786" s="1" t="str">
        <f t="shared" si="757"/>
        <v>35山口県</v>
      </c>
    </row>
    <row r="3787" spans="1:24" x14ac:dyDescent="0.15">
      <c r="A3787" s="6">
        <f t="shared" si="756"/>
        <v>253</v>
      </c>
      <c r="B3787" s="6">
        <f>B3786</f>
        <v>3501</v>
      </c>
      <c r="D3787" s="72" t="s">
        <v>6</v>
      </c>
      <c r="E3787" s="73"/>
      <c r="F3787" s="74">
        <v>13.5159</v>
      </c>
      <c r="G3787" s="75"/>
      <c r="H3787" s="75"/>
      <c r="I3787" s="76"/>
      <c r="J3787" s="8"/>
      <c r="K3787" s="8"/>
      <c r="L3787" s="8"/>
      <c r="N3787" s="8"/>
      <c r="O3787" s="9"/>
      <c r="P3787" s="10" t="s">
        <v>7</v>
      </c>
      <c r="X3787" s="1" t="str">
        <f t="shared" si="757"/>
        <v>35山口県</v>
      </c>
    </row>
    <row r="3788" spans="1:24" ht="14.25" thickBot="1" x14ac:dyDescent="0.2">
      <c r="A3788" s="6">
        <f t="shared" si="756"/>
        <v>253</v>
      </c>
      <c r="B3788" s="6">
        <f>B3787</f>
        <v>3501</v>
      </c>
      <c r="D3788" s="77" t="s">
        <v>8</v>
      </c>
      <c r="E3788" s="78"/>
      <c r="F3788" s="79">
        <v>884.3</v>
      </c>
      <c r="G3788" s="80"/>
      <c r="H3788" s="80"/>
      <c r="I3788" s="81"/>
      <c r="J3788" s="11"/>
      <c r="K3788" s="11"/>
      <c r="L3788" s="11"/>
      <c r="N3788" s="11"/>
      <c r="P3788" s="82">
        <v>-0.13600000000000004</v>
      </c>
      <c r="Q3788" s="82"/>
      <c r="X3788" s="1" t="str">
        <f t="shared" si="757"/>
        <v>35山口県</v>
      </c>
    </row>
    <row r="3789" spans="1:24" ht="14.25" thickBot="1" x14ac:dyDescent="0.2">
      <c r="A3789" s="6">
        <f t="shared" si="756"/>
        <v>253</v>
      </c>
      <c r="B3789" s="6"/>
      <c r="C3789" s="1" t="s">
        <v>9</v>
      </c>
      <c r="X3789" s="1" t="str">
        <f t="shared" si="757"/>
        <v>35山口県</v>
      </c>
    </row>
    <row r="3790" spans="1:24" ht="13.5" customHeight="1" x14ac:dyDescent="0.15">
      <c r="A3790" s="6">
        <f t="shared" si="756"/>
        <v>253</v>
      </c>
      <c r="B3790" s="6"/>
      <c r="D3790" s="12"/>
      <c r="E3790" s="13"/>
      <c r="F3790" s="83" t="s">
        <v>10</v>
      </c>
      <c r="G3790" s="84"/>
      <c r="H3790" s="14" t="s">
        <v>11</v>
      </c>
      <c r="I3790" s="14" t="s">
        <v>12</v>
      </c>
      <c r="J3790" s="14" t="s">
        <v>13</v>
      </c>
      <c r="K3790" s="14" t="s">
        <v>14</v>
      </c>
      <c r="L3790" s="15" t="s">
        <v>15</v>
      </c>
      <c r="M3790" s="85" t="s">
        <v>16</v>
      </c>
      <c r="N3790" s="84"/>
      <c r="O3790" s="84"/>
      <c r="P3790" s="85" t="s">
        <v>17</v>
      </c>
      <c r="Q3790" s="84"/>
      <c r="R3790" s="86"/>
      <c r="X3790" s="1" t="str">
        <f t="shared" si="757"/>
        <v>35山口県</v>
      </c>
    </row>
    <row r="3791" spans="1:24" ht="32.25" thickBot="1" x14ac:dyDescent="0.2">
      <c r="A3791" s="6">
        <f t="shared" si="756"/>
        <v>253</v>
      </c>
      <c r="B3791" s="6"/>
      <c r="D3791" s="16"/>
      <c r="E3791" s="17"/>
      <c r="F3791" s="18" t="s">
        <v>18</v>
      </c>
      <c r="G3791" s="19" t="s">
        <v>19</v>
      </c>
      <c r="H3791" s="20" t="s">
        <v>20</v>
      </c>
      <c r="I3791" s="20" t="s">
        <v>21</v>
      </c>
      <c r="J3791" s="20" t="s">
        <v>22</v>
      </c>
      <c r="K3791" s="20" t="s">
        <v>23</v>
      </c>
      <c r="L3791" s="20" t="s">
        <v>24</v>
      </c>
      <c r="M3791" s="21" t="s">
        <v>25</v>
      </c>
      <c r="N3791" s="22" t="s">
        <v>26</v>
      </c>
      <c r="O3791" s="23" t="s">
        <v>27</v>
      </c>
      <c r="P3791" s="24" t="s">
        <v>28</v>
      </c>
      <c r="Q3791" s="22" t="s">
        <v>29</v>
      </c>
      <c r="R3791" s="25" t="s">
        <v>30</v>
      </c>
      <c r="X3791" s="1" t="str">
        <f t="shared" si="757"/>
        <v>35山口県</v>
      </c>
    </row>
    <row r="3792" spans="1:24" ht="14.25" thickTop="1" x14ac:dyDescent="0.15">
      <c r="A3792" s="6">
        <f t="shared" si="756"/>
        <v>253</v>
      </c>
      <c r="B3792" s="6">
        <f>B3787</f>
        <v>3501</v>
      </c>
      <c r="D3792" s="26"/>
      <c r="E3792" s="27" t="s">
        <v>31</v>
      </c>
      <c r="F3792" s="28">
        <f>SUM(F3793:F3796)</f>
        <v>1824</v>
      </c>
      <c r="G3792" s="29">
        <f>IFERROR(F3792/Q3792,"-")</f>
        <v>1.2151898734177216</v>
      </c>
      <c r="H3792" s="30">
        <f t="shared" ref="H3792:M3792" si="758">SUM(H3793:H3796)</f>
        <v>1897</v>
      </c>
      <c r="I3792" s="30">
        <f t="shared" si="758"/>
        <v>1745</v>
      </c>
      <c r="J3792" s="30">
        <f t="shared" si="758"/>
        <v>1726</v>
      </c>
      <c r="K3792" s="30">
        <f t="shared" si="758"/>
        <v>1707</v>
      </c>
      <c r="L3792" s="30">
        <f t="shared" si="758"/>
        <v>1669</v>
      </c>
      <c r="M3792" s="31">
        <f t="shared" si="758"/>
        <v>1611</v>
      </c>
      <c r="N3792" s="32">
        <f>IFERROR(M3792/F3792,"-")</f>
        <v>0.88322368421052633</v>
      </c>
      <c r="O3792" s="33">
        <f>M3792-F3792</f>
        <v>-213</v>
      </c>
      <c r="P3792" s="31">
        <f>SUM(P3793:P3796)</f>
        <v>1643</v>
      </c>
      <c r="Q3792" s="34">
        <f>SUM(Q3793:Q3796)</f>
        <v>1501</v>
      </c>
      <c r="R3792" s="35">
        <f>IFERROR(P3792/Q3792,"-")</f>
        <v>1.0946035976015989</v>
      </c>
      <c r="X3792" s="1" t="str">
        <f t="shared" si="757"/>
        <v>35山口県</v>
      </c>
    </row>
    <row r="3793" spans="1:24" x14ac:dyDescent="0.15">
      <c r="A3793" s="6">
        <f t="shared" si="756"/>
        <v>253</v>
      </c>
      <c r="B3793" s="6">
        <f>B3792</f>
        <v>3501</v>
      </c>
      <c r="D3793" s="36"/>
      <c r="E3793" s="37" t="s">
        <v>32</v>
      </c>
      <c r="F3793" s="38">
        <v>506</v>
      </c>
      <c r="G3793" s="39">
        <f>IFERROR(F3793/Q3793,"-")</f>
        <v>3.8625954198473282</v>
      </c>
      <c r="H3793" s="40">
        <v>264</v>
      </c>
      <c r="I3793" s="40">
        <v>266</v>
      </c>
      <c r="J3793" s="40">
        <v>266</v>
      </c>
      <c r="K3793" s="40">
        <v>266</v>
      </c>
      <c r="L3793" s="40">
        <v>266</v>
      </c>
      <c r="M3793" s="41">
        <v>268</v>
      </c>
      <c r="N3793" s="42">
        <f>IFERROR(M3793/F3793,"-")</f>
        <v>0.52964426877470361</v>
      </c>
      <c r="O3793" s="43">
        <f>M3793-F3793</f>
        <v>-238</v>
      </c>
      <c r="P3793" s="41">
        <v>266</v>
      </c>
      <c r="Q3793" s="44">
        <v>131</v>
      </c>
      <c r="R3793" s="45">
        <f>IFERROR(P3793/Q3793,"-")</f>
        <v>2.0305343511450382</v>
      </c>
      <c r="X3793" s="1" t="str">
        <f t="shared" si="757"/>
        <v>35山口県</v>
      </c>
    </row>
    <row r="3794" spans="1:24" x14ac:dyDescent="0.15">
      <c r="A3794" s="6">
        <f t="shared" si="756"/>
        <v>253</v>
      </c>
      <c r="B3794" s="6">
        <f t="shared" si="756"/>
        <v>3501</v>
      </c>
      <c r="D3794" s="36"/>
      <c r="E3794" s="46" t="s">
        <v>33</v>
      </c>
      <c r="F3794" s="47">
        <v>393</v>
      </c>
      <c r="G3794" s="48">
        <f>IFERROR(F3794/Q3794,"-")</f>
        <v>0.93794749403341293</v>
      </c>
      <c r="H3794" s="49">
        <v>626</v>
      </c>
      <c r="I3794" s="49">
        <v>554</v>
      </c>
      <c r="J3794" s="49">
        <v>556</v>
      </c>
      <c r="K3794" s="49">
        <v>535</v>
      </c>
      <c r="L3794" s="49">
        <v>527</v>
      </c>
      <c r="M3794" s="50">
        <v>467</v>
      </c>
      <c r="N3794" s="51">
        <f>IFERROR(M3794/F3794,"-")</f>
        <v>1.1882951653944021</v>
      </c>
      <c r="O3794" s="52">
        <f>M3794-F3794</f>
        <v>74</v>
      </c>
      <c r="P3794" s="50">
        <v>479</v>
      </c>
      <c r="Q3794" s="53">
        <v>419</v>
      </c>
      <c r="R3794" s="54">
        <f>IFERROR(P3794/Q3794,"-")</f>
        <v>1.1431980906921242</v>
      </c>
      <c r="X3794" s="1" t="str">
        <f t="shared" si="757"/>
        <v>35山口県</v>
      </c>
    </row>
    <row r="3795" spans="1:24" x14ac:dyDescent="0.15">
      <c r="A3795" s="6">
        <f t="shared" si="756"/>
        <v>253</v>
      </c>
      <c r="B3795" s="6">
        <f t="shared" si="756"/>
        <v>3501</v>
      </c>
      <c r="D3795" s="36"/>
      <c r="E3795" s="46" t="s">
        <v>34</v>
      </c>
      <c r="F3795" s="47">
        <v>193</v>
      </c>
      <c r="G3795" s="48">
        <f>IFERROR(F3795/Q3795,"-")</f>
        <v>0.43273542600896858</v>
      </c>
      <c r="H3795" s="49">
        <v>216</v>
      </c>
      <c r="I3795" s="49">
        <v>213</v>
      </c>
      <c r="J3795" s="49">
        <v>192</v>
      </c>
      <c r="K3795" s="49">
        <v>194</v>
      </c>
      <c r="L3795" s="49">
        <v>194</v>
      </c>
      <c r="M3795" s="50">
        <v>194</v>
      </c>
      <c r="N3795" s="51">
        <f>IFERROR(M3795/F3795,"-")</f>
        <v>1.0051813471502591</v>
      </c>
      <c r="O3795" s="52">
        <f>M3795-F3795</f>
        <v>1</v>
      </c>
      <c r="P3795" s="50">
        <v>235</v>
      </c>
      <c r="Q3795" s="53">
        <v>446</v>
      </c>
      <c r="R3795" s="54">
        <f>IFERROR(P3795/Q3795,"-")</f>
        <v>0.52690582959641252</v>
      </c>
      <c r="X3795" s="1" t="str">
        <f t="shared" si="757"/>
        <v>35山口県</v>
      </c>
    </row>
    <row r="3796" spans="1:24" ht="14.25" thickBot="1" x14ac:dyDescent="0.2">
      <c r="A3796" s="6">
        <f t="shared" si="756"/>
        <v>253</v>
      </c>
      <c r="B3796" s="6">
        <f t="shared" si="756"/>
        <v>3501</v>
      </c>
      <c r="D3796" s="55"/>
      <c r="E3796" s="56" t="s">
        <v>35</v>
      </c>
      <c r="F3796" s="57">
        <v>732</v>
      </c>
      <c r="G3796" s="58">
        <f>IFERROR(F3796/Q3796,"-")</f>
        <v>1.4495049504950495</v>
      </c>
      <c r="H3796" s="59">
        <v>791</v>
      </c>
      <c r="I3796" s="59">
        <v>712</v>
      </c>
      <c r="J3796" s="59">
        <v>712</v>
      </c>
      <c r="K3796" s="59">
        <v>712</v>
      </c>
      <c r="L3796" s="59">
        <v>682</v>
      </c>
      <c r="M3796" s="60">
        <v>682</v>
      </c>
      <c r="N3796" s="61">
        <f>IFERROR(M3796/F3796,"-")</f>
        <v>0.93169398907103829</v>
      </c>
      <c r="O3796" s="62">
        <f>M3796-F3796</f>
        <v>-50</v>
      </c>
      <c r="P3796" s="60">
        <v>663</v>
      </c>
      <c r="Q3796" s="63">
        <v>505</v>
      </c>
      <c r="R3796" s="64">
        <f>IFERROR(P3796/Q3796,"-")</f>
        <v>1.3128712871287129</v>
      </c>
      <c r="X3796" s="1" t="str">
        <f t="shared" si="757"/>
        <v>35山口県</v>
      </c>
    </row>
    <row r="3797" spans="1:24" s="5" customFormat="1" x14ac:dyDescent="0.15">
      <c r="A3797" s="65">
        <f t="shared" si="756"/>
        <v>253</v>
      </c>
      <c r="B3797" s="65">
        <f t="shared" si="756"/>
        <v>3501</v>
      </c>
      <c r="D3797" s="66"/>
      <c r="E3797" s="67" t="s">
        <v>36</v>
      </c>
      <c r="F3797" s="68">
        <v>0.94736842105263153</v>
      </c>
      <c r="G3797" s="69"/>
      <c r="H3797" s="68">
        <v>1</v>
      </c>
      <c r="I3797" s="68">
        <v>1</v>
      </c>
      <c r="J3797" s="68">
        <v>1</v>
      </c>
      <c r="K3797" s="68">
        <v>1</v>
      </c>
      <c r="L3797" s="68">
        <v>1</v>
      </c>
      <c r="M3797" s="68">
        <v>1</v>
      </c>
      <c r="N3797" s="70"/>
      <c r="O3797" s="70"/>
      <c r="P3797" s="71"/>
      <c r="Q3797" s="71"/>
      <c r="R3797" s="70"/>
      <c r="X3797" s="5" t="str">
        <f t="shared" si="757"/>
        <v>35山口県</v>
      </c>
    </row>
    <row r="3798" spans="1:24" x14ac:dyDescent="0.15">
      <c r="A3798" s="6">
        <f>(ROW()+12)/15</f>
        <v>254</v>
      </c>
      <c r="B3798" s="6"/>
      <c r="C3798" s="87">
        <f>(ROW()+12)/15</f>
        <v>254</v>
      </c>
      <c r="D3798" s="87"/>
      <c r="S3798" s="1" t="str">
        <f>"（"&amp;H3800&amp;"　"&amp;H3801&amp;"構想区域）"</f>
        <v>（山口県　柳井構想区域）</v>
      </c>
      <c r="X3798" s="1" t="str">
        <f>TEXT(F3800,"0?")&amp;H3800</f>
        <v>35山口県</v>
      </c>
    </row>
    <row r="3799" spans="1:24" ht="14.25" thickBot="1" x14ac:dyDescent="0.2">
      <c r="A3799" s="6">
        <f>A3798</f>
        <v>254</v>
      </c>
      <c r="B3799" s="6"/>
      <c r="C3799" s="1" t="s">
        <v>3</v>
      </c>
      <c r="X3799" s="1" t="str">
        <f>X3798</f>
        <v>35山口県</v>
      </c>
    </row>
    <row r="3800" spans="1:24" x14ac:dyDescent="0.15">
      <c r="A3800" s="6">
        <f t="shared" ref="A3800:B3812" si="759">A3799</f>
        <v>254</v>
      </c>
      <c r="B3800" s="6">
        <v>3502</v>
      </c>
      <c r="D3800" s="88" t="s">
        <v>4</v>
      </c>
      <c r="E3800" s="89"/>
      <c r="F3800" s="90">
        <f>QUOTIENT(F3801,100)</f>
        <v>35</v>
      </c>
      <c r="G3800" s="91"/>
      <c r="H3800" s="92" t="s">
        <v>316</v>
      </c>
      <c r="I3800" s="93"/>
      <c r="O3800" s="7"/>
      <c r="X3800" s="1" t="str">
        <f t="shared" ref="X3800:X3812" si="760">X3799</f>
        <v>35山口県</v>
      </c>
    </row>
    <row r="3801" spans="1:24" x14ac:dyDescent="0.15">
      <c r="A3801" s="6">
        <f t="shared" si="759"/>
        <v>254</v>
      </c>
      <c r="B3801" s="6">
        <f>B3800</f>
        <v>3502</v>
      </c>
      <c r="D3801" s="94" t="s">
        <v>5</v>
      </c>
      <c r="E3801" s="95"/>
      <c r="F3801" s="96">
        <f>B3801</f>
        <v>3502</v>
      </c>
      <c r="G3801" s="97"/>
      <c r="H3801" s="98" t="s">
        <v>318</v>
      </c>
      <c r="I3801" s="99"/>
      <c r="O3801" s="7"/>
      <c r="X3801" s="1" t="str">
        <f t="shared" si="760"/>
        <v>35山口県</v>
      </c>
    </row>
    <row r="3802" spans="1:24" x14ac:dyDescent="0.15">
      <c r="A3802" s="6">
        <f t="shared" si="759"/>
        <v>254</v>
      </c>
      <c r="B3802" s="6">
        <f>B3801</f>
        <v>3502</v>
      </c>
      <c r="D3802" s="72" t="s">
        <v>6</v>
      </c>
      <c r="E3802" s="73"/>
      <c r="F3802" s="74">
        <v>7.4336000000000002</v>
      </c>
      <c r="G3802" s="75"/>
      <c r="H3802" s="75"/>
      <c r="I3802" s="76"/>
      <c r="J3802" s="8"/>
      <c r="K3802" s="8"/>
      <c r="L3802" s="8"/>
      <c r="N3802" s="8"/>
      <c r="O3802" s="9"/>
      <c r="P3802" s="10" t="s">
        <v>7</v>
      </c>
      <c r="X3802" s="1" t="str">
        <f t="shared" si="760"/>
        <v>35山口県</v>
      </c>
    </row>
    <row r="3803" spans="1:24" ht="14.25" thickBot="1" x14ac:dyDescent="0.2">
      <c r="A3803" s="6">
        <f t="shared" si="759"/>
        <v>254</v>
      </c>
      <c r="B3803" s="6">
        <f>B3802</f>
        <v>3502</v>
      </c>
      <c r="D3803" s="77" t="s">
        <v>8</v>
      </c>
      <c r="E3803" s="78"/>
      <c r="F3803" s="79">
        <v>397.84</v>
      </c>
      <c r="G3803" s="80"/>
      <c r="H3803" s="80"/>
      <c r="I3803" s="81"/>
      <c r="J3803" s="11"/>
      <c r="K3803" s="11"/>
      <c r="L3803" s="11"/>
      <c r="N3803" s="11"/>
      <c r="P3803" s="82">
        <v>-2.0000000000000018E-3</v>
      </c>
      <c r="Q3803" s="82"/>
      <c r="X3803" s="1" t="str">
        <f t="shared" si="760"/>
        <v>35山口県</v>
      </c>
    </row>
    <row r="3804" spans="1:24" ht="14.25" thickBot="1" x14ac:dyDescent="0.2">
      <c r="A3804" s="6">
        <f t="shared" si="759"/>
        <v>254</v>
      </c>
      <c r="B3804" s="6"/>
      <c r="C3804" s="1" t="s">
        <v>9</v>
      </c>
      <c r="X3804" s="1" t="str">
        <f t="shared" si="760"/>
        <v>35山口県</v>
      </c>
    </row>
    <row r="3805" spans="1:24" ht="13.5" customHeight="1" x14ac:dyDescent="0.15">
      <c r="A3805" s="6">
        <f t="shared" si="759"/>
        <v>254</v>
      </c>
      <c r="B3805" s="6"/>
      <c r="D3805" s="12"/>
      <c r="E3805" s="13"/>
      <c r="F3805" s="83" t="s">
        <v>10</v>
      </c>
      <c r="G3805" s="84"/>
      <c r="H3805" s="14" t="s">
        <v>11</v>
      </c>
      <c r="I3805" s="14" t="s">
        <v>12</v>
      </c>
      <c r="J3805" s="14" t="s">
        <v>13</v>
      </c>
      <c r="K3805" s="14" t="s">
        <v>14</v>
      </c>
      <c r="L3805" s="15" t="s">
        <v>15</v>
      </c>
      <c r="M3805" s="85" t="s">
        <v>16</v>
      </c>
      <c r="N3805" s="84"/>
      <c r="O3805" s="84"/>
      <c r="P3805" s="85" t="s">
        <v>17</v>
      </c>
      <c r="Q3805" s="84"/>
      <c r="R3805" s="86"/>
      <c r="X3805" s="1" t="str">
        <f t="shared" si="760"/>
        <v>35山口県</v>
      </c>
    </row>
    <row r="3806" spans="1:24" ht="32.25" thickBot="1" x14ac:dyDescent="0.2">
      <c r="A3806" s="6">
        <f t="shared" si="759"/>
        <v>254</v>
      </c>
      <c r="B3806" s="6"/>
      <c r="D3806" s="16"/>
      <c r="E3806" s="17"/>
      <c r="F3806" s="18" t="s">
        <v>18</v>
      </c>
      <c r="G3806" s="19" t="s">
        <v>19</v>
      </c>
      <c r="H3806" s="20" t="s">
        <v>20</v>
      </c>
      <c r="I3806" s="20" t="s">
        <v>21</v>
      </c>
      <c r="J3806" s="20" t="s">
        <v>22</v>
      </c>
      <c r="K3806" s="20" t="s">
        <v>23</v>
      </c>
      <c r="L3806" s="20" t="s">
        <v>24</v>
      </c>
      <c r="M3806" s="21" t="s">
        <v>25</v>
      </c>
      <c r="N3806" s="22" t="s">
        <v>26</v>
      </c>
      <c r="O3806" s="23" t="s">
        <v>27</v>
      </c>
      <c r="P3806" s="24" t="s">
        <v>28</v>
      </c>
      <c r="Q3806" s="22" t="s">
        <v>29</v>
      </c>
      <c r="R3806" s="25" t="s">
        <v>30</v>
      </c>
      <c r="X3806" s="1" t="str">
        <f t="shared" si="760"/>
        <v>35山口県</v>
      </c>
    </row>
    <row r="3807" spans="1:24" ht="14.25" thickTop="1" x14ac:dyDescent="0.15">
      <c r="A3807" s="6">
        <f t="shared" si="759"/>
        <v>254</v>
      </c>
      <c r="B3807" s="6">
        <f>B3802</f>
        <v>3502</v>
      </c>
      <c r="D3807" s="26"/>
      <c r="E3807" s="27" t="s">
        <v>31</v>
      </c>
      <c r="F3807" s="28">
        <f>SUM(F3808:F3811)</f>
        <v>2013</v>
      </c>
      <c r="G3807" s="29">
        <f>IFERROR(F3807/Q3807,"-")</f>
        <v>1.8450962419798349</v>
      </c>
      <c r="H3807" s="30">
        <f t="shared" ref="H3807:M3807" si="761">SUM(H3808:H3811)</f>
        <v>1906</v>
      </c>
      <c r="I3807" s="30">
        <f t="shared" si="761"/>
        <v>1887</v>
      </c>
      <c r="J3807" s="30">
        <f t="shared" si="761"/>
        <v>1392</v>
      </c>
      <c r="K3807" s="30">
        <f t="shared" si="761"/>
        <v>1357</v>
      </c>
      <c r="L3807" s="30">
        <f t="shared" si="761"/>
        <v>1340</v>
      </c>
      <c r="M3807" s="31">
        <f t="shared" si="761"/>
        <v>1232</v>
      </c>
      <c r="N3807" s="32">
        <f>IFERROR(M3807/F3807,"-")</f>
        <v>0.61202185792349728</v>
      </c>
      <c r="O3807" s="33">
        <f>M3807-F3807</f>
        <v>-781</v>
      </c>
      <c r="P3807" s="31">
        <f>SUM(P3808:P3811)</f>
        <v>1161</v>
      </c>
      <c r="Q3807" s="34">
        <f>SUM(Q3808:Q3811)</f>
        <v>1091</v>
      </c>
      <c r="R3807" s="35">
        <f>IFERROR(P3807/Q3807,"-")</f>
        <v>1.0641613198900091</v>
      </c>
      <c r="X3807" s="1" t="str">
        <f t="shared" si="760"/>
        <v>35山口県</v>
      </c>
    </row>
    <row r="3808" spans="1:24" x14ac:dyDescent="0.15">
      <c r="A3808" s="6">
        <f t="shared" si="759"/>
        <v>254</v>
      </c>
      <c r="B3808" s="6">
        <f>B3807</f>
        <v>3502</v>
      </c>
      <c r="D3808" s="36"/>
      <c r="E3808" s="37" t="s">
        <v>32</v>
      </c>
      <c r="F3808" s="38">
        <v>0</v>
      </c>
      <c r="G3808" s="39">
        <f>IFERROR(F3808/Q3808,"-")</f>
        <v>0</v>
      </c>
      <c r="H3808" s="40">
        <v>0</v>
      </c>
      <c r="I3808" s="40">
        <v>0</v>
      </c>
      <c r="J3808" s="40">
        <v>0</v>
      </c>
      <c r="K3808" s="40">
        <v>0</v>
      </c>
      <c r="L3808" s="40">
        <v>0</v>
      </c>
      <c r="M3808" s="41">
        <v>0</v>
      </c>
      <c r="N3808" s="42" t="str">
        <f>IFERROR(M3808/F3808,"-")</f>
        <v>-</v>
      </c>
      <c r="O3808" s="43">
        <f>M3808-F3808</f>
        <v>0</v>
      </c>
      <c r="P3808" s="41">
        <v>0</v>
      </c>
      <c r="Q3808" s="44">
        <v>49</v>
      </c>
      <c r="R3808" s="45">
        <f>IFERROR(P3808/Q3808,"-")</f>
        <v>0</v>
      </c>
      <c r="X3808" s="1" t="str">
        <f t="shared" si="760"/>
        <v>35山口県</v>
      </c>
    </row>
    <row r="3809" spans="1:24" x14ac:dyDescent="0.15">
      <c r="A3809" s="6">
        <f t="shared" si="759"/>
        <v>254</v>
      </c>
      <c r="B3809" s="6">
        <f t="shared" si="759"/>
        <v>3502</v>
      </c>
      <c r="D3809" s="36"/>
      <c r="E3809" s="46" t="s">
        <v>33</v>
      </c>
      <c r="F3809" s="47">
        <v>415</v>
      </c>
      <c r="G3809" s="48">
        <f>IFERROR(F3809/Q3809,"-")</f>
        <v>1.66</v>
      </c>
      <c r="H3809" s="49">
        <v>342</v>
      </c>
      <c r="I3809" s="49">
        <v>342</v>
      </c>
      <c r="J3809" s="49">
        <v>342</v>
      </c>
      <c r="K3809" s="49">
        <v>342</v>
      </c>
      <c r="L3809" s="49">
        <v>337</v>
      </c>
      <c r="M3809" s="50">
        <v>337</v>
      </c>
      <c r="N3809" s="51">
        <f>IFERROR(M3809/F3809,"-")</f>
        <v>0.81204819277108431</v>
      </c>
      <c r="O3809" s="52">
        <f>M3809-F3809</f>
        <v>-78</v>
      </c>
      <c r="P3809" s="50">
        <v>298</v>
      </c>
      <c r="Q3809" s="53">
        <v>250</v>
      </c>
      <c r="R3809" s="54">
        <f>IFERROR(P3809/Q3809,"-")</f>
        <v>1.1919999999999999</v>
      </c>
      <c r="X3809" s="1" t="str">
        <f t="shared" si="760"/>
        <v>35山口県</v>
      </c>
    </row>
    <row r="3810" spans="1:24" x14ac:dyDescent="0.15">
      <c r="A3810" s="6">
        <f t="shared" si="759"/>
        <v>254</v>
      </c>
      <c r="B3810" s="6">
        <f t="shared" si="759"/>
        <v>3502</v>
      </c>
      <c r="D3810" s="36"/>
      <c r="E3810" s="46" t="s">
        <v>34</v>
      </c>
      <c r="F3810" s="47">
        <v>32</v>
      </c>
      <c r="G3810" s="48">
        <f>IFERROR(F3810/Q3810,"-")</f>
        <v>0.13973799126637554</v>
      </c>
      <c r="H3810" s="49">
        <v>159</v>
      </c>
      <c r="I3810" s="49">
        <v>235</v>
      </c>
      <c r="J3810" s="49">
        <v>86</v>
      </c>
      <c r="K3810" s="49">
        <v>131</v>
      </c>
      <c r="L3810" s="49">
        <v>226</v>
      </c>
      <c r="M3810" s="50">
        <v>170</v>
      </c>
      <c r="N3810" s="51">
        <f>IFERROR(M3810/F3810,"-")</f>
        <v>5.3125</v>
      </c>
      <c r="O3810" s="52">
        <f>M3810-F3810</f>
        <v>138</v>
      </c>
      <c r="P3810" s="50">
        <v>192</v>
      </c>
      <c r="Q3810" s="53">
        <v>229</v>
      </c>
      <c r="R3810" s="54">
        <f>IFERROR(P3810/Q3810,"-")</f>
        <v>0.83842794759825323</v>
      </c>
      <c r="X3810" s="1" t="str">
        <f t="shared" si="760"/>
        <v>35山口県</v>
      </c>
    </row>
    <row r="3811" spans="1:24" ht="14.25" thickBot="1" x14ac:dyDescent="0.2">
      <c r="A3811" s="6">
        <f t="shared" si="759"/>
        <v>254</v>
      </c>
      <c r="B3811" s="6">
        <f t="shared" si="759"/>
        <v>3502</v>
      </c>
      <c r="D3811" s="55"/>
      <c r="E3811" s="56" t="s">
        <v>35</v>
      </c>
      <c r="F3811" s="57">
        <v>1566</v>
      </c>
      <c r="G3811" s="58">
        <f>IFERROR(F3811/Q3811,"-")</f>
        <v>2.7815275310834813</v>
      </c>
      <c r="H3811" s="59">
        <v>1405</v>
      </c>
      <c r="I3811" s="59">
        <v>1310</v>
      </c>
      <c r="J3811" s="59">
        <v>964</v>
      </c>
      <c r="K3811" s="59">
        <v>884</v>
      </c>
      <c r="L3811" s="59">
        <v>777</v>
      </c>
      <c r="M3811" s="60">
        <v>725</v>
      </c>
      <c r="N3811" s="61">
        <f>IFERROR(M3811/F3811,"-")</f>
        <v>0.46296296296296297</v>
      </c>
      <c r="O3811" s="62">
        <f>M3811-F3811</f>
        <v>-841</v>
      </c>
      <c r="P3811" s="60">
        <v>671</v>
      </c>
      <c r="Q3811" s="63">
        <v>563</v>
      </c>
      <c r="R3811" s="64">
        <f>IFERROR(P3811/Q3811,"-")</f>
        <v>1.191829484902309</v>
      </c>
      <c r="X3811" s="1" t="str">
        <f t="shared" si="760"/>
        <v>35山口県</v>
      </c>
    </row>
    <row r="3812" spans="1:24" s="5" customFormat="1" x14ac:dyDescent="0.15">
      <c r="A3812" s="65">
        <f t="shared" si="759"/>
        <v>254</v>
      </c>
      <c r="B3812" s="65">
        <f t="shared" si="759"/>
        <v>3502</v>
      </c>
      <c r="D3812" s="66"/>
      <c r="E3812" s="67" t="s">
        <v>36</v>
      </c>
      <c r="F3812" s="68">
        <v>1</v>
      </c>
      <c r="G3812" s="69"/>
      <c r="H3812" s="68">
        <v>1</v>
      </c>
      <c r="I3812" s="68">
        <v>1</v>
      </c>
      <c r="J3812" s="68">
        <v>1</v>
      </c>
      <c r="K3812" s="68">
        <v>1</v>
      </c>
      <c r="L3812" s="68">
        <v>1</v>
      </c>
      <c r="M3812" s="68">
        <v>1</v>
      </c>
      <c r="N3812" s="70"/>
      <c r="O3812" s="70"/>
      <c r="P3812" s="71"/>
      <c r="Q3812" s="71"/>
      <c r="R3812" s="70"/>
      <c r="X3812" s="5" t="str">
        <f t="shared" si="760"/>
        <v>35山口県</v>
      </c>
    </row>
    <row r="3813" spans="1:24" x14ac:dyDescent="0.15">
      <c r="A3813" s="6">
        <f>(ROW()+12)/15</f>
        <v>255</v>
      </c>
      <c r="B3813" s="6"/>
      <c r="C3813" s="87">
        <f>(ROW()+12)/15</f>
        <v>255</v>
      </c>
      <c r="D3813" s="87"/>
      <c r="S3813" s="1" t="str">
        <f>"（"&amp;H3815&amp;"　"&amp;H3816&amp;"構想区域）"</f>
        <v>（山口県　周南構想区域）</v>
      </c>
      <c r="X3813" s="1" t="str">
        <f>TEXT(F3815,"0?")&amp;H3815</f>
        <v>35山口県</v>
      </c>
    </row>
    <row r="3814" spans="1:24" ht="14.25" thickBot="1" x14ac:dyDescent="0.2">
      <c r="A3814" s="6">
        <f>A3813</f>
        <v>255</v>
      </c>
      <c r="B3814" s="6"/>
      <c r="C3814" s="1" t="s">
        <v>3</v>
      </c>
      <c r="X3814" s="1" t="str">
        <f>X3813</f>
        <v>35山口県</v>
      </c>
    </row>
    <row r="3815" spans="1:24" x14ac:dyDescent="0.15">
      <c r="A3815" s="6">
        <f t="shared" ref="A3815:B3827" si="762">A3814</f>
        <v>255</v>
      </c>
      <c r="B3815" s="6">
        <v>3503</v>
      </c>
      <c r="D3815" s="88" t="s">
        <v>4</v>
      </c>
      <c r="E3815" s="89"/>
      <c r="F3815" s="90">
        <f>QUOTIENT(F3816,100)</f>
        <v>35</v>
      </c>
      <c r="G3815" s="91"/>
      <c r="H3815" s="92" t="s">
        <v>316</v>
      </c>
      <c r="I3815" s="93"/>
      <c r="O3815" s="7"/>
      <c r="X3815" s="1" t="str">
        <f t="shared" ref="X3815:X3827" si="763">X3814</f>
        <v>35山口県</v>
      </c>
    </row>
    <row r="3816" spans="1:24" x14ac:dyDescent="0.15">
      <c r="A3816" s="6">
        <f t="shared" si="762"/>
        <v>255</v>
      </c>
      <c r="B3816" s="6">
        <f>B3815</f>
        <v>3503</v>
      </c>
      <c r="D3816" s="94" t="s">
        <v>5</v>
      </c>
      <c r="E3816" s="95"/>
      <c r="F3816" s="96">
        <f>B3816</f>
        <v>3503</v>
      </c>
      <c r="G3816" s="97"/>
      <c r="H3816" s="98" t="s">
        <v>319</v>
      </c>
      <c r="I3816" s="99"/>
      <c r="O3816" s="7"/>
      <c r="X3816" s="1" t="str">
        <f t="shared" si="763"/>
        <v>35山口県</v>
      </c>
    </row>
    <row r="3817" spans="1:24" x14ac:dyDescent="0.15">
      <c r="A3817" s="6">
        <f t="shared" si="762"/>
        <v>255</v>
      </c>
      <c r="B3817" s="6">
        <f>B3816</f>
        <v>3503</v>
      </c>
      <c r="D3817" s="72" t="s">
        <v>6</v>
      </c>
      <c r="E3817" s="73"/>
      <c r="F3817" s="74">
        <v>24.322500000000002</v>
      </c>
      <c r="G3817" s="75"/>
      <c r="H3817" s="75"/>
      <c r="I3817" s="76"/>
      <c r="J3817" s="8"/>
      <c r="K3817" s="8"/>
      <c r="L3817" s="8"/>
      <c r="N3817" s="8"/>
      <c r="O3817" s="9"/>
      <c r="P3817" s="10" t="s">
        <v>7</v>
      </c>
      <c r="X3817" s="1" t="str">
        <f t="shared" si="763"/>
        <v>35山口県</v>
      </c>
    </row>
    <row r="3818" spans="1:24" ht="14.25" thickBot="1" x14ac:dyDescent="0.2">
      <c r="A3818" s="6">
        <f t="shared" si="762"/>
        <v>255</v>
      </c>
      <c r="B3818" s="6">
        <f>B3817</f>
        <v>3503</v>
      </c>
      <c r="D3818" s="77" t="s">
        <v>8</v>
      </c>
      <c r="E3818" s="78"/>
      <c r="F3818" s="79">
        <v>837.77</v>
      </c>
      <c r="G3818" s="80"/>
      <c r="H3818" s="80"/>
      <c r="I3818" s="81"/>
      <c r="J3818" s="11"/>
      <c r="K3818" s="11"/>
      <c r="L3818" s="11"/>
      <c r="N3818" s="11"/>
      <c r="P3818" s="82">
        <v>8.0000000000000071E-3</v>
      </c>
      <c r="Q3818" s="82"/>
      <c r="X3818" s="1" t="str">
        <f t="shared" si="763"/>
        <v>35山口県</v>
      </c>
    </row>
    <row r="3819" spans="1:24" ht="14.25" thickBot="1" x14ac:dyDescent="0.2">
      <c r="A3819" s="6">
        <f t="shared" si="762"/>
        <v>255</v>
      </c>
      <c r="B3819" s="6"/>
      <c r="C3819" s="1" t="s">
        <v>9</v>
      </c>
      <c r="X3819" s="1" t="str">
        <f t="shared" si="763"/>
        <v>35山口県</v>
      </c>
    </row>
    <row r="3820" spans="1:24" ht="13.5" customHeight="1" x14ac:dyDescent="0.15">
      <c r="A3820" s="6">
        <f t="shared" si="762"/>
        <v>255</v>
      </c>
      <c r="B3820" s="6"/>
      <c r="D3820" s="12"/>
      <c r="E3820" s="13"/>
      <c r="F3820" s="83" t="s">
        <v>10</v>
      </c>
      <c r="G3820" s="84"/>
      <c r="H3820" s="14" t="s">
        <v>11</v>
      </c>
      <c r="I3820" s="14" t="s">
        <v>12</v>
      </c>
      <c r="J3820" s="14" t="s">
        <v>13</v>
      </c>
      <c r="K3820" s="14" t="s">
        <v>14</v>
      </c>
      <c r="L3820" s="15" t="s">
        <v>15</v>
      </c>
      <c r="M3820" s="85" t="s">
        <v>16</v>
      </c>
      <c r="N3820" s="84"/>
      <c r="O3820" s="84"/>
      <c r="P3820" s="85" t="s">
        <v>17</v>
      </c>
      <c r="Q3820" s="84"/>
      <c r="R3820" s="86"/>
      <c r="X3820" s="1" t="str">
        <f t="shared" si="763"/>
        <v>35山口県</v>
      </c>
    </row>
    <row r="3821" spans="1:24" ht="32.25" thickBot="1" x14ac:dyDescent="0.2">
      <c r="A3821" s="6">
        <f t="shared" si="762"/>
        <v>255</v>
      </c>
      <c r="B3821" s="6"/>
      <c r="D3821" s="16"/>
      <c r="E3821" s="17"/>
      <c r="F3821" s="18" t="s">
        <v>18</v>
      </c>
      <c r="G3821" s="19" t="s">
        <v>19</v>
      </c>
      <c r="H3821" s="20" t="s">
        <v>20</v>
      </c>
      <c r="I3821" s="20" t="s">
        <v>21</v>
      </c>
      <c r="J3821" s="20" t="s">
        <v>22</v>
      </c>
      <c r="K3821" s="20" t="s">
        <v>23</v>
      </c>
      <c r="L3821" s="20" t="s">
        <v>24</v>
      </c>
      <c r="M3821" s="21" t="s">
        <v>25</v>
      </c>
      <c r="N3821" s="22" t="s">
        <v>26</v>
      </c>
      <c r="O3821" s="23" t="s">
        <v>27</v>
      </c>
      <c r="P3821" s="24" t="s">
        <v>28</v>
      </c>
      <c r="Q3821" s="22" t="s">
        <v>29</v>
      </c>
      <c r="R3821" s="25" t="s">
        <v>30</v>
      </c>
      <c r="X3821" s="1" t="str">
        <f t="shared" si="763"/>
        <v>35山口県</v>
      </c>
    </row>
    <row r="3822" spans="1:24" ht="14.25" thickTop="1" x14ac:dyDescent="0.15">
      <c r="A3822" s="6">
        <f t="shared" si="762"/>
        <v>255</v>
      </c>
      <c r="B3822" s="6">
        <f>B3817</f>
        <v>3503</v>
      </c>
      <c r="D3822" s="26"/>
      <c r="E3822" s="27" t="s">
        <v>31</v>
      </c>
      <c r="F3822" s="28">
        <f>SUM(F3823:F3826)</f>
        <v>3301</v>
      </c>
      <c r="G3822" s="29">
        <f>IFERROR(F3822/Q3822,"-")</f>
        <v>1.2960345504515116</v>
      </c>
      <c r="H3822" s="30">
        <f t="shared" ref="H3822:M3822" si="764">SUM(H3823:H3826)</f>
        <v>3264</v>
      </c>
      <c r="I3822" s="30">
        <f t="shared" si="764"/>
        <v>3240</v>
      </c>
      <c r="J3822" s="30">
        <f t="shared" si="764"/>
        <v>3211</v>
      </c>
      <c r="K3822" s="30">
        <f t="shared" si="764"/>
        <v>3228</v>
      </c>
      <c r="L3822" s="30">
        <f t="shared" si="764"/>
        <v>3186</v>
      </c>
      <c r="M3822" s="31">
        <f t="shared" si="764"/>
        <v>3088</v>
      </c>
      <c r="N3822" s="32">
        <f>IFERROR(M3822/F3822,"-")</f>
        <v>0.93547409875795218</v>
      </c>
      <c r="O3822" s="33">
        <f>M3822-F3822</f>
        <v>-213</v>
      </c>
      <c r="P3822" s="31">
        <f>SUM(P3823:P3826)</f>
        <v>3085</v>
      </c>
      <c r="Q3822" s="34">
        <f>SUM(Q3823:Q3826)</f>
        <v>2547</v>
      </c>
      <c r="R3822" s="35">
        <f>IFERROR(P3822/Q3822,"-")</f>
        <v>1.2112288967412643</v>
      </c>
      <c r="X3822" s="1" t="str">
        <f t="shared" si="763"/>
        <v>35山口県</v>
      </c>
    </row>
    <row r="3823" spans="1:24" x14ac:dyDescent="0.15">
      <c r="A3823" s="6">
        <f t="shared" si="762"/>
        <v>255</v>
      </c>
      <c r="B3823" s="6">
        <f>B3822</f>
        <v>3503</v>
      </c>
      <c r="D3823" s="36"/>
      <c r="E3823" s="37" t="s">
        <v>32</v>
      </c>
      <c r="F3823" s="38">
        <v>463</v>
      </c>
      <c r="G3823" s="39">
        <f>IFERROR(F3823/Q3823,"-")</f>
        <v>2.0762331838565022</v>
      </c>
      <c r="H3823" s="40">
        <v>463</v>
      </c>
      <c r="I3823" s="40">
        <v>463</v>
      </c>
      <c r="J3823" s="40">
        <v>463</v>
      </c>
      <c r="K3823" s="40">
        <v>463</v>
      </c>
      <c r="L3823" s="40">
        <v>502</v>
      </c>
      <c r="M3823" s="41">
        <v>463</v>
      </c>
      <c r="N3823" s="42">
        <f>IFERROR(M3823/F3823,"-")</f>
        <v>1</v>
      </c>
      <c r="O3823" s="43">
        <f>M3823-F3823</f>
        <v>0</v>
      </c>
      <c r="P3823" s="41">
        <v>463</v>
      </c>
      <c r="Q3823" s="44">
        <v>223</v>
      </c>
      <c r="R3823" s="45">
        <f>IFERROR(P3823/Q3823,"-")</f>
        <v>2.0762331838565022</v>
      </c>
      <c r="X3823" s="1" t="str">
        <f t="shared" si="763"/>
        <v>35山口県</v>
      </c>
    </row>
    <row r="3824" spans="1:24" x14ac:dyDescent="0.15">
      <c r="A3824" s="6">
        <f t="shared" si="762"/>
        <v>255</v>
      </c>
      <c r="B3824" s="6">
        <f t="shared" si="762"/>
        <v>3503</v>
      </c>
      <c r="D3824" s="36"/>
      <c r="E3824" s="46" t="s">
        <v>33</v>
      </c>
      <c r="F3824" s="47">
        <v>1128</v>
      </c>
      <c r="G3824" s="48">
        <f>IFERROR(F3824/Q3824,"-")</f>
        <v>1.5140939597315437</v>
      </c>
      <c r="H3824" s="49">
        <v>985</v>
      </c>
      <c r="I3824" s="49">
        <v>980</v>
      </c>
      <c r="J3824" s="49">
        <v>922</v>
      </c>
      <c r="K3824" s="49">
        <v>958</v>
      </c>
      <c r="L3824" s="49">
        <v>910</v>
      </c>
      <c r="M3824" s="50">
        <v>814</v>
      </c>
      <c r="N3824" s="51">
        <f>IFERROR(M3824/F3824,"-")</f>
        <v>0.72163120567375882</v>
      </c>
      <c r="O3824" s="52">
        <f>M3824-F3824</f>
        <v>-314</v>
      </c>
      <c r="P3824" s="50">
        <v>774</v>
      </c>
      <c r="Q3824" s="53">
        <v>745</v>
      </c>
      <c r="R3824" s="54">
        <f>IFERROR(P3824/Q3824,"-")</f>
        <v>1.0389261744966443</v>
      </c>
      <c r="X3824" s="1" t="str">
        <f t="shared" si="763"/>
        <v>35山口県</v>
      </c>
    </row>
    <row r="3825" spans="1:24" x14ac:dyDescent="0.15">
      <c r="A3825" s="6">
        <f t="shared" si="762"/>
        <v>255</v>
      </c>
      <c r="B3825" s="6">
        <f t="shared" si="762"/>
        <v>3503</v>
      </c>
      <c r="D3825" s="36"/>
      <c r="E3825" s="46" t="s">
        <v>34</v>
      </c>
      <c r="F3825" s="47">
        <v>394</v>
      </c>
      <c r="G3825" s="48">
        <f>IFERROR(F3825/Q3825,"-")</f>
        <v>0.46793349168646081</v>
      </c>
      <c r="H3825" s="49">
        <v>628</v>
      </c>
      <c r="I3825" s="49">
        <v>605</v>
      </c>
      <c r="J3825" s="49">
        <v>639</v>
      </c>
      <c r="K3825" s="49">
        <v>695</v>
      </c>
      <c r="L3825" s="49">
        <v>695</v>
      </c>
      <c r="M3825" s="50">
        <v>760</v>
      </c>
      <c r="N3825" s="51">
        <f>IFERROR(M3825/F3825,"-")</f>
        <v>1.9289340101522843</v>
      </c>
      <c r="O3825" s="52">
        <f>M3825-F3825</f>
        <v>366</v>
      </c>
      <c r="P3825" s="50">
        <v>826</v>
      </c>
      <c r="Q3825" s="53">
        <v>842</v>
      </c>
      <c r="R3825" s="54">
        <f>IFERROR(P3825/Q3825,"-")</f>
        <v>0.98099762470308793</v>
      </c>
      <c r="X3825" s="1" t="str">
        <f t="shared" si="763"/>
        <v>35山口県</v>
      </c>
    </row>
    <row r="3826" spans="1:24" ht="14.25" thickBot="1" x14ac:dyDescent="0.2">
      <c r="A3826" s="6">
        <f t="shared" si="762"/>
        <v>255</v>
      </c>
      <c r="B3826" s="6">
        <f t="shared" si="762"/>
        <v>3503</v>
      </c>
      <c r="D3826" s="55"/>
      <c r="E3826" s="56" t="s">
        <v>35</v>
      </c>
      <c r="F3826" s="57">
        <v>1316</v>
      </c>
      <c r="G3826" s="58">
        <f>IFERROR(F3826/Q3826,"-")</f>
        <v>1.78561736770692</v>
      </c>
      <c r="H3826" s="59">
        <v>1188</v>
      </c>
      <c r="I3826" s="59">
        <v>1192</v>
      </c>
      <c r="J3826" s="59">
        <v>1187</v>
      </c>
      <c r="K3826" s="59">
        <v>1112</v>
      </c>
      <c r="L3826" s="59">
        <v>1079</v>
      </c>
      <c r="M3826" s="60">
        <v>1051</v>
      </c>
      <c r="N3826" s="61">
        <f>IFERROR(M3826/F3826,"-")</f>
        <v>0.79863221884498481</v>
      </c>
      <c r="O3826" s="62">
        <f>M3826-F3826</f>
        <v>-265</v>
      </c>
      <c r="P3826" s="60">
        <v>1022</v>
      </c>
      <c r="Q3826" s="63">
        <v>737</v>
      </c>
      <c r="R3826" s="64">
        <f>IFERROR(P3826/Q3826,"-")</f>
        <v>1.3867028493894165</v>
      </c>
      <c r="X3826" s="1" t="str">
        <f t="shared" si="763"/>
        <v>35山口県</v>
      </c>
    </row>
    <row r="3827" spans="1:24" s="5" customFormat="1" x14ac:dyDescent="0.15">
      <c r="A3827" s="65">
        <f t="shared" si="762"/>
        <v>255</v>
      </c>
      <c r="B3827" s="65">
        <f t="shared" si="762"/>
        <v>3503</v>
      </c>
      <c r="D3827" s="66"/>
      <c r="E3827" s="67" t="s">
        <v>36</v>
      </c>
      <c r="F3827" s="68">
        <v>1</v>
      </c>
      <c r="G3827" s="69"/>
      <c r="H3827" s="68">
        <v>1</v>
      </c>
      <c r="I3827" s="68">
        <v>1</v>
      </c>
      <c r="J3827" s="68">
        <v>1</v>
      </c>
      <c r="K3827" s="68">
        <v>1</v>
      </c>
      <c r="L3827" s="68">
        <v>1</v>
      </c>
      <c r="M3827" s="68">
        <v>1</v>
      </c>
      <c r="N3827" s="70"/>
      <c r="O3827" s="70"/>
      <c r="P3827" s="71"/>
      <c r="Q3827" s="71"/>
      <c r="R3827" s="70"/>
      <c r="X3827" s="5" t="str">
        <f t="shared" si="763"/>
        <v>35山口県</v>
      </c>
    </row>
    <row r="3828" spans="1:24" x14ac:dyDescent="0.15">
      <c r="A3828" s="6">
        <f>(ROW()+12)/15</f>
        <v>256</v>
      </c>
      <c r="B3828" s="6"/>
      <c r="C3828" s="87">
        <f>(ROW()+12)/15</f>
        <v>256</v>
      </c>
      <c r="D3828" s="87"/>
      <c r="S3828" s="1" t="str">
        <f>"（"&amp;H3830&amp;"　"&amp;H3831&amp;"構想区域）"</f>
        <v>（山口県　山口・防府構想区域）</v>
      </c>
      <c r="X3828" s="1" t="str">
        <f>TEXT(F3830,"0?")&amp;H3830</f>
        <v>35山口県</v>
      </c>
    </row>
    <row r="3829" spans="1:24" ht="14.25" thickBot="1" x14ac:dyDescent="0.2">
      <c r="A3829" s="6">
        <f>A3828</f>
        <v>256</v>
      </c>
      <c r="B3829" s="6"/>
      <c r="C3829" s="1" t="s">
        <v>3</v>
      </c>
      <c r="X3829" s="1" t="str">
        <f>X3828</f>
        <v>35山口県</v>
      </c>
    </row>
    <row r="3830" spans="1:24" x14ac:dyDescent="0.15">
      <c r="A3830" s="6">
        <f t="shared" ref="A3830:B3842" si="765">A3829</f>
        <v>256</v>
      </c>
      <c r="B3830" s="6">
        <v>3504</v>
      </c>
      <c r="D3830" s="88" t="s">
        <v>4</v>
      </c>
      <c r="E3830" s="89"/>
      <c r="F3830" s="90">
        <f>QUOTIENT(F3831,100)</f>
        <v>35</v>
      </c>
      <c r="G3830" s="91"/>
      <c r="H3830" s="92" t="s">
        <v>316</v>
      </c>
      <c r="I3830" s="93"/>
      <c r="O3830" s="7"/>
      <c r="X3830" s="1" t="str">
        <f t="shared" ref="X3830:X3842" si="766">X3829</f>
        <v>35山口県</v>
      </c>
    </row>
    <row r="3831" spans="1:24" x14ac:dyDescent="0.15">
      <c r="A3831" s="6">
        <f t="shared" si="765"/>
        <v>256</v>
      </c>
      <c r="B3831" s="6">
        <f>B3830</f>
        <v>3504</v>
      </c>
      <c r="D3831" s="94" t="s">
        <v>5</v>
      </c>
      <c r="E3831" s="95"/>
      <c r="F3831" s="96">
        <f>B3831</f>
        <v>3504</v>
      </c>
      <c r="G3831" s="97"/>
      <c r="H3831" s="98" t="s">
        <v>320</v>
      </c>
      <c r="I3831" s="99"/>
      <c r="O3831" s="7"/>
      <c r="X3831" s="1" t="str">
        <f t="shared" si="766"/>
        <v>35山口県</v>
      </c>
    </row>
    <row r="3832" spans="1:24" x14ac:dyDescent="0.15">
      <c r="A3832" s="6">
        <f t="shared" si="765"/>
        <v>256</v>
      </c>
      <c r="B3832" s="6">
        <f>B3831</f>
        <v>3504</v>
      </c>
      <c r="D3832" s="72" t="s">
        <v>6</v>
      </c>
      <c r="E3832" s="73"/>
      <c r="F3832" s="74">
        <v>30.794499999999999</v>
      </c>
      <c r="G3832" s="75"/>
      <c r="H3832" s="75"/>
      <c r="I3832" s="76"/>
      <c r="J3832" s="8"/>
      <c r="K3832" s="8"/>
      <c r="L3832" s="8"/>
      <c r="N3832" s="8"/>
      <c r="O3832" s="9"/>
      <c r="P3832" s="10" t="s">
        <v>7</v>
      </c>
      <c r="X3832" s="1" t="str">
        <f t="shared" si="766"/>
        <v>35山口県</v>
      </c>
    </row>
    <row r="3833" spans="1:24" ht="14.25" thickBot="1" x14ac:dyDescent="0.2">
      <c r="A3833" s="6">
        <f t="shared" si="765"/>
        <v>256</v>
      </c>
      <c r="B3833" s="6">
        <f>B3832</f>
        <v>3504</v>
      </c>
      <c r="D3833" s="77" t="s">
        <v>8</v>
      </c>
      <c r="E3833" s="78"/>
      <c r="F3833" s="79">
        <v>1212.5999999999999</v>
      </c>
      <c r="G3833" s="80"/>
      <c r="H3833" s="80"/>
      <c r="I3833" s="81"/>
      <c r="J3833" s="11"/>
      <c r="K3833" s="11"/>
      <c r="L3833" s="11"/>
      <c r="N3833" s="11"/>
      <c r="P3833" s="82">
        <v>2.5999999999999995E-2</v>
      </c>
      <c r="Q3833" s="82"/>
      <c r="X3833" s="1" t="str">
        <f t="shared" si="766"/>
        <v>35山口県</v>
      </c>
    </row>
    <row r="3834" spans="1:24" ht="14.25" thickBot="1" x14ac:dyDescent="0.2">
      <c r="A3834" s="6">
        <f t="shared" si="765"/>
        <v>256</v>
      </c>
      <c r="B3834" s="6"/>
      <c r="C3834" s="1" t="s">
        <v>9</v>
      </c>
      <c r="X3834" s="1" t="str">
        <f t="shared" si="766"/>
        <v>35山口県</v>
      </c>
    </row>
    <row r="3835" spans="1:24" ht="13.5" customHeight="1" x14ac:dyDescent="0.15">
      <c r="A3835" s="6">
        <f t="shared" si="765"/>
        <v>256</v>
      </c>
      <c r="B3835" s="6"/>
      <c r="D3835" s="12"/>
      <c r="E3835" s="13"/>
      <c r="F3835" s="83" t="s">
        <v>10</v>
      </c>
      <c r="G3835" s="84"/>
      <c r="H3835" s="14" t="s">
        <v>11</v>
      </c>
      <c r="I3835" s="14" t="s">
        <v>12</v>
      </c>
      <c r="J3835" s="14" t="s">
        <v>13</v>
      </c>
      <c r="K3835" s="14" t="s">
        <v>14</v>
      </c>
      <c r="L3835" s="15" t="s">
        <v>15</v>
      </c>
      <c r="M3835" s="85" t="s">
        <v>16</v>
      </c>
      <c r="N3835" s="84"/>
      <c r="O3835" s="84"/>
      <c r="P3835" s="85" t="s">
        <v>17</v>
      </c>
      <c r="Q3835" s="84"/>
      <c r="R3835" s="86"/>
      <c r="X3835" s="1" t="str">
        <f t="shared" si="766"/>
        <v>35山口県</v>
      </c>
    </row>
    <row r="3836" spans="1:24" ht="32.25" thickBot="1" x14ac:dyDescent="0.2">
      <c r="A3836" s="6">
        <f t="shared" si="765"/>
        <v>256</v>
      </c>
      <c r="B3836" s="6"/>
      <c r="D3836" s="16"/>
      <c r="E3836" s="17"/>
      <c r="F3836" s="18" t="s">
        <v>18</v>
      </c>
      <c r="G3836" s="19" t="s">
        <v>19</v>
      </c>
      <c r="H3836" s="20" t="s">
        <v>20</v>
      </c>
      <c r="I3836" s="20" t="s">
        <v>21</v>
      </c>
      <c r="J3836" s="20" t="s">
        <v>22</v>
      </c>
      <c r="K3836" s="20" t="s">
        <v>23</v>
      </c>
      <c r="L3836" s="20" t="s">
        <v>24</v>
      </c>
      <c r="M3836" s="21" t="s">
        <v>25</v>
      </c>
      <c r="N3836" s="22" t="s">
        <v>26</v>
      </c>
      <c r="O3836" s="23" t="s">
        <v>27</v>
      </c>
      <c r="P3836" s="24" t="s">
        <v>28</v>
      </c>
      <c r="Q3836" s="22" t="s">
        <v>29</v>
      </c>
      <c r="R3836" s="25" t="s">
        <v>30</v>
      </c>
      <c r="X3836" s="1" t="str">
        <f t="shared" si="766"/>
        <v>35山口県</v>
      </c>
    </row>
    <row r="3837" spans="1:24" ht="14.25" thickTop="1" x14ac:dyDescent="0.15">
      <c r="A3837" s="6">
        <f t="shared" si="765"/>
        <v>256</v>
      </c>
      <c r="B3837" s="6">
        <f>B3832</f>
        <v>3504</v>
      </c>
      <c r="D3837" s="26"/>
      <c r="E3837" s="27" t="s">
        <v>31</v>
      </c>
      <c r="F3837" s="28">
        <f>SUM(F3838:F3841)</f>
        <v>3133</v>
      </c>
      <c r="G3837" s="29">
        <f>IFERROR(F3837/Q3837,"-")</f>
        <v>1.0415558510638299</v>
      </c>
      <c r="H3837" s="30">
        <f t="shared" ref="H3837:M3837" si="767">SUM(H3838:H3841)</f>
        <v>3773</v>
      </c>
      <c r="I3837" s="30">
        <f t="shared" si="767"/>
        <v>3684</v>
      </c>
      <c r="J3837" s="30">
        <f t="shared" si="767"/>
        <v>3523</v>
      </c>
      <c r="K3837" s="30">
        <f t="shared" si="767"/>
        <v>3599</v>
      </c>
      <c r="L3837" s="30">
        <f t="shared" si="767"/>
        <v>3453</v>
      </c>
      <c r="M3837" s="31">
        <f t="shared" si="767"/>
        <v>3278</v>
      </c>
      <c r="N3837" s="32">
        <f>IFERROR(M3837/F3837,"-")</f>
        <v>1.046281519310565</v>
      </c>
      <c r="O3837" s="33">
        <f>M3837-F3837</f>
        <v>145</v>
      </c>
      <c r="P3837" s="31">
        <f>SUM(P3838:P3841)</f>
        <v>3260</v>
      </c>
      <c r="Q3837" s="34">
        <f>SUM(Q3838:Q3841)</f>
        <v>3008</v>
      </c>
      <c r="R3837" s="35">
        <f>IFERROR(P3837/Q3837,"-")</f>
        <v>1.0837765957446808</v>
      </c>
      <c r="X3837" s="1" t="str">
        <f t="shared" si="766"/>
        <v>35山口県</v>
      </c>
    </row>
    <row r="3838" spans="1:24" x14ac:dyDescent="0.15">
      <c r="A3838" s="6">
        <f t="shared" si="765"/>
        <v>256</v>
      </c>
      <c r="B3838" s="6">
        <f>B3837</f>
        <v>3504</v>
      </c>
      <c r="D3838" s="36"/>
      <c r="E3838" s="37" t="s">
        <v>32</v>
      </c>
      <c r="F3838" s="38">
        <v>269</v>
      </c>
      <c r="G3838" s="39">
        <f>IFERROR(F3838/Q3838,"-")</f>
        <v>0.97818181818181815</v>
      </c>
      <c r="H3838" s="40">
        <v>544</v>
      </c>
      <c r="I3838" s="40">
        <v>544</v>
      </c>
      <c r="J3838" s="40">
        <v>544</v>
      </c>
      <c r="K3838" s="40">
        <v>544</v>
      </c>
      <c r="L3838" s="40">
        <v>544</v>
      </c>
      <c r="M3838" s="41">
        <v>499</v>
      </c>
      <c r="N3838" s="42">
        <f>IFERROR(M3838/F3838,"-")</f>
        <v>1.8550185873605949</v>
      </c>
      <c r="O3838" s="43">
        <f>M3838-F3838</f>
        <v>230</v>
      </c>
      <c r="P3838" s="41">
        <v>506</v>
      </c>
      <c r="Q3838" s="44">
        <v>275</v>
      </c>
      <c r="R3838" s="45">
        <f>IFERROR(P3838/Q3838,"-")</f>
        <v>1.84</v>
      </c>
      <c r="X3838" s="1" t="str">
        <f t="shared" si="766"/>
        <v>35山口県</v>
      </c>
    </row>
    <row r="3839" spans="1:24" x14ac:dyDescent="0.15">
      <c r="A3839" s="6">
        <f t="shared" si="765"/>
        <v>256</v>
      </c>
      <c r="B3839" s="6">
        <f t="shared" si="765"/>
        <v>3504</v>
      </c>
      <c r="D3839" s="36"/>
      <c r="E3839" s="46" t="s">
        <v>33</v>
      </c>
      <c r="F3839" s="47">
        <v>1258</v>
      </c>
      <c r="G3839" s="48">
        <f>IFERROR(F3839/Q3839,"-")</f>
        <v>1.2915811088295688</v>
      </c>
      <c r="H3839" s="49">
        <v>1379</v>
      </c>
      <c r="I3839" s="49">
        <v>1334</v>
      </c>
      <c r="J3839" s="49">
        <v>1308</v>
      </c>
      <c r="K3839" s="49">
        <v>1336</v>
      </c>
      <c r="L3839" s="49">
        <v>1315</v>
      </c>
      <c r="M3839" s="50">
        <v>1281</v>
      </c>
      <c r="N3839" s="51">
        <f>IFERROR(M3839/F3839,"-")</f>
        <v>1.0182829888712241</v>
      </c>
      <c r="O3839" s="52">
        <f>M3839-F3839</f>
        <v>23</v>
      </c>
      <c r="P3839" s="50">
        <v>1140</v>
      </c>
      <c r="Q3839" s="53">
        <v>974</v>
      </c>
      <c r="R3839" s="54">
        <f>IFERROR(P3839/Q3839,"-")</f>
        <v>1.1704312114989732</v>
      </c>
      <c r="X3839" s="1" t="str">
        <f t="shared" si="766"/>
        <v>35山口県</v>
      </c>
    </row>
    <row r="3840" spans="1:24" x14ac:dyDescent="0.15">
      <c r="A3840" s="6">
        <f t="shared" si="765"/>
        <v>256</v>
      </c>
      <c r="B3840" s="6">
        <f t="shared" si="765"/>
        <v>3504</v>
      </c>
      <c r="D3840" s="36"/>
      <c r="E3840" s="46" t="s">
        <v>34</v>
      </c>
      <c r="F3840" s="47">
        <v>399</v>
      </c>
      <c r="G3840" s="48">
        <f>IFERROR(F3840/Q3840,"-")</f>
        <v>0.44382647385984425</v>
      </c>
      <c r="H3840" s="49">
        <v>574</v>
      </c>
      <c r="I3840" s="49">
        <v>634</v>
      </c>
      <c r="J3840" s="49">
        <v>657</v>
      </c>
      <c r="K3840" s="49">
        <v>681</v>
      </c>
      <c r="L3840" s="49">
        <v>662</v>
      </c>
      <c r="M3840" s="50">
        <v>642</v>
      </c>
      <c r="N3840" s="51">
        <f>IFERROR(M3840/F3840,"-")</f>
        <v>1.6090225563909775</v>
      </c>
      <c r="O3840" s="52">
        <f>M3840-F3840</f>
        <v>243</v>
      </c>
      <c r="P3840" s="50">
        <v>776</v>
      </c>
      <c r="Q3840" s="53">
        <v>899</v>
      </c>
      <c r="R3840" s="54">
        <f>IFERROR(P3840/Q3840,"-")</f>
        <v>0.86318131256952169</v>
      </c>
      <c r="X3840" s="1" t="str">
        <f t="shared" si="766"/>
        <v>35山口県</v>
      </c>
    </row>
    <row r="3841" spans="1:24" ht="14.25" thickBot="1" x14ac:dyDescent="0.2">
      <c r="A3841" s="6">
        <f t="shared" si="765"/>
        <v>256</v>
      </c>
      <c r="B3841" s="6">
        <f t="shared" si="765"/>
        <v>3504</v>
      </c>
      <c r="D3841" s="55"/>
      <c r="E3841" s="56" t="s">
        <v>35</v>
      </c>
      <c r="F3841" s="57">
        <v>1207</v>
      </c>
      <c r="G3841" s="58">
        <f>IFERROR(F3841/Q3841,"-")</f>
        <v>1.4034883720930234</v>
      </c>
      <c r="H3841" s="59">
        <v>1276</v>
      </c>
      <c r="I3841" s="59">
        <v>1172</v>
      </c>
      <c r="J3841" s="59">
        <v>1014</v>
      </c>
      <c r="K3841" s="59">
        <v>1038</v>
      </c>
      <c r="L3841" s="59">
        <v>932</v>
      </c>
      <c r="M3841" s="60">
        <v>856</v>
      </c>
      <c r="N3841" s="61">
        <f>IFERROR(M3841/F3841,"-")</f>
        <v>0.70919635459817731</v>
      </c>
      <c r="O3841" s="62">
        <f>M3841-F3841</f>
        <v>-351</v>
      </c>
      <c r="P3841" s="60">
        <v>838</v>
      </c>
      <c r="Q3841" s="63">
        <v>860</v>
      </c>
      <c r="R3841" s="64">
        <f>IFERROR(P3841/Q3841,"-")</f>
        <v>0.97441860465116281</v>
      </c>
      <c r="X3841" s="1" t="str">
        <f t="shared" si="766"/>
        <v>35山口県</v>
      </c>
    </row>
    <row r="3842" spans="1:24" s="5" customFormat="1" x14ac:dyDescent="0.15">
      <c r="A3842" s="65">
        <f t="shared" si="765"/>
        <v>256</v>
      </c>
      <c r="B3842" s="65">
        <f t="shared" si="765"/>
        <v>3504</v>
      </c>
      <c r="D3842" s="66"/>
      <c r="E3842" s="67" t="s">
        <v>36</v>
      </c>
      <c r="F3842" s="68">
        <v>1</v>
      </c>
      <c r="G3842" s="69"/>
      <c r="H3842" s="68">
        <v>1</v>
      </c>
      <c r="I3842" s="68">
        <v>1</v>
      </c>
      <c r="J3842" s="68">
        <v>1</v>
      </c>
      <c r="K3842" s="68">
        <v>1</v>
      </c>
      <c r="L3842" s="68">
        <v>1</v>
      </c>
      <c r="M3842" s="68">
        <v>1</v>
      </c>
      <c r="N3842" s="70"/>
      <c r="O3842" s="70"/>
      <c r="P3842" s="71"/>
      <c r="Q3842" s="71"/>
      <c r="R3842" s="70"/>
      <c r="X3842" s="5" t="str">
        <f t="shared" si="766"/>
        <v>35山口県</v>
      </c>
    </row>
    <row r="3843" spans="1:24" x14ac:dyDescent="0.15">
      <c r="A3843" s="6">
        <f>(ROW()+12)/15</f>
        <v>257</v>
      </c>
      <c r="B3843" s="6"/>
      <c r="C3843" s="87">
        <f>(ROW()+12)/15</f>
        <v>257</v>
      </c>
      <c r="D3843" s="87"/>
      <c r="S3843" s="1" t="str">
        <f>"（"&amp;H3845&amp;"　"&amp;H3846&amp;"構想区域）"</f>
        <v>（山口県　宇部・小野田構想区域）</v>
      </c>
      <c r="X3843" s="1" t="str">
        <f>TEXT(F3845,"0?")&amp;H3845</f>
        <v>35山口県</v>
      </c>
    </row>
    <row r="3844" spans="1:24" ht="14.25" thickBot="1" x14ac:dyDescent="0.2">
      <c r="A3844" s="6">
        <f>A3843</f>
        <v>257</v>
      </c>
      <c r="B3844" s="6"/>
      <c r="C3844" s="1" t="s">
        <v>3</v>
      </c>
      <c r="X3844" s="1" t="str">
        <f>X3843</f>
        <v>35山口県</v>
      </c>
    </row>
    <row r="3845" spans="1:24" x14ac:dyDescent="0.15">
      <c r="A3845" s="6">
        <f t="shared" ref="A3845:B3857" si="768">A3844</f>
        <v>257</v>
      </c>
      <c r="B3845" s="6">
        <v>3505</v>
      </c>
      <c r="D3845" s="88" t="s">
        <v>4</v>
      </c>
      <c r="E3845" s="89"/>
      <c r="F3845" s="90">
        <f>QUOTIENT(F3846,100)</f>
        <v>35</v>
      </c>
      <c r="G3845" s="91"/>
      <c r="H3845" s="92" t="s">
        <v>316</v>
      </c>
      <c r="I3845" s="93"/>
      <c r="O3845" s="7"/>
      <c r="X3845" s="1" t="str">
        <f t="shared" ref="X3845:X3857" si="769">X3844</f>
        <v>35山口県</v>
      </c>
    </row>
    <row r="3846" spans="1:24" x14ac:dyDescent="0.15">
      <c r="A3846" s="6">
        <f t="shared" si="768"/>
        <v>257</v>
      </c>
      <c r="B3846" s="6">
        <f>B3845</f>
        <v>3505</v>
      </c>
      <c r="D3846" s="94" t="s">
        <v>5</v>
      </c>
      <c r="E3846" s="95"/>
      <c r="F3846" s="96">
        <f>B3846</f>
        <v>3505</v>
      </c>
      <c r="G3846" s="97"/>
      <c r="H3846" s="98" t="s">
        <v>321</v>
      </c>
      <c r="I3846" s="99"/>
      <c r="O3846" s="7"/>
      <c r="X3846" s="1" t="str">
        <f t="shared" si="769"/>
        <v>35山口県</v>
      </c>
    </row>
    <row r="3847" spans="1:24" x14ac:dyDescent="0.15">
      <c r="A3847" s="6">
        <f t="shared" si="768"/>
        <v>257</v>
      </c>
      <c r="B3847" s="6">
        <f>B3846</f>
        <v>3505</v>
      </c>
      <c r="D3847" s="72" t="s">
        <v>6</v>
      </c>
      <c r="E3847" s="73"/>
      <c r="F3847" s="74">
        <v>24.6143</v>
      </c>
      <c r="G3847" s="75"/>
      <c r="H3847" s="75"/>
      <c r="I3847" s="76"/>
      <c r="J3847" s="8"/>
      <c r="K3847" s="8"/>
      <c r="L3847" s="8"/>
      <c r="N3847" s="8"/>
      <c r="O3847" s="9"/>
      <c r="P3847" s="10" t="s">
        <v>7</v>
      </c>
      <c r="X3847" s="1" t="str">
        <f t="shared" si="769"/>
        <v>35山口県</v>
      </c>
    </row>
    <row r="3848" spans="1:24" ht="14.25" thickBot="1" x14ac:dyDescent="0.2">
      <c r="A3848" s="6">
        <f t="shared" si="768"/>
        <v>257</v>
      </c>
      <c r="B3848" s="6">
        <f>B3847</f>
        <v>3505</v>
      </c>
      <c r="D3848" s="77" t="s">
        <v>8</v>
      </c>
      <c r="E3848" s="78"/>
      <c r="F3848" s="79">
        <v>892.38</v>
      </c>
      <c r="G3848" s="80"/>
      <c r="H3848" s="80"/>
      <c r="I3848" s="81"/>
      <c r="J3848" s="11"/>
      <c r="K3848" s="11"/>
      <c r="L3848" s="11"/>
      <c r="N3848" s="11"/>
      <c r="P3848" s="82">
        <v>3.5000000000000003E-2</v>
      </c>
      <c r="Q3848" s="82"/>
      <c r="X3848" s="1" t="str">
        <f t="shared" si="769"/>
        <v>35山口県</v>
      </c>
    </row>
    <row r="3849" spans="1:24" ht="14.25" thickBot="1" x14ac:dyDescent="0.2">
      <c r="A3849" s="6">
        <f t="shared" si="768"/>
        <v>257</v>
      </c>
      <c r="B3849" s="6"/>
      <c r="C3849" s="1" t="s">
        <v>9</v>
      </c>
      <c r="X3849" s="1" t="str">
        <f t="shared" si="769"/>
        <v>35山口県</v>
      </c>
    </row>
    <row r="3850" spans="1:24" ht="13.5" customHeight="1" x14ac:dyDescent="0.15">
      <c r="A3850" s="6">
        <f t="shared" si="768"/>
        <v>257</v>
      </c>
      <c r="B3850" s="6"/>
      <c r="D3850" s="12"/>
      <c r="E3850" s="13"/>
      <c r="F3850" s="83" t="s">
        <v>10</v>
      </c>
      <c r="G3850" s="84"/>
      <c r="H3850" s="14" t="s">
        <v>11</v>
      </c>
      <c r="I3850" s="14" t="s">
        <v>12</v>
      </c>
      <c r="J3850" s="14" t="s">
        <v>13</v>
      </c>
      <c r="K3850" s="14" t="s">
        <v>14</v>
      </c>
      <c r="L3850" s="15" t="s">
        <v>15</v>
      </c>
      <c r="M3850" s="85" t="s">
        <v>16</v>
      </c>
      <c r="N3850" s="84"/>
      <c r="O3850" s="84"/>
      <c r="P3850" s="85" t="s">
        <v>17</v>
      </c>
      <c r="Q3850" s="84"/>
      <c r="R3850" s="86"/>
      <c r="X3850" s="1" t="str">
        <f t="shared" si="769"/>
        <v>35山口県</v>
      </c>
    </row>
    <row r="3851" spans="1:24" ht="32.25" thickBot="1" x14ac:dyDescent="0.2">
      <c r="A3851" s="6">
        <f t="shared" si="768"/>
        <v>257</v>
      </c>
      <c r="B3851" s="6"/>
      <c r="D3851" s="16"/>
      <c r="E3851" s="17"/>
      <c r="F3851" s="18" t="s">
        <v>18</v>
      </c>
      <c r="G3851" s="19" t="s">
        <v>19</v>
      </c>
      <c r="H3851" s="20" t="s">
        <v>20</v>
      </c>
      <c r="I3851" s="20" t="s">
        <v>21</v>
      </c>
      <c r="J3851" s="20" t="s">
        <v>22</v>
      </c>
      <c r="K3851" s="20" t="s">
        <v>23</v>
      </c>
      <c r="L3851" s="20" t="s">
        <v>24</v>
      </c>
      <c r="M3851" s="21" t="s">
        <v>25</v>
      </c>
      <c r="N3851" s="22" t="s">
        <v>26</v>
      </c>
      <c r="O3851" s="23" t="s">
        <v>27</v>
      </c>
      <c r="P3851" s="24" t="s">
        <v>28</v>
      </c>
      <c r="Q3851" s="22" t="s">
        <v>29</v>
      </c>
      <c r="R3851" s="25" t="s">
        <v>30</v>
      </c>
      <c r="X3851" s="1" t="str">
        <f t="shared" si="769"/>
        <v>35山口県</v>
      </c>
    </row>
    <row r="3852" spans="1:24" ht="14.25" thickTop="1" x14ac:dyDescent="0.15">
      <c r="A3852" s="6">
        <f t="shared" si="768"/>
        <v>257</v>
      </c>
      <c r="B3852" s="6">
        <f>B3847</f>
        <v>3505</v>
      </c>
      <c r="D3852" s="26"/>
      <c r="E3852" s="27" t="s">
        <v>31</v>
      </c>
      <c r="F3852" s="28">
        <f>SUM(F3853:F3856)</f>
        <v>4577</v>
      </c>
      <c r="G3852" s="29">
        <f>IFERROR(F3852/Q3852,"-")</f>
        <v>1.4267456359102244</v>
      </c>
      <c r="H3852" s="30">
        <f t="shared" ref="H3852:M3852" si="770">SUM(H3853:H3856)</f>
        <v>4453</v>
      </c>
      <c r="I3852" s="30">
        <f t="shared" si="770"/>
        <v>4214</v>
      </c>
      <c r="J3852" s="30">
        <f t="shared" si="770"/>
        <v>4148</v>
      </c>
      <c r="K3852" s="30">
        <f t="shared" si="770"/>
        <v>4132</v>
      </c>
      <c r="L3852" s="30">
        <f t="shared" si="770"/>
        <v>4212</v>
      </c>
      <c r="M3852" s="31">
        <f t="shared" si="770"/>
        <v>4091</v>
      </c>
      <c r="N3852" s="32">
        <f>IFERROR(M3852/F3852,"-")</f>
        <v>0.89381691064015734</v>
      </c>
      <c r="O3852" s="33">
        <f>M3852-F3852</f>
        <v>-486</v>
      </c>
      <c r="P3852" s="31">
        <f>SUM(P3853:P3856)</f>
        <v>4054</v>
      </c>
      <c r="Q3852" s="34">
        <f>SUM(Q3853:Q3856)</f>
        <v>3208</v>
      </c>
      <c r="R3852" s="35">
        <f>IFERROR(P3852/Q3852,"-")</f>
        <v>1.263715710723192</v>
      </c>
      <c r="X3852" s="1" t="str">
        <f t="shared" si="769"/>
        <v>35山口県</v>
      </c>
    </row>
    <row r="3853" spans="1:24" x14ac:dyDescent="0.15">
      <c r="A3853" s="6">
        <f t="shared" si="768"/>
        <v>257</v>
      </c>
      <c r="B3853" s="6">
        <f>B3852</f>
        <v>3505</v>
      </c>
      <c r="D3853" s="36"/>
      <c r="E3853" s="37" t="s">
        <v>32</v>
      </c>
      <c r="F3853" s="38">
        <v>742</v>
      </c>
      <c r="G3853" s="39">
        <f>IFERROR(F3853/Q3853,"-")</f>
        <v>2.2621951219512195</v>
      </c>
      <c r="H3853" s="40">
        <v>382</v>
      </c>
      <c r="I3853" s="40">
        <v>427</v>
      </c>
      <c r="J3853" s="40">
        <v>376</v>
      </c>
      <c r="K3853" s="40">
        <v>378</v>
      </c>
      <c r="L3853" s="40">
        <v>378</v>
      </c>
      <c r="M3853" s="41">
        <v>378</v>
      </c>
      <c r="N3853" s="42">
        <f>IFERROR(M3853/F3853,"-")</f>
        <v>0.50943396226415094</v>
      </c>
      <c r="O3853" s="43">
        <f>M3853-F3853</f>
        <v>-364</v>
      </c>
      <c r="P3853" s="41">
        <v>378</v>
      </c>
      <c r="Q3853" s="44">
        <v>328</v>
      </c>
      <c r="R3853" s="45">
        <f>IFERROR(P3853/Q3853,"-")</f>
        <v>1.1524390243902438</v>
      </c>
      <c r="X3853" s="1" t="str">
        <f t="shared" si="769"/>
        <v>35山口県</v>
      </c>
    </row>
    <row r="3854" spans="1:24" x14ac:dyDescent="0.15">
      <c r="A3854" s="6">
        <f t="shared" si="768"/>
        <v>257</v>
      </c>
      <c r="B3854" s="6">
        <f t="shared" si="768"/>
        <v>3505</v>
      </c>
      <c r="D3854" s="36"/>
      <c r="E3854" s="46" t="s">
        <v>33</v>
      </c>
      <c r="F3854" s="47">
        <v>1661</v>
      </c>
      <c r="G3854" s="48">
        <f>IFERROR(F3854/Q3854,"-")</f>
        <v>1.7726787620064035</v>
      </c>
      <c r="H3854" s="49">
        <v>1940</v>
      </c>
      <c r="I3854" s="49">
        <v>1797</v>
      </c>
      <c r="J3854" s="49">
        <v>1841</v>
      </c>
      <c r="K3854" s="49">
        <v>1783</v>
      </c>
      <c r="L3854" s="49">
        <v>1775</v>
      </c>
      <c r="M3854" s="50">
        <v>1774</v>
      </c>
      <c r="N3854" s="51">
        <f>IFERROR(M3854/F3854,"-")</f>
        <v>1.0680313064419025</v>
      </c>
      <c r="O3854" s="52">
        <f>M3854-F3854</f>
        <v>113</v>
      </c>
      <c r="P3854" s="50">
        <v>1700</v>
      </c>
      <c r="Q3854" s="53">
        <v>937</v>
      </c>
      <c r="R3854" s="54">
        <f>IFERROR(P3854/Q3854,"-")</f>
        <v>1.8143009605122733</v>
      </c>
      <c r="X3854" s="1" t="str">
        <f t="shared" si="769"/>
        <v>35山口県</v>
      </c>
    </row>
    <row r="3855" spans="1:24" x14ac:dyDescent="0.15">
      <c r="A3855" s="6">
        <f t="shared" si="768"/>
        <v>257</v>
      </c>
      <c r="B3855" s="6">
        <f t="shared" si="768"/>
        <v>3505</v>
      </c>
      <c r="D3855" s="36"/>
      <c r="E3855" s="46" t="s">
        <v>34</v>
      </c>
      <c r="F3855" s="47">
        <v>292</v>
      </c>
      <c r="G3855" s="48">
        <f>IFERROR(F3855/Q3855,"-")</f>
        <v>0.3321956769055745</v>
      </c>
      <c r="H3855" s="49">
        <v>408</v>
      </c>
      <c r="I3855" s="49">
        <v>520</v>
      </c>
      <c r="J3855" s="49">
        <v>575</v>
      </c>
      <c r="K3855" s="49">
        <v>615</v>
      </c>
      <c r="L3855" s="49">
        <v>655</v>
      </c>
      <c r="M3855" s="50">
        <v>615</v>
      </c>
      <c r="N3855" s="51">
        <f>IFERROR(M3855/F3855,"-")</f>
        <v>2.1061643835616439</v>
      </c>
      <c r="O3855" s="52">
        <f>M3855-F3855</f>
        <v>323</v>
      </c>
      <c r="P3855" s="50">
        <v>740</v>
      </c>
      <c r="Q3855" s="53">
        <v>879</v>
      </c>
      <c r="R3855" s="54">
        <f>IFERROR(P3855/Q3855,"-")</f>
        <v>0.84186575654152451</v>
      </c>
      <c r="X3855" s="1" t="str">
        <f t="shared" si="769"/>
        <v>35山口県</v>
      </c>
    </row>
    <row r="3856" spans="1:24" ht="14.25" thickBot="1" x14ac:dyDescent="0.2">
      <c r="A3856" s="6">
        <f t="shared" si="768"/>
        <v>257</v>
      </c>
      <c r="B3856" s="6">
        <f t="shared" si="768"/>
        <v>3505</v>
      </c>
      <c r="D3856" s="55"/>
      <c r="E3856" s="56" t="s">
        <v>35</v>
      </c>
      <c r="F3856" s="57">
        <v>1882</v>
      </c>
      <c r="G3856" s="58">
        <f>IFERROR(F3856/Q3856,"-")</f>
        <v>1.768796992481203</v>
      </c>
      <c r="H3856" s="59">
        <v>1723</v>
      </c>
      <c r="I3856" s="59">
        <v>1470</v>
      </c>
      <c r="J3856" s="59">
        <v>1356</v>
      </c>
      <c r="K3856" s="59">
        <v>1356</v>
      </c>
      <c r="L3856" s="59">
        <v>1404</v>
      </c>
      <c r="M3856" s="60">
        <v>1324</v>
      </c>
      <c r="N3856" s="61">
        <f>IFERROR(M3856/F3856,"-")</f>
        <v>0.70350690754516476</v>
      </c>
      <c r="O3856" s="62">
        <f>M3856-F3856</f>
        <v>-558</v>
      </c>
      <c r="P3856" s="60">
        <v>1236</v>
      </c>
      <c r="Q3856" s="63">
        <v>1064</v>
      </c>
      <c r="R3856" s="64">
        <f>IFERROR(P3856/Q3856,"-")</f>
        <v>1.1616541353383458</v>
      </c>
      <c r="X3856" s="1" t="str">
        <f t="shared" si="769"/>
        <v>35山口県</v>
      </c>
    </row>
    <row r="3857" spans="1:24" s="5" customFormat="1" x14ac:dyDescent="0.15">
      <c r="A3857" s="65">
        <f t="shared" si="768"/>
        <v>257</v>
      </c>
      <c r="B3857" s="65">
        <f t="shared" si="768"/>
        <v>3505</v>
      </c>
      <c r="D3857" s="66"/>
      <c r="E3857" s="67" t="s">
        <v>36</v>
      </c>
      <c r="F3857" s="68">
        <v>1</v>
      </c>
      <c r="G3857" s="69"/>
      <c r="H3857" s="68">
        <v>1</v>
      </c>
      <c r="I3857" s="68">
        <v>1</v>
      </c>
      <c r="J3857" s="68">
        <v>1</v>
      </c>
      <c r="K3857" s="68">
        <v>1</v>
      </c>
      <c r="L3857" s="68">
        <v>1</v>
      </c>
      <c r="M3857" s="68">
        <v>1</v>
      </c>
      <c r="N3857" s="70"/>
      <c r="O3857" s="70"/>
      <c r="P3857" s="71"/>
      <c r="Q3857" s="71"/>
      <c r="R3857" s="70"/>
      <c r="X3857" s="5" t="str">
        <f t="shared" si="769"/>
        <v>35山口県</v>
      </c>
    </row>
    <row r="3858" spans="1:24" x14ac:dyDescent="0.15">
      <c r="A3858" s="6">
        <f>(ROW()+12)/15</f>
        <v>258</v>
      </c>
      <c r="B3858" s="6"/>
      <c r="C3858" s="87">
        <f>(ROW()+12)/15</f>
        <v>258</v>
      </c>
      <c r="D3858" s="87"/>
      <c r="S3858" s="1" t="str">
        <f>"（"&amp;H3860&amp;"　"&amp;H3861&amp;"構想区域）"</f>
        <v>（山口県　下関構想区域）</v>
      </c>
      <c r="X3858" s="1" t="str">
        <f>TEXT(F3860,"0?")&amp;H3860</f>
        <v>35山口県</v>
      </c>
    </row>
    <row r="3859" spans="1:24" ht="14.25" thickBot="1" x14ac:dyDescent="0.2">
      <c r="A3859" s="6">
        <f>A3858</f>
        <v>258</v>
      </c>
      <c r="B3859" s="6"/>
      <c r="C3859" s="1" t="s">
        <v>3</v>
      </c>
      <c r="X3859" s="1" t="str">
        <f>X3858</f>
        <v>35山口県</v>
      </c>
    </row>
    <row r="3860" spans="1:24" x14ac:dyDescent="0.15">
      <c r="A3860" s="6">
        <f t="shared" ref="A3860:B3872" si="771">A3859</f>
        <v>258</v>
      </c>
      <c r="B3860" s="6">
        <v>3506</v>
      </c>
      <c r="D3860" s="88" t="s">
        <v>4</v>
      </c>
      <c r="E3860" s="89"/>
      <c r="F3860" s="90">
        <f>QUOTIENT(F3861,100)</f>
        <v>35</v>
      </c>
      <c r="G3860" s="91"/>
      <c r="H3860" s="92" t="s">
        <v>316</v>
      </c>
      <c r="I3860" s="93"/>
      <c r="O3860" s="7"/>
      <c r="X3860" s="1" t="str">
        <f t="shared" ref="X3860:X3872" si="772">X3859</f>
        <v>35山口県</v>
      </c>
    </row>
    <row r="3861" spans="1:24" x14ac:dyDescent="0.15">
      <c r="A3861" s="6">
        <f t="shared" si="771"/>
        <v>258</v>
      </c>
      <c r="B3861" s="6">
        <f>B3860</f>
        <v>3506</v>
      </c>
      <c r="D3861" s="94" t="s">
        <v>5</v>
      </c>
      <c r="E3861" s="95"/>
      <c r="F3861" s="96">
        <f>B3861</f>
        <v>3506</v>
      </c>
      <c r="G3861" s="97"/>
      <c r="H3861" s="98" t="s">
        <v>322</v>
      </c>
      <c r="I3861" s="99"/>
      <c r="O3861" s="7"/>
      <c r="X3861" s="1" t="str">
        <f t="shared" si="772"/>
        <v>35山口県</v>
      </c>
    </row>
    <row r="3862" spans="1:24" x14ac:dyDescent="0.15">
      <c r="A3862" s="6">
        <f t="shared" si="771"/>
        <v>258</v>
      </c>
      <c r="B3862" s="6">
        <f>B3861</f>
        <v>3506</v>
      </c>
      <c r="D3862" s="72" t="s">
        <v>6</v>
      </c>
      <c r="E3862" s="73"/>
      <c r="F3862" s="74">
        <v>25.505099999999999</v>
      </c>
      <c r="G3862" s="75"/>
      <c r="H3862" s="75"/>
      <c r="I3862" s="76"/>
      <c r="J3862" s="8"/>
      <c r="K3862" s="8"/>
      <c r="L3862" s="8"/>
      <c r="N3862" s="8"/>
      <c r="O3862" s="9"/>
      <c r="P3862" s="10" t="s">
        <v>7</v>
      </c>
      <c r="X3862" s="1" t="str">
        <f t="shared" si="772"/>
        <v>35山口県</v>
      </c>
    </row>
    <row r="3863" spans="1:24" ht="14.25" thickBot="1" x14ac:dyDescent="0.2">
      <c r="A3863" s="6">
        <f t="shared" si="771"/>
        <v>258</v>
      </c>
      <c r="B3863" s="6">
        <f>B3862</f>
        <v>3506</v>
      </c>
      <c r="D3863" s="77" t="s">
        <v>8</v>
      </c>
      <c r="E3863" s="78"/>
      <c r="F3863" s="79">
        <v>716.1</v>
      </c>
      <c r="G3863" s="80"/>
      <c r="H3863" s="80"/>
      <c r="I3863" s="81"/>
      <c r="J3863" s="11"/>
      <c r="K3863" s="11"/>
      <c r="L3863" s="11"/>
      <c r="N3863" s="11"/>
      <c r="P3863" s="82">
        <v>-4.5000000000000005E-2</v>
      </c>
      <c r="Q3863" s="82"/>
      <c r="X3863" s="1" t="str">
        <f t="shared" si="772"/>
        <v>35山口県</v>
      </c>
    </row>
    <row r="3864" spans="1:24" ht="14.25" thickBot="1" x14ac:dyDescent="0.2">
      <c r="A3864" s="6">
        <f t="shared" si="771"/>
        <v>258</v>
      </c>
      <c r="B3864" s="6"/>
      <c r="C3864" s="1" t="s">
        <v>9</v>
      </c>
      <c r="X3864" s="1" t="str">
        <f t="shared" si="772"/>
        <v>35山口県</v>
      </c>
    </row>
    <row r="3865" spans="1:24" ht="13.5" customHeight="1" x14ac:dyDescent="0.15">
      <c r="A3865" s="6">
        <f t="shared" si="771"/>
        <v>258</v>
      </c>
      <c r="B3865" s="6"/>
      <c r="D3865" s="12"/>
      <c r="E3865" s="13"/>
      <c r="F3865" s="83" t="s">
        <v>10</v>
      </c>
      <c r="G3865" s="84"/>
      <c r="H3865" s="14" t="s">
        <v>11</v>
      </c>
      <c r="I3865" s="14" t="s">
        <v>12</v>
      </c>
      <c r="J3865" s="14" t="s">
        <v>13</v>
      </c>
      <c r="K3865" s="14" t="s">
        <v>14</v>
      </c>
      <c r="L3865" s="15" t="s">
        <v>15</v>
      </c>
      <c r="M3865" s="85" t="s">
        <v>16</v>
      </c>
      <c r="N3865" s="84"/>
      <c r="O3865" s="84"/>
      <c r="P3865" s="85" t="s">
        <v>17</v>
      </c>
      <c r="Q3865" s="84"/>
      <c r="R3865" s="86"/>
      <c r="X3865" s="1" t="str">
        <f t="shared" si="772"/>
        <v>35山口県</v>
      </c>
    </row>
    <row r="3866" spans="1:24" ht="32.25" thickBot="1" x14ac:dyDescent="0.2">
      <c r="A3866" s="6">
        <f t="shared" si="771"/>
        <v>258</v>
      </c>
      <c r="B3866" s="6"/>
      <c r="D3866" s="16"/>
      <c r="E3866" s="17"/>
      <c r="F3866" s="18" t="s">
        <v>18</v>
      </c>
      <c r="G3866" s="19" t="s">
        <v>19</v>
      </c>
      <c r="H3866" s="20" t="s">
        <v>20</v>
      </c>
      <c r="I3866" s="20" t="s">
        <v>21</v>
      </c>
      <c r="J3866" s="20" t="s">
        <v>22</v>
      </c>
      <c r="K3866" s="20" t="s">
        <v>23</v>
      </c>
      <c r="L3866" s="20" t="s">
        <v>24</v>
      </c>
      <c r="M3866" s="21" t="s">
        <v>25</v>
      </c>
      <c r="N3866" s="22" t="s">
        <v>26</v>
      </c>
      <c r="O3866" s="23" t="s">
        <v>27</v>
      </c>
      <c r="P3866" s="24" t="s">
        <v>28</v>
      </c>
      <c r="Q3866" s="22" t="s">
        <v>29</v>
      </c>
      <c r="R3866" s="25" t="s">
        <v>30</v>
      </c>
      <c r="X3866" s="1" t="str">
        <f t="shared" si="772"/>
        <v>35山口県</v>
      </c>
    </row>
    <row r="3867" spans="1:24" ht="14.25" thickTop="1" x14ac:dyDescent="0.15">
      <c r="A3867" s="6">
        <f t="shared" si="771"/>
        <v>258</v>
      </c>
      <c r="B3867" s="6">
        <f>B3862</f>
        <v>3506</v>
      </c>
      <c r="D3867" s="26"/>
      <c r="E3867" s="27" t="s">
        <v>31</v>
      </c>
      <c r="F3867" s="28">
        <f>SUM(F3868:F3871)</f>
        <v>4835</v>
      </c>
      <c r="G3867" s="29">
        <f>IFERROR(F3867/Q3867,"-")</f>
        <v>1.3885697874784606</v>
      </c>
      <c r="H3867" s="30">
        <f t="shared" ref="H3867:M3867" si="773">SUM(H3868:H3871)</f>
        <v>4584</v>
      </c>
      <c r="I3867" s="30">
        <f t="shared" si="773"/>
        <v>4410</v>
      </c>
      <c r="J3867" s="30">
        <f t="shared" si="773"/>
        <v>4234</v>
      </c>
      <c r="K3867" s="30">
        <f t="shared" si="773"/>
        <v>4216</v>
      </c>
      <c r="L3867" s="30">
        <f t="shared" si="773"/>
        <v>4145</v>
      </c>
      <c r="M3867" s="31">
        <f t="shared" si="773"/>
        <v>4079</v>
      </c>
      <c r="N3867" s="32">
        <f>IFERROR(M3867/F3867,"-")</f>
        <v>0.84364012409513955</v>
      </c>
      <c r="O3867" s="33">
        <f>M3867-F3867</f>
        <v>-756</v>
      </c>
      <c r="P3867" s="31">
        <f>SUM(P3868:P3871)</f>
        <v>4077</v>
      </c>
      <c r="Q3867" s="34">
        <f>SUM(Q3868:Q3871)</f>
        <v>3482</v>
      </c>
      <c r="R3867" s="35">
        <f>IFERROR(P3867/Q3867,"-")</f>
        <v>1.1708788052843193</v>
      </c>
      <c r="X3867" s="1" t="str">
        <f t="shared" si="772"/>
        <v>35山口県</v>
      </c>
    </row>
    <row r="3868" spans="1:24" x14ac:dyDescent="0.15">
      <c r="A3868" s="6">
        <f t="shared" si="771"/>
        <v>258</v>
      </c>
      <c r="B3868" s="6">
        <f>B3867</f>
        <v>3506</v>
      </c>
      <c r="D3868" s="36"/>
      <c r="E3868" s="37" t="s">
        <v>32</v>
      </c>
      <c r="F3868" s="38">
        <v>370</v>
      </c>
      <c r="G3868" s="39">
        <f>IFERROR(F3868/Q3868,"-")</f>
        <v>1.4015151515151516</v>
      </c>
      <c r="H3868" s="40">
        <v>307</v>
      </c>
      <c r="I3868" s="40">
        <v>260</v>
      </c>
      <c r="J3868" s="40">
        <v>260</v>
      </c>
      <c r="K3868" s="40">
        <v>260</v>
      </c>
      <c r="L3868" s="40">
        <v>260</v>
      </c>
      <c r="M3868" s="41">
        <v>260</v>
      </c>
      <c r="N3868" s="42">
        <f>IFERROR(M3868/F3868,"-")</f>
        <v>0.70270270270270274</v>
      </c>
      <c r="O3868" s="43">
        <f>M3868-F3868</f>
        <v>-110</v>
      </c>
      <c r="P3868" s="41">
        <v>260</v>
      </c>
      <c r="Q3868" s="44">
        <v>264</v>
      </c>
      <c r="R3868" s="45">
        <f>IFERROR(P3868/Q3868,"-")</f>
        <v>0.98484848484848486</v>
      </c>
      <c r="X3868" s="1" t="str">
        <f t="shared" si="772"/>
        <v>35山口県</v>
      </c>
    </row>
    <row r="3869" spans="1:24" x14ac:dyDescent="0.15">
      <c r="A3869" s="6">
        <f t="shared" si="771"/>
        <v>258</v>
      </c>
      <c r="B3869" s="6">
        <f t="shared" si="771"/>
        <v>3506</v>
      </c>
      <c r="D3869" s="36"/>
      <c r="E3869" s="46" t="s">
        <v>33</v>
      </c>
      <c r="F3869" s="47">
        <v>1571</v>
      </c>
      <c r="G3869" s="48">
        <f>IFERROR(F3869/Q3869,"-")</f>
        <v>1.8352803738317758</v>
      </c>
      <c r="H3869" s="49">
        <v>1328</v>
      </c>
      <c r="I3869" s="49">
        <v>1315</v>
      </c>
      <c r="J3869" s="49">
        <v>1292</v>
      </c>
      <c r="K3869" s="49">
        <v>1304</v>
      </c>
      <c r="L3869" s="49">
        <v>1300</v>
      </c>
      <c r="M3869" s="50">
        <v>1294</v>
      </c>
      <c r="N3869" s="51">
        <f>IFERROR(M3869/F3869,"-")</f>
        <v>0.82367918523233608</v>
      </c>
      <c r="O3869" s="52">
        <f>M3869-F3869</f>
        <v>-277</v>
      </c>
      <c r="P3869" s="50">
        <v>1282</v>
      </c>
      <c r="Q3869" s="53">
        <v>856</v>
      </c>
      <c r="R3869" s="54">
        <f>IFERROR(P3869/Q3869,"-")</f>
        <v>1.4976635514018692</v>
      </c>
      <c r="X3869" s="1" t="str">
        <f t="shared" si="772"/>
        <v>35山口県</v>
      </c>
    </row>
    <row r="3870" spans="1:24" x14ac:dyDescent="0.15">
      <c r="A3870" s="6">
        <f t="shared" si="771"/>
        <v>258</v>
      </c>
      <c r="B3870" s="6">
        <f t="shared" si="771"/>
        <v>3506</v>
      </c>
      <c r="D3870" s="36"/>
      <c r="E3870" s="46" t="s">
        <v>34</v>
      </c>
      <c r="F3870" s="47">
        <v>755</v>
      </c>
      <c r="G3870" s="48">
        <f>IFERROR(F3870/Q3870,"-")</f>
        <v>0.70759137769447045</v>
      </c>
      <c r="H3870" s="49">
        <v>1088</v>
      </c>
      <c r="I3870" s="49">
        <v>1176</v>
      </c>
      <c r="J3870" s="49">
        <v>1275</v>
      </c>
      <c r="K3870" s="49">
        <v>1277</v>
      </c>
      <c r="L3870" s="49">
        <v>1186</v>
      </c>
      <c r="M3870" s="50">
        <v>1081</v>
      </c>
      <c r="N3870" s="51">
        <f>IFERROR(M3870/F3870,"-")</f>
        <v>1.4317880794701987</v>
      </c>
      <c r="O3870" s="52">
        <f>M3870-F3870</f>
        <v>326</v>
      </c>
      <c r="P3870" s="50">
        <v>1107</v>
      </c>
      <c r="Q3870" s="53">
        <v>1067</v>
      </c>
      <c r="R3870" s="54">
        <f>IFERROR(P3870/Q3870,"-")</f>
        <v>1.0374882849109652</v>
      </c>
      <c r="X3870" s="1" t="str">
        <f t="shared" si="772"/>
        <v>35山口県</v>
      </c>
    </row>
    <row r="3871" spans="1:24" ht="14.25" thickBot="1" x14ac:dyDescent="0.2">
      <c r="A3871" s="6">
        <f t="shared" si="771"/>
        <v>258</v>
      </c>
      <c r="B3871" s="6">
        <f t="shared" si="771"/>
        <v>3506</v>
      </c>
      <c r="D3871" s="55"/>
      <c r="E3871" s="56" t="s">
        <v>35</v>
      </c>
      <c r="F3871" s="57">
        <v>2139</v>
      </c>
      <c r="G3871" s="58">
        <f>IFERROR(F3871/Q3871,"-")</f>
        <v>1.6517374517374517</v>
      </c>
      <c r="H3871" s="59">
        <v>1861</v>
      </c>
      <c r="I3871" s="59">
        <v>1659</v>
      </c>
      <c r="J3871" s="59">
        <v>1407</v>
      </c>
      <c r="K3871" s="59">
        <v>1375</v>
      </c>
      <c r="L3871" s="59">
        <v>1399</v>
      </c>
      <c r="M3871" s="60">
        <v>1444</v>
      </c>
      <c r="N3871" s="61">
        <f>IFERROR(M3871/F3871,"-")</f>
        <v>0.67508181393174382</v>
      </c>
      <c r="O3871" s="62">
        <f>M3871-F3871</f>
        <v>-695</v>
      </c>
      <c r="P3871" s="60">
        <v>1428</v>
      </c>
      <c r="Q3871" s="63">
        <v>1295</v>
      </c>
      <c r="R3871" s="64">
        <f>IFERROR(P3871/Q3871,"-")</f>
        <v>1.1027027027027028</v>
      </c>
      <c r="X3871" s="1" t="str">
        <f t="shared" si="772"/>
        <v>35山口県</v>
      </c>
    </row>
    <row r="3872" spans="1:24" s="5" customFormat="1" x14ac:dyDescent="0.15">
      <c r="A3872" s="65">
        <f t="shared" si="771"/>
        <v>258</v>
      </c>
      <c r="B3872" s="65">
        <f t="shared" si="771"/>
        <v>3506</v>
      </c>
      <c r="D3872" s="66"/>
      <c r="E3872" s="67" t="s">
        <v>36</v>
      </c>
      <c r="F3872" s="68">
        <v>0.96610169491525422</v>
      </c>
      <c r="G3872" s="69"/>
      <c r="H3872" s="68">
        <v>1</v>
      </c>
      <c r="I3872" s="68">
        <v>1</v>
      </c>
      <c r="J3872" s="68">
        <v>1</v>
      </c>
      <c r="K3872" s="68">
        <v>1</v>
      </c>
      <c r="L3872" s="68">
        <v>1</v>
      </c>
      <c r="M3872" s="68">
        <v>1</v>
      </c>
      <c r="N3872" s="70"/>
      <c r="O3872" s="70"/>
      <c r="P3872" s="71"/>
      <c r="Q3872" s="71"/>
      <c r="R3872" s="70"/>
      <c r="X3872" s="5" t="str">
        <f t="shared" si="772"/>
        <v>35山口県</v>
      </c>
    </row>
    <row r="3873" spans="1:24" x14ac:dyDescent="0.15">
      <c r="A3873" s="6">
        <f>(ROW()+12)/15</f>
        <v>259</v>
      </c>
      <c r="B3873" s="6"/>
      <c r="C3873" s="87">
        <f>(ROW()+12)/15</f>
        <v>259</v>
      </c>
      <c r="D3873" s="87"/>
      <c r="S3873" s="1" t="str">
        <f>"（"&amp;H3875&amp;"　"&amp;H3876&amp;"構想区域）"</f>
        <v>（山口県　長門構想区域）</v>
      </c>
      <c r="X3873" s="1" t="str">
        <f>TEXT(F3875,"0?")&amp;H3875</f>
        <v>35山口県</v>
      </c>
    </row>
    <row r="3874" spans="1:24" ht="14.25" thickBot="1" x14ac:dyDescent="0.2">
      <c r="A3874" s="6">
        <f>A3873</f>
        <v>259</v>
      </c>
      <c r="B3874" s="6"/>
      <c r="C3874" s="1" t="s">
        <v>3</v>
      </c>
      <c r="X3874" s="1" t="str">
        <f>X3873</f>
        <v>35山口県</v>
      </c>
    </row>
    <row r="3875" spans="1:24" x14ac:dyDescent="0.15">
      <c r="A3875" s="6">
        <f t="shared" ref="A3875:B3887" si="774">A3874</f>
        <v>259</v>
      </c>
      <c r="B3875" s="6">
        <v>3507</v>
      </c>
      <c r="D3875" s="88" t="s">
        <v>4</v>
      </c>
      <c r="E3875" s="89"/>
      <c r="F3875" s="90">
        <f>QUOTIENT(F3876,100)</f>
        <v>35</v>
      </c>
      <c r="G3875" s="91"/>
      <c r="H3875" s="92" t="s">
        <v>316</v>
      </c>
      <c r="I3875" s="93"/>
      <c r="O3875" s="7"/>
      <c r="X3875" s="1" t="str">
        <f t="shared" ref="X3875:X3887" si="775">X3874</f>
        <v>35山口県</v>
      </c>
    </row>
    <row r="3876" spans="1:24" x14ac:dyDescent="0.15">
      <c r="A3876" s="6">
        <f t="shared" si="774"/>
        <v>259</v>
      </c>
      <c r="B3876" s="6">
        <f>B3875</f>
        <v>3507</v>
      </c>
      <c r="D3876" s="94" t="s">
        <v>5</v>
      </c>
      <c r="E3876" s="95"/>
      <c r="F3876" s="96">
        <f>B3876</f>
        <v>3507</v>
      </c>
      <c r="G3876" s="97"/>
      <c r="H3876" s="98" t="s">
        <v>323</v>
      </c>
      <c r="I3876" s="99"/>
      <c r="O3876" s="7"/>
      <c r="X3876" s="1" t="str">
        <f t="shared" si="775"/>
        <v>35山口県</v>
      </c>
    </row>
    <row r="3877" spans="1:24" x14ac:dyDescent="0.15">
      <c r="A3877" s="6">
        <f t="shared" si="774"/>
        <v>259</v>
      </c>
      <c r="B3877" s="6">
        <f>B3876</f>
        <v>3507</v>
      </c>
      <c r="D3877" s="72" t="s">
        <v>6</v>
      </c>
      <c r="E3877" s="73"/>
      <c r="F3877" s="74">
        <v>3.2519</v>
      </c>
      <c r="G3877" s="75"/>
      <c r="H3877" s="75"/>
      <c r="I3877" s="76"/>
      <c r="J3877" s="8"/>
      <c r="K3877" s="8"/>
      <c r="L3877" s="8"/>
      <c r="N3877" s="8"/>
      <c r="O3877" s="9"/>
      <c r="P3877" s="10" t="s">
        <v>7</v>
      </c>
      <c r="X3877" s="1" t="str">
        <f t="shared" si="775"/>
        <v>35山口県</v>
      </c>
    </row>
    <row r="3878" spans="1:24" ht="14.25" thickBot="1" x14ac:dyDescent="0.2">
      <c r="A3878" s="6">
        <f t="shared" si="774"/>
        <v>259</v>
      </c>
      <c r="B3878" s="6">
        <f>B3877</f>
        <v>3507</v>
      </c>
      <c r="D3878" s="77" t="s">
        <v>8</v>
      </c>
      <c r="E3878" s="78"/>
      <c r="F3878" s="79">
        <v>357.31</v>
      </c>
      <c r="G3878" s="80"/>
      <c r="H3878" s="80"/>
      <c r="I3878" s="81"/>
      <c r="J3878" s="11"/>
      <c r="K3878" s="11"/>
      <c r="L3878" s="11"/>
      <c r="N3878" s="11"/>
      <c r="P3878" s="82">
        <v>-3.6000000000000004E-2</v>
      </c>
      <c r="Q3878" s="82"/>
      <c r="X3878" s="1" t="str">
        <f t="shared" si="775"/>
        <v>35山口県</v>
      </c>
    </row>
    <row r="3879" spans="1:24" ht="14.25" thickBot="1" x14ac:dyDescent="0.2">
      <c r="A3879" s="6">
        <f t="shared" si="774"/>
        <v>259</v>
      </c>
      <c r="B3879" s="6"/>
      <c r="C3879" s="1" t="s">
        <v>9</v>
      </c>
      <c r="X3879" s="1" t="str">
        <f t="shared" si="775"/>
        <v>35山口県</v>
      </c>
    </row>
    <row r="3880" spans="1:24" ht="13.5" customHeight="1" x14ac:dyDescent="0.15">
      <c r="A3880" s="6">
        <f t="shared" si="774"/>
        <v>259</v>
      </c>
      <c r="B3880" s="6"/>
      <c r="D3880" s="12"/>
      <c r="E3880" s="13"/>
      <c r="F3880" s="83" t="s">
        <v>10</v>
      </c>
      <c r="G3880" s="84"/>
      <c r="H3880" s="14" t="s">
        <v>11</v>
      </c>
      <c r="I3880" s="14" t="s">
        <v>12</v>
      </c>
      <c r="J3880" s="14" t="s">
        <v>13</v>
      </c>
      <c r="K3880" s="14" t="s">
        <v>14</v>
      </c>
      <c r="L3880" s="15" t="s">
        <v>15</v>
      </c>
      <c r="M3880" s="85" t="s">
        <v>16</v>
      </c>
      <c r="N3880" s="84"/>
      <c r="O3880" s="84"/>
      <c r="P3880" s="85" t="s">
        <v>17</v>
      </c>
      <c r="Q3880" s="84"/>
      <c r="R3880" s="86"/>
      <c r="X3880" s="1" t="str">
        <f t="shared" si="775"/>
        <v>35山口県</v>
      </c>
    </row>
    <row r="3881" spans="1:24" ht="32.25" thickBot="1" x14ac:dyDescent="0.2">
      <c r="A3881" s="6">
        <f t="shared" si="774"/>
        <v>259</v>
      </c>
      <c r="B3881" s="6"/>
      <c r="D3881" s="16"/>
      <c r="E3881" s="17"/>
      <c r="F3881" s="18" t="s">
        <v>18</v>
      </c>
      <c r="G3881" s="19" t="s">
        <v>19</v>
      </c>
      <c r="H3881" s="20" t="s">
        <v>20</v>
      </c>
      <c r="I3881" s="20" t="s">
        <v>21</v>
      </c>
      <c r="J3881" s="20" t="s">
        <v>22</v>
      </c>
      <c r="K3881" s="20" t="s">
        <v>23</v>
      </c>
      <c r="L3881" s="20" t="s">
        <v>24</v>
      </c>
      <c r="M3881" s="21" t="s">
        <v>25</v>
      </c>
      <c r="N3881" s="22" t="s">
        <v>26</v>
      </c>
      <c r="O3881" s="23" t="s">
        <v>27</v>
      </c>
      <c r="P3881" s="24" t="s">
        <v>28</v>
      </c>
      <c r="Q3881" s="22" t="s">
        <v>29</v>
      </c>
      <c r="R3881" s="25" t="s">
        <v>30</v>
      </c>
      <c r="X3881" s="1" t="str">
        <f t="shared" si="775"/>
        <v>35山口県</v>
      </c>
    </row>
    <row r="3882" spans="1:24" ht="14.25" thickTop="1" x14ac:dyDescent="0.15">
      <c r="A3882" s="6">
        <f t="shared" si="774"/>
        <v>259</v>
      </c>
      <c r="B3882" s="6">
        <f>B3877</f>
        <v>3507</v>
      </c>
      <c r="D3882" s="26"/>
      <c r="E3882" s="27" t="s">
        <v>31</v>
      </c>
      <c r="F3882" s="28">
        <f>SUM(F3883:F3886)</f>
        <v>648</v>
      </c>
      <c r="G3882" s="29">
        <f>IFERROR(F3882/Q3882,"-")</f>
        <v>1.4828375286041191</v>
      </c>
      <c r="H3882" s="30">
        <f t="shared" ref="H3882:M3882" si="776">SUM(H3883:H3886)</f>
        <v>632</v>
      </c>
      <c r="I3882" s="30">
        <f t="shared" si="776"/>
        <v>628</v>
      </c>
      <c r="J3882" s="30">
        <f t="shared" si="776"/>
        <v>568</v>
      </c>
      <c r="K3882" s="30">
        <f t="shared" si="776"/>
        <v>549</v>
      </c>
      <c r="L3882" s="30">
        <f t="shared" si="776"/>
        <v>541</v>
      </c>
      <c r="M3882" s="31">
        <f t="shared" si="776"/>
        <v>541</v>
      </c>
      <c r="N3882" s="32">
        <f>IFERROR(M3882/F3882,"-")</f>
        <v>0.83487654320987659</v>
      </c>
      <c r="O3882" s="33">
        <f>M3882-F3882</f>
        <v>-107</v>
      </c>
      <c r="P3882" s="31">
        <f>SUM(P3883:P3886)</f>
        <v>496</v>
      </c>
      <c r="Q3882" s="34">
        <f>SUM(Q3883:Q3886)</f>
        <v>437</v>
      </c>
      <c r="R3882" s="35">
        <f>IFERROR(P3882/Q3882,"-")</f>
        <v>1.1350114416475972</v>
      </c>
      <c r="X3882" s="1" t="str">
        <f t="shared" si="775"/>
        <v>35山口県</v>
      </c>
    </row>
    <row r="3883" spans="1:24" x14ac:dyDescent="0.15">
      <c r="A3883" s="6">
        <f t="shared" si="774"/>
        <v>259</v>
      </c>
      <c r="B3883" s="6">
        <f>B3882</f>
        <v>3507</v>
      </c>
      <c r="D3883" s="36"/>
      <c r="E3883" s="37" t="s">
        <v>32</v>
      </c>
      <c r="F3883" s="38">
        <v>0</v>
      </c>
      <c r="G3883" s="39">
        <f>IFERROR(F3883/Q3883,"-")</f>
        <v>0</v>
      </c>
      <c r="H3883" s="40">
        <v>0</v>
      </c>
      <c r="I3883" s="40">
        <v>0</v>
      </c>
      <c r="J3883" s="40">
        <v>0</v>
      </c>
      <c r="K3883" s="40">
        <v>0</v>
      </c>
      <c r="L3883" s="40">
        <v>0</v>
      </c>
      <c r="M3883" s="41">
        <v>0</v>
      </c>
      <c r="N3883" s="42" t="str">
        <f>IFERROR(M3883/F3883,"-")</f>
        <v>-</v>
      </c>
      <c r="O3883" s="43">
        <f>M3883-F3883</f>
        <v>0</v>
      </c>
      <c r="P3883" s="41">
        <v>0</v>
      </c>
      <c r="Q3883" s="44">
        <v>29</v>
      </c>
      <c r="R3883" s="45">
        <f>IFERROR(P3883/Q3883,"-")</f>
        <v>0</v>
      </c>
      <c r="X3883" s="1" t="str">
        <f t="shared" si="775"/>
        <v>35山口県</v>
      </c>
    </row>
    <row r="3884" spans="1:24" x14ac:dyDescent="0.15">
      <c r="A3884" s="6">
        <f t="shared" si="774"/>
        <v>259</v>
      </c>
      <c r="B3884" s="6">
        <f t="shared" si="774"/>
        <v>3507</v>
      </c>
      <c r="D3884" s="36"/>
      <c r="E3884" s="46" t="s">
        <v>33</v>
      </c>
      <c r="F3884" s="47">
        <v>405</v>
      </c>
      <c r="G3884" s="48">
        <f>IFERROR(F3884/Q3884,"-")</f>
        <v>2.7181208053691277</v>
      </c>
      <c r="H3884" s="49">
        <v>389</v>
      </c>
      <c r="I3884" s="49">
        <v>383</v>
      </c>
      <c r="J3884" s="49">
        <v>383</v>
      </c>
      <c r="K3884" s="49">
        <v>374</v>
      </c>
      <c r="L3884" s="49">
        <v>366</v>
      </c>
      <c r="M3884" s="50">
        <v>366</v>
      </c>
      <c r="N3884" s="51">
        <f>IFERROR(M3884/F3884,"-")</f>
        <v>0.90370370370370368</v>
      </c>
      <c r="O3884" s="52">
        <f>M3884-F3884</f>
        <v>-39</v>
      </c>
      <c r="P3884" s="50">
        <v>321</v>
      </c>
      <c r="Q3884" s="53">
        <v>149</v>
      </c>
      <c r="R3884" s="54">
        <f>IFERROR(P3884/Q3884,"-")</f>
        <v>2.1543624161073827</v>
      </c>
      <c r="X3884" s="1" t="str">
        <f t="shared" si="775"/>
        <v>35山口県</v>
      </c>
    </row>
    <row r="3885" spans="1:24" x14ac:dyDescent="0.15">
      <c r="A3885" s="6">
        <f t="shared" si="774"/>
        <v>259</v>
      </c>
      <c r="B3885" s="6">
        <f t="shared" si="774"/>
        <v>3507</v>
      </c>
      <c r="D3885" s="36"/>
      <c r="E3885" s="46" t="s">
        <v>34</v>
      </c>
      <c r="F3885" s="47">
        <v>0</v>
      </c>
      <c r="G3885" s="48">
        <f>IFERROR(F3885/Q3885,"-")</f>
        <v>0</v>
      </c>
      <c r="H3885" s="49">
        <v>38</v>
      </c>
      <c r="I3885" s="49">
        <v>40</v>
      </c>
      <c r="J3885" s="49">
        <v>40</v>
      </c>
      <c r="K3885" s="49">
        <v>40</v>
      </c>
      <c r="L3885" s="49">
        <v>40</v>
      </c>
      <c r="M3885" s="50">
        <v>40</v>
      </c>
      <c r="N3885" s="51" t="str">
        <f>IFERROR(M3885/F3885,"-")</f>
        <v>-</v>
      </c>
      <c r="O3885" s="52">
        <f>M3885-F3885</f>
        <v>40</v>
      </c>
      <c r="P3885" s="50">
        <v>40</v>
      </c>
      <c r="Q3885" s="53">
        <v>131</v>
      </c>
      <c r="R3885" s="54">
        <f>IFERROR(P3885/Q3885,"-")</f>
        <v>0.30534351145038169</v>
      </c>
      <c r="X3885" s="1" t="str">
        <f t="shared" si="775"/>
        <v>35山口県</v>
      </c>
    </row>
    <row r="3886" spans="1:24" ht="14.25" thickBot="1" x14ac:dyDescent="0.2">
      <c r="A3886" s="6">
        <f t="shared" si="774"/>
        <v>259</v>
      </c>
      <c r="B3886" s="6">
        <f t="shared" si="774"/>
        <v>3507</v>
      </c>
      <c r="D3886" s="55"/>
      <c r="E3886" s="56" t="s">
        <v>35</v>
      </c>
      <c r="F3886" s="57">
        <v>243</v>
      </c>
      <c r="G3886" s="58">
        <f>IFERROR(F3886/Q3886,"-")</f>
        <v>1.8984375</v>
      </c>
      <c r="H3886" s="59">
        <v>205</v>
      </c>
      <c r="I3886" s="59">
        <v>205</v>
      </c>
      <c r="J3886" s="59">
        <v>145</v>
      </c>
      <c r="K3886" s="59">
        <v>135</v>
      </c>
      <c r="L3886" s="59">
        <v>135</v>
      </c>
      <c r="M3886" s="60">
        <v>135</v>
      </c>
      <c r="N3886" s="61">
        <f>IFERROR(M3886/F3886,"-")</f>
        <v>0.55555555555555558</v>
      </c>
      <c r="O3886" s="62">
        <f>M3886-F3886</f>
        <v>-108</v>
      </c>
      <c r="P3886" s="60">
        <v>135</v>
      </c>
      <c r="Q3886" s="63">
        <v>128</v>
      </c>
      <c r="R3886" s="64">
        <f>IFERROR(P3886/Q3886,"-")</f>
        <v>1.0546875</v>
      </c>
      <c r="X3886" s="1" t="str">
        <f t="shared" si="775"/>
        <v>35山口県</v>
      </c>
    </row>
    <row r="3887" spans="1:24" s="5" customFormat="1" x14ac:dyDescent="0.15">
      <c r="A3887" s="65">
        <f t="shared" si="774"/>
        <v>259</v>
      </c>
      <c r="B3887" s="65">
        <f t="shared" si="774"/>
        <v>3507</v>
      </c>
      <c r="D3887" s="66"/>
      <c r="E3887" s="67" t="s">
        <v>36</v>
      </c>
      <c r="F3887" s="68">
        <v>1</v>
      </c>
      <c r="G3887" s="69"/>
      <c r="H3887" s="68">
        <v>1</v>
      </c>
      <c r="I3887" s="68">
        <v>1</v>
      </c>
      <c r="J3887" s="68">
        <v>1</v>
      </c>
      <c r="K3887" s="68">
        <v>1</v>
      </c>
      <c r="L3887" s="68">
        <v>1</v>
      </c>
      <c r="M3887" s="68">
        <v>1</v>
      </c>
      <c r="N3887" s="70"/>
      <c r="O3887" s="70"/>
      <c r="P3887" s="71"/>
      <c r="Q3887" s="71"/>
      <c r="R3887" s="70"/>
      <c r="X3887" s="5" t="str">
        <f t="shared" si="775"/>
        <v>35山口県</v>
      </c>
    </row>
    <row r="3888" spans="1:24" x14ac:dyDescent="0.15">
      <c r="A3888" s="6">
        <f>(ROW()+12)/15</f>
        <v>260</v>
      </c>
      <c r="B3888" s="6"/>
      <c r="C3888" s="87">
        <f>(ROW()+12)/15</f>
        <v>260</v>
      </c>
      <c r="D3888" s="87"/>
      <c r="S3888" s="1" t="str">
        <f>"（"&amp;H3890&amp;"　"&amp;H3891&amp;"構想区域）"</f>
        <v>（山口県　萩構想区域）</v>
      </c>
      <c r="X3888" s="1" t="str">
        <f>TEXT(F3890,"0?")&amp;H3890</f>
        <v>35山口県</v>
      </c>
    </row>
    <row r="3889" spans="1:24" ht="14.25" thickBot="1" x14ac:dyDescent="0.2">
      <c r="A3889" s="6">
        <f>A3888</f>
        <v>260</v>
      </c>
      <c r="B3889" s="6"/>
      <c r="C3889" s="1" t="s">
        <v>3</v>
      </c>
      <c r="X3889" s="1" t="str">
        <f>X3888</f>
        <v>35山口県</v>
      </c>
    </row>
    <row r="3890" spans="1:24" x14ac:dyDescent="0.15">
      <c r="A3890" s="6">
        <f t="shared" ref="A3890:B3902" si="777">A3889</f>
        <v>260</v>
      </c>
      <c r="B3890" s="6">
        <v>3508</v>
      </c>
      <c r="D3890" s="88" t="s">
        <v>4</v>
      </c>
      <c r="E3890" s="89"/>
      <c r="F3890" s="90">
        <f>QUOTIENT(F3891,100)</f>
        <v>35</v>
      </c>
      <c r="G3890" s="91"/>
      <c r="H3890" s="92" t="s">
        <v>316</v>
      </c>
      <c r="I3890" s="93"/>
      <c r="O3890" s="7"/>
      <c r="X3890" s="1" t="str">
        <f t="shared" ref="X3890:X3902" si="778">X3889</f>
        <v>35山口県</v>
      </c>
    </row>
    <row r="3891" spans="1:24" x14ac:dyDescent="0.15">
      <c r="A3891" s="6">
        <f t="shared" si="777"/>
        <v>260</v>
      </c>
      <c r="B3891" s="6">
        <f>B3890</f>
        <v>3508</v>
      </c>
      <c r="D3891" s="94" t="s">
        <v>5</v>
      </c>
      <c r="E3891" s="95"/>
      <c r="F3891" s="96">
        <f>B3891</f>
        <v>3508</v>
      </c>
      <c r="G3891" s="97"/>
      <c r="H3891" s="98" t="s">
        <v>324</v>
      </c>
      <c r="I3891" s="99"/>
      <c r="O3891" s="7"/>
      <c r="X3891" s="1" t="str">
        <f t="shared" si="778"/>
        <v>35山口県</v>
      </c>
    </row>
    <row r="3892" spans="1:24" x14ac:dyDescent="0.15">
      <c r="A3892" s="6">
        <f t="shared" si="777"/>
        <v>260</v>
      </c>
      <c r="B3892" s="6">
        <f>B3891</f>
        <v>3508</v>
      </c>
      <c r="D3892" s="72" t="s">
        <v>6</v>
      </c>
      <c r="E3892" s="73"/>
      <c r="F3892" s="74">
        <v>4.7680999999999996</v>
      </c>
      <c r="G3892" s="75"/>
      <c r="H3892" s="75"/>
      <c r="I3892" s="76"/>
      <c r="J3892" s="8"/>
      <c r="K3892" s="8"/>
      <c r="L3892" s="8"/>
      <c r="N3892" s="8"/>
      <c r="O3892" s="9"/>
      <c r="P3892" s="10" t="s">
        <v>7</v>
      </c>
      <c r="X3892" s="1" t="str">
        <f t="shared" si="778"/>
        <v>35山口県</v>
      </c>
    </row>
    <row r="3893" spans="1:24" ht="14.25" thickBot="1" x14ac:dyDescent="0.2">
      <c r="A3893" s="6">
        <f t="shared" si="777"/>
        <v>260</v>
      </c>
      <c r="B3893" s="6">
        <f>B3892</f>
        <v>3508</v>
      </c>
      <c r="D3893" s="77" t="s">
        <v>8</v>
      </c>
      <c r="E3893" s="78"/>
      <c r="F3893" s="79">
        <v>814.26</v>
      </c>
      <c r="G3893" s="80"/>
      <c r="H3893" s="80"/>
      <c r="I3893" s="81"/>
      <c r="J3893" s="11"/>
      <c r="K3893" s="11"/>
      <c r="L3893" s="11"/>
      <c r="N3893" s="11"/>
      <c r="P3893" s="82">
        <v>-0.33999999999999997</v>
      </c>
      <c r="Q3893" s="82"/>
      <c r="X3893" s="1" t="str">
        <f t="shared" si="778"/>
        <v>35山口県</v>
      </c>
    </row>
    <row r="3894" spans="1:24" ht="14.25" thickBot="1" x14ac:dyDescent="0.2">
      <c r="A3894" s="6">
        <f t="shared" si="777"/>
        <v>260</v>
      </c>
      <c r="B3894" s="6"/>
      <c r="C3894" s="1" t="s">
        <v>9</v>
      </c>
      <c r="X3894" s="1" t="str">
        <f t="shared" si="778"/>
        <v>35山口県</v>
      </c>
    </row>
    <row r="3895" spans="1:24" ht="13.5" customHeight="1" x14ac:dyDescent="0.15">
      <c r="A3895" s="6">
        <f t="shared" si="777"/>
        <v>260</v>
      </c>
      <c r="B3895" s="6"/>
      <c r="D3895" s="12"/>
      <c r="E3895" s="13"/>
      <c r="F3895" s="83" t="s">
        <v>10</v>
      </c>
      <c r="G3895" s="84"/>
      <c r="H3895" s="14" t="s">
        <v>11</v>
      </c>
      <c r="I3895" s="14" t="s">
        <v>12</v>
      </c>
      <c r="J3895" s="14" t="s">
        <v>13</v>
      </c>
      <c r="K3895" s="14" t="s">
        <v>14</v>
      </c>
      <c r="L3895" s="15" t="s">
        <v>15</v>
      </c>
      <c r="M3895" s="85" t="s">
        <v>16</v>
      </c>
      <c r="N3895" s="84"/>
      <c r="O3895" s="84"/>
      <c r="P3895" s="85" t="s">
        <v>17</v>
      </c>
      <c r="Q3895" s="84"/>
      <c r="R3895" s="86"/>
      <c r="X3895" s="1" t="str">
        <f t="shared" si="778"/>
        <v>35山口県</v>
      </c>
    </row>
    <row r="3896" spans="1:24" ht="32.25" thickBot="1" x14ac:dyDescent="0.2">
      <c r="A3896" s="6">
        <f t="shared" si="777"/>
        <v>260</v>
      </c>
      <c r="B3896" s="6"/>
      <c r="D3896" s="16"/>
      <c r="E3896" s="17"/>
      <c r="F3896" s="18" t="s">
        <v>18</v>
      </c>
      <c r="G3896" s="19" t="s">
        <v>19</v>
      </c>
      <c r="H3896" s="20" t="s">
        <v>20</v>
      </c>
      <c r="I3896" s="20" t="s">
        <v>21</v>
      </c>
      <c r="J3896" s="20" t="s">
        <v>22</v>
      </c>
      <c r="K3896" s="20" t="s">
        <v>23</v>
      </c>
      <c r="L3896" s="20" t="s">
        <v>24</v>
      </c>
      <c r="M3896" s="21" t="s">
        <v>25</v>
      </c>
      <c r="N3896" s="22" t="s">
        <v>26</v>
      </c>
      <c r="O3896" s="23" t="s">
        <v>27</v>
      </c>
      <c r="P3896" s="24" t="s">
        <v>28</v>
      </c>
      <c r="Q3896" s="22" t="s">
        <v>29</v>
      </c>
      <c r="R3896" s="25" t="s">
        <v>30</v>
      </c>
      <c r="X3896" s="1" t="str">
        <f t="shared" si="778"/>
        <v>35山口県</v>
      </c>
    </row>
    <row r="3897" spans="1:24" ht="14.25" thickTop="1" x14ac:dyDescent="0.15">
      <c r="A3897" s="6">
        <f t="shared" si="777"/>
        <v>260</v>
      </c>
      <c r="B3897" s="6">
        <f>B3892</f>
        <v>3508</v>
      </c>
      <c r="D3897" s="26"/>
      <c r="E3897" s="27" t="s">
        <v>31</v>
      </c>
      <c r="F3897" s="28">
        <f>SUM(F3898:F3901)</f>
        <v>900</v>
      </c>
      <c r="G3897" s="29">
        <f>IFERROR(F3897/Q3897,"-")</f>
        <v>1.4634146341463414</v>
      </c>
      <c r="H3897" s="30">
        <f t="shared" ref="H3897:M3897" si="779">SUM(H3898:H3901)</f>
        <v>881</v>
      </c>
      <c r="I3897" s="30">
        <f t="shared" si="779"/>
        <v>881</v>
      </c>
      <c r="J3897" s="30">
        <f t="shared" si="779"/>
        <v>787</v>
      </c>
      <c r="K3897" s="30">
        <f t="shared" si="779"/>
        <v>789</v>
      </c>
      <c r="L3897" s="30">
        <f t="shared" si="779"/>
        <v>731</v>
      </c>
      <c r="M3897" s="31">
        <f t="shared" si="779"/>
        <v>731</v>
      </c>
      <c r="N3897" s="32">
        <f>IFERROR(M3897/F3897,"-")</f>
        <v>0.81222222222222218</v>
      </c>
      <c r="O3897" s="33">
        <f>M3897-F3897</f>
        <v>-169</v>
      </c>
      <c r="P3897" s="31">
        <f>SUM(P3898:P3901)</f>
        <v>789</v>
      </c>
      <c r="Q3897" s="34">
        <f>SUM(Q3898:Q3901)</f>
        <v>615</v>
      </c>
      <c r="R3897" s="35">
        <f>IFERROR(P3897/Q3897,"-")</f>
        <v>1.2829268292682927</v>
      </c>
      <c r="X3897" s="1" t="str">
        <f t="shared" si="778"/>
        <v>35山口県</v>
      </c>
    </row>
    <row r="3898" spans="1:24" x14ac:dyDescent="0.15">
      <c r="A3898" s="6">
        <f t="shared" si="777"/>
        <v>260</v>
      </c>
      <c r="B3898" s="6">
        <f>B3897</f>
        <v>3508</v>
      </c>
      <c r="D3898" s="36"/>
      <c r="E3898" s="37" t="s">
        <v>32</v>
      </c>
      <c r="F3898" s="38">
        <v>0</v>
      </c>
      <c r="G3898" s="39">
        <f>IFERROR(F3898/Q3898,"-")</f>
        <v>0</v>
      </c>
      <c r="H3898" s="40">
        <v>0</v>
      </c>
      <c r="I3898" s="40">
        <v>0</v>
      </c>
      <c r="J3898" s="40">
        <v>0</v>
      </c>
      <c r="K3898" s="40">
        <v>0</v>
      </c>
      <c r="L3898" s="40">
        <v>0</v>
      </c>
      <c r="M3898" s="41">
        <v>0</v>
      </c>
      <c r="N3898" s="42" t="str">
        <f>IFERROR(M3898/F3898,"-")</f>
        <v>-</v>
      </c>
      <c r="O3898" s="43">
        <f>M3898-F3898</f>
        <v>0</v>
      </c>
      <c r="P3898" s="41">
        <v>0</v>
      </c>
      <c r="Q3898" s="44">
        <v>24</v>
      </c>
      <c r="R3898" s="45">
        <f>IFERROR(P3898/Q3898,"-")</f>
        <v>0</v>
      </c>
      <c r="X3898" s="1" t="str">
        <f t="shared" si="778"/>
        <v>35山口県</v>
      </c>
    </row>
    <row r="3899" spans="1:24" x14ac:dyDescent="0.15">
      <c r="A3899" s="6">
        <f t="shared" si="777"/>
        <v>260</v>
      </c>
      <c r="B3899" s="6">
        <f t="shared" si="777"/>
        <v>3508</v>
      </c>
      <c r="D3899" s="36"/>
      <c r="E3899" s="46" t="s">
        <v>33</v>
      </c>
      <c r="F3899" s="47">
        <v>359</v>
      </c>
      <c r="G3899" s="48">
        <f>IFERROR(F3899/Q3899,"-")</f>
        <v>2.0168539325842696</v>
      </c>
      <c r="H3899" s="49">
        <v>286</v>
      </c>
      <c r="I3899" s="49">
        <v>302</v>
      </c>
      <c r="J3899" s="49">
        <v>302</v>
      </c>
      <c r="K3899" s="49">
        <v>304</v>
      </c>
      <c r="L3899" s="49">
        <v>246</v>
      </c>
      <c r="M3899" s="50">
        <v>246</v>
      </c>
      <c r="N3899" s="51">
        <f>IFERROR(M3899/F3899,"-")</f>
        <v>0.68523676880222839</v>
      </c>
      <c r="O3899" s="52">
        <f>M3899-F3899</f>
        <v>-113</v>
      </c>
      <c r="P3899" s="50">
        <v>304</v>
      </c>
      <c r="Q3899" s="53">
        <v>178</v>
      </c>
      <c r="R3899" s="54">
        <f>IFERROR(P3899/Q3899,"-")</f>
        <v>1.7078651685393258</v>
      </c>
      <c r="X3899" s="1" t="str">
        <f t="shared" si="778"/>
        <v>35山口県</v>
      </c>
    </row>
    <row r="3900" spans="1:24" x14ac:dyDescent="0.15">
      <c r="A3900" s="6">
        <f t="shared" si="777"/>
        <v>260</v>
      </c>
      <c r="B3900" s="6">
        <f t="shared" si="777"/>
        <v>3508</v>
      </c>
      <c r="D3900" s="36"/>
      <c r="E3900" s="46" t="s">
        <v>34</v>
      </c>
      <c r="F3900" s="47">
        <v>19</v>
      </c>
      <c r="G3900" s="48">
        <f>IFERROR(F3900/Q3900,"-")</f>
        <v>0.10497237569060773</v>
      </c>
      <c r="H3900" s="49">
        <v>73</v>
      </c>
      <c r="I3900" s="49">
        <v>57</v>
      </c>
      <c r="J3900" s="49">
        <v>57</v>
      </c>
      <c r="K3900" s="49">
        <v>57</v>
      </c>
      <c r="L3900" s="49">
        <v>57</v>
      </c>
      <c r="M3900" s="50">
        <v>57</v>
      </c>
      <c r="N3900" s="51">
        <f>IFERROR(M3900/F3900,"-")</f>
        <v>3</v>
      </c>
      <c r="O3900" s="52">
        <f>M3900-F3900</f>
        <v>38</v>
      </c>
      <c r="P3900" s="50">
        <v>57</v>
      </c>
      <c r="Q3900" s="53">
        <v>181</v>
      </c>
      <c r="R3900" s="54">
        <f>IFERROR(P3900/Q3900,"-")</f>
        <v>0.31491712707182318</v>
      </c>
      <c r="X3900" s="1" t="str">
        <f t="shared" si="778"/>
        <v>35山口県</v>
      </c>
    </row>
    <row r="3901" spans="1:24" ht="14.25" thickBot="1" x14ac:dyDescent="0.2">
      <c r="A3901" s="6">
        <f t="shared" si="777"/>
        <v>260</v>
      </c>
      <c r="B3901" s="6">
        <f t="shared" si="777"/>
        <v>3508</v>
      </c>
      <c r="D3901" s="55"/>
      <c r="E3901" s="56" t="s">
        <v>35</v>
      </c>
      <c r="F3901" s="57">
        <v>522</v>
      </c>
      <c r="G3901" s="58">
        <f>IFERROR(F3901/Q3901,"-")</f>
        <v>2.25</v>
      </c>
      <c r="H3901" s="59">
        <v>522</v>
      </c>
      <c r="I3901" s="59">
        <v>522</v>
      </c>
      <c r="J3901" s="59">
        <v>428</v>
      </c>
      <c r="K3901" s="59">
        <v>428</v>
      </c>
      <c r="L3901" s="59">
        <v>428</v>
      </c>
      <c r="M3901" s="60">
        <v>428</v>
      </c>
      <c r="N3901" s="61">
        <f>IFERROR(M3901/F3901,"-")</f>
        <v>0.81992337164750961</v>
      </c>
      <c r="O3901" s="62">
        <f>M3901-F3901</f>
        <v>-94</v>
      </c>
      <c r="P3901" s="60">
        <v>428</v>
      </c>
      <c r="Q3901" s="63">
        <v>232</v>
      </c>
      <c r="R3901" s="64">
        <f>IFERROR(P3901/Q3901,"-")</f>
        <v>1.8448275862068966</v>
      </c>
      <c r="X3901" s="1" t="str">
        <f t="shared" si="778"/>
        <v>35山口県</v>
      </c>
    </row>
    <row r="3902" spans="1:24" s="5" customFormat="1" x14ac:dyDescent="0.15">
      <c r="A3902" s="65">
        <f t="shared" si="777"/>
        <v>260</v>
      </c>
      <c r="B3902" s="65">
        <f t="shared" si="777"/>
        <v>3508</v>
      </c>
      <c r="D3902" s="66"/>
      <c r="E3902" s="67" t="s">
        <v>36</v>
      </c>
      <c r="F3902" s="68">
        <v>1</v>
      </c>
      <c r="G3902" s="69"/>
      <c r="H3902" s="68">
        <v>1</v>
      </c>
      <c r="I3902" s="68">
        <v>1</v>
      </c>
      <c r="J3902" s="68">
        <v>1</v>
      </c>
      <c r="K3902" s="68">
        <v>1</v>
      </c>
      <c r="L3902" s="68">
        <v>1</v>
      </c>
      <c r="M3902" s="68">
        <v>1</v>
      </c>
      <c r="N3902" s="70"/>
      <c r="O3902" s="70"/>
      <c r="P3902" s="71"/>
      <c r="Q3902" s="71"/>
      <c r="R3902" s="70"/>
      <c r="X3902" s="5" t="str">
        <f t="shared" si="778"/>
        <v>35山口県</v>
      </c>
    </row>
    <row r="3903" spans="1:24" x14ac:dyDescent="0.15">
      <c r="A3903" s="6">
        <f>(ROW()+12)/15</f>
        <v>261</v>
      </c>
      <c r="B3903" s="6"/>
      <c r="C3903" s="87">
        <f>(ROW()+12)/15</f>
        <v>261</v>
      </c>
      <c r="D3903" s="87"/>
      <c r="S3903" s="1" t="str">
        <f>"（"&amp;H3905&amp;"　"&amp;H3906&amp;"構想区域）"</f>
        <v>（徳島県　東部構想区域）</v>
      </c>
      <c r="X3903" s="1" t="str">
        <f>TEXT(F3905,"0?")&amp;H3905</f>
        <v>36徳島県</v>
      </c>
    </row>
    <row r="3904" spans="1:24" ht="14.25" thickBot="1" x14ac:dyDescent="0.2">
      <c r="A3904" s="6">
        <f>A3903</f>
        <v>261</v>
      </c>
      <c r="B3904" s="6"/>
      <c r="C3904" s="1" t="s">
        <v>3</v>
      </c>
      <c r="X3904" s="1" t="str">
        <f>X3903</f>
        <v>36徳島県</v>
      </c>
    </row>
    <row r="3905" spans="1:24" x14ac:dyDescent="0.15">
      <c r="A3905" s="6">
        <f t="shared" ref="A3905:B3917" si="780">A3904</f>
        <v>261</v>
      </c>
      <c r="B3905" s="6">
        <v>3601</v>
      </c>
      <c r="D3905" s="88" t="s">
        <v>4</v>
      </c>
      <c r="E3905" s="89"/>
      <c r="F3905" s="90">
        <f>QUOTIENT(F3906,100)</f>
        <v>36</v>
      </c>
      <c r="G3905" s="91"/>
      <c r="H3905" s="92" t="s">
        <v>325</v>
      </c>
      <c r="I3905" s="93"/>
      <c r="O3905" s="7"/>
      <c r="X3905" s="1" t="str">
        <f t="shared" ref="X3905:X3917" si="781">X3904</f>
        <v>36徳島県</v>
      </c>
    </row>
    <row r="3906" spans="1:24" x14ac:dyDescent="0.15">
      <c r="A3906" s="6">
        <f t="shared" si="780"/>
        <v>261</v>
      </c>
      <c r="B3906" s="6">
        <f>B3905</f>
        <v>3601</v>
      </c>
      <c r="D3906" s="94" t="s">
        <v>5</v>
      </c>
      <c r="E3906" s="95"/>
      <c r="F3906" s="96">
        <f>B3906</f>
        <v>3601</v>
      </c>
      <c r="G3906" s="97"/>
      <c r="H3906" s="98" t="s">
        <v>131</v>
      </c>
      <c r="I3906" s="99"/>
      <c r="O3906" s="7"/>
      <c r="X3906" s="1" t="str">
        <f t="shared" si="781"/>
        <v>36徳島県</v>
      </c>
    </row>
    <row r="3907" spans="1:24" x14ac:dyDescent="0.15">
      <c r="A3907" s="6">
        <f t="shared" si="780"/>
        <v>261</v>
      </c>
      <c r="B3907" s="6">
        <f>B3906</f>
        <v>3601</v>
      </c>
      <c r="D3907" s="72" t="s">
        <v>6</v>
      </c>
      <c r="E3907" s="73"/>
      <c r="F3907" s="74">
        <v>50.903599999999997</v>
      </c>
      <c r="G3907" s="75"/>
      <c r="H3907" s="75"/>
      <c r="I3907" s="76"/>
      <c r="J3907" s="8"/>
      <c r="K3907" s="8"/>
      <c r="L3907" s="8"/>
      <c r="N3907" s="8"/>
      <c r="O3907" s="9"/>
      <c r="P3907" s="10" t="s">
        <v>7</v>
      </c>
      <c r="X3907" s="1" t="str">
        <f t="shared" si="781"/>
        <v>36徳島県</v>
      </c>
    </row>
    <row r="3908" spans="1:24" ht="14.25" thickBot="1" x14ac:dyDescent="0.2">
      <c r="A3908" s="6">
        <f t="shared" si="780"/>
        <v>261</v>
      </c>
      <c r="B3908" s="6">
        <f>B3907</f>
        <v>3601</v>
      </c>
      <c r="D3908" s="77" t="s">
        <v>8</v>
      </c>
      <c r="E3908" s="78"/>
      <c r="F3908" s="79">
        <v>1016.78</v>
      </c>
      <c r="G3908" s="80"/>
      <c r="H3908" s="80"/>
      <c r="I3908" s="81"/>
      <c r="J3908" s="11"/>
      <c r="K3908" s="11"/>
      <c r="L3908" s="11"/>
      <c r="N3908" s="11"/>
      <c r="P3908" s="82">
        <v>5.8000000000000024E-2</v>
      </c>
      <c r="Q3908" s="82"/>
      <c r="X3908" s="1" t="str">
        <f t="shared" si="781"/>
        <v>36徳島県</v>
      </c>
    </row>
    <row r="3909" spans="1:24" ht="14.25" thickBot="1" x14ac:dyDescent="0.2">
      <c r="A3909" s="6">
        <f t="shared" si="780"/>
        <v>261</v>
      </c>
      <c r="B3909" s="6"/>
      <c r="C3909" s="1" t="s">
        <v>9</v>
      </c>
      <c r="X3909" s="1" t="str">
        <f t="shared" si="781"/>
        <v>36徳島県</v>
      </c>
    </row>
    <row r="3910" spans="1:24" ht="13.5" customHeight="1" x14ac:dyDescent="0.15">
      <c r="A3910" s="6">
        <f t="shared" si="780"/>
        <v>261</v>
      </c>
      <c r="B3910" s="6"/>
      <c r="D3910" s="12"/>
      <c r="E3910" s="13"/>
      <c r="F3910" s="83" t="s">
        <v>10</v>
      </c>
      <c r="G3910" s="84"/>
      <c r="H3910" s="14" t="s">
        <v>11</v>
      </c>
      <c r="I3910" s="14" t="s">
        <v>12</v>
      </c>
      <c r="J3910" s="14" t="s">
        <v>13</v>
      </c>
      <c r="K3910" s="14" t="s">
        <v>14</v>
      </c>
      <c r="L3910" s="15" t="s">
        <v>15</v>
      </c>
      <c r="M3910" s="85" t="s">
        <v>16</v>
      </c>
      <c r="N3910" s="84"/>
      <c r="O3910" s="84"/>
      <c r="P3910" s="85" t="s">
        <v>17</v>
      </c>
      <c r="Q3910" s="84"/>
      <c r="R3910" s="86"/>
      <c r="X3910" s="1" t="str">
        <f t="shared" si="781"/>
        <v>36徳島県</v>
      </c>
    </row>
    <row r="3911" spans="1:24" ht="32.25" thickBot="1" x14ac:dyDescent="0.2">
      <c r="A3911" s="6">
        <f t="shared" si="780"/>
        <v>261</v>
      </c>
      <c r="B3911" s="6"/>
      <c r="D3911" s="16"/>
      <c r="E3911" s="17"/>
      <c r="F3911" s="18" t="s">
        <v>18</v>
      </c>
      <c r="G3911" s="19" t="s">
        <v>19</v>
      </c>
      <c r="H3911" s="20" t="s">
        <v>20</v>
      </c>
      <c r="I3911" s="20" t="s">
        <v>21</v>
      </c>
      <c r="J3911" s="20" t="s">
        <v>22</v>
      </c>
      <c r="K3911" s="20" t="s">
        <v>23</v>
      </c>
      <c r="L3911" s="20" t="s">
        <v>24</v>
      </c>
      <c r="M3911" s="21" t="s">
        <v>25</v>
      </c>
      <c r="N3911" s="22" t="s">
        <v>26</v>
      </c>
      <c r="O3911" s="23" t="s">
        <v>27</v>
      </c>
      <c r="P3911" s="24" t="s">
        <v>28</v>
      </c>
      <c r="Q3911" s="22" t="s">
        <v>29</v>
      </c>
      <c r="R3911" s="25" t="s">
        <v>30</v>
      </c>
      <c r="X3911" s="1" t="str">
        <f t="shared" si="781"/>
        <v>36徳島県</v>
      </c>
    </row>
    <row r="3912" spans="1:24" ht="14.25" thickTop="1" x14ac:dyDescent="0.15">
      <c r="A3912" s="6">
        <f t="shared" si="780"/>
        <v>261</v>
      </c>
      <c r="B3912" s="6">
        <f>B3907</f>
        <v>3601</v>
      </c>
      <c r="D3912" s="26"/>
      <c r="E3912" s="27" t="s">
        <v>31</v>
      </c>
      <c r="F3912" s="28">
        <f>SUM(F3913:F3916)</f>
        <v>8316</v>
      </c>
      <c r="G3912" s="29">
        <f>IFERROR(F3912/Q3912,"-")</f>
        <v>1.3581577658010779</v>
      </c>
      <c r="H3912" s="30">
        <f t="shared" ref="H3912:M3912" si="782">SUM(H3913:H3916)</f>
        <v>8508</v>
      </c>
      <c r="I3912" s="30">
        <f t="shared" si="782"/>
        <v>8288</v>
      </c>
      <c r="J3912" s="30">
        <f t="shared" si="782"/>
        <v>8308</v>
      </c>
      <c r="K3912" s="30">
        <f t="shared" si="782"/>
        <v>8119</v>
      </c>
      <c r="L3912" s="30">
        <f t="shared" si="782"/>
        <v>7680</v>
      </c>
      <c r="M3912" s="31">
        <f t="shared" si="782"/>
        <v>7586</v>
      </c>
      <c r="N3912" s="32">
        <f>IFERROR(M3912/F3912,"-")</f>
        <v>0.91221741221741226</v>
      </c>
      <c r="O3912" s="33">
        <f>M3912-F3912</f>
        <v>-730</v>
      </c>
      <c r="P3912" s="31">
        <f>SUM(P3913:P3916)</f>
        <v>7487</v>
      </c>
      <c r="Q3912" s="34">
        <f>SUM(Q3913:Q3916)</f>
        <v>6123</v>
      </c>
      <c r="R3912" s="35">
        <f>IFERROR(P3912/Q3912,"-")</f>
        <v>1.2227666176710763</v>
      </c>
      <c r="X3912" s="1" t="str">
        <f t="shared" si="781"/>
        <v>36徳島県</v>
      </c>
    </row>
    <row r="3913" spans="1:24" x14ac:dyDescent="0.15">
      <c r="A3913" s="6">
        <f t="shared" si="780"/>
        <v>261</v>
      </c>
      <c r="B3913" s="6">
        <f>B3912</f>
        <v>3601</v>
      </c>
      <c r="D3913" s="36"/>
      <c r="E3913" s="37" t="s">
        <v>32</v>
      </c>
      <c r="F3913" s="38">
        <v>1070</v>
      </c>
      <c r="G3913" s="39">
        <f>IFERROR(F3913/Q3913,"-")</f>
        <v>2.1747967479674797</v>
      </c>
      <c r="H3913" s="40">
        <v>538</v>
      </c>
      <c r="I3913" s="40">
        <v>557</v>
      </c>
      <c r="J3913" s="40">
        <v>538</v>
      </c>
      <c r="K3913" s="40">
        <v>538</v>
      </c>
      <c r="L3913" s="40">
        <v>538</v>
      </c>
      <c r="M3913" s="41">
        <v>530</v>
      </c>
      <c r="N3913" s="42">
        <f>IFERROR(M3913/F3913,"-")</f>
        <v>0.49532710280373832</v>
      </c>
      <c r="O3913" s="43">
        <f>M3913-F3913</f>
        <v>-540</v>
      </c>
      <c r="P3913" s="41">
        <v>538</v>
      </c>
      <c r="Q3913" s="44">
        <v>492</v>
      </c>
      <c r="R3913" s="45">
        <f>IFERROR(P3913/Q3913,"-")</f>
        <v>1.0934959349593496</v>
      </c>
      <c r="X3913" s="1" t="str">
        <f t="shared" si="781"/>
        <v>36徳島県</v>
      </c>
    </row>
    <row r="3914" spans="1:24" x14ac:dyDescent="0.15">
      <c r="A3914" s="6">
        <f t="shared" si="780"/>
        <v>261</v>
      </c>
      <c r="B3914" s="6">
        <f t="shared" si="780"/>
        <v>3601</v>
      </c>
      <c r="D3914" s="36"/>
      <c r="E3914" s="46" t="s">
        <v>33</v>
      </c>
      <c r="F3914" s="47">
        <v>2391</v>
      </c>
      <c r="G3914" s="48">
        <f>IFERROR(F3914/Q3914,"-")</f>
        <v>1.4897196261682244</v>
      </c>
      <c r="H3914" s="49">
        <v>2839</v>
      </c>
      <c r="I3914" s="49">
        <v>2686</v>
      </c>
      <c r="J3914" s="49">
        <v>2751</v>
      </c>
      <c r="K3914" s="49">
        <v>2670</v>
      </c>
      <c r="L3914" s="49">
        <v>2654</v>
      </c>
      <c r="M3914" s="50">
        <v>2601</v>
      </c>
      <c r="N3914" s="51">
        <f>IFERROR(M3914/F3914,"-")</f>
        <v>1.0878293601003763</v>
      </c>
      <c r="O3914" s="52">
        <f>M3914-F3914</f>
        <v>210</v>
      </c>
      <c r="P3914" s="50">
        <v>2520</v>
      </c>
      <c r="Q3914" s="53">
        <v>1605</v>
      </c>
      <c r="R3914" s="54">
        <f>IFERROR(P3914/Q3914,"-")</f>
        <v>1.5700934579439252</v>
      </c>
      <c r="X3914" s="1" t="str">
        <f t="shared" si="781"/>
        <v>36徳島県</v>
      </c>
    </row>
    <row r="3915" spans="1:24" x14ac:dyDescent="0.15">
      <c r="A3915" s="6">
        <f t="shared" si="780"/>
        <v>261</v>
      </c>
      <c r="B3915" s="6">
        <f t="shared" si="780"/>
        <v>3601</v>
      </c>
      <c r="D3915" s="36"/>
      <c r="E3915" s="46" t="s">
        <v>34</v>
      </c>
      <c r="F3915" s="47">
        <v>1168</v>
      </c>
      <c r="G3915" s="48">
        <f>IFERROR(F3915/Q3915,"-")</f>
        <v>0.56153846153846154</v>
      </c>
      <c r="H3915" s="49">
        <v>1487</v>
      </c>
      <c r="I3915" s="49">
        <v>1562</v>
      </c>
      <c r="J3915" s="49">
        <v>1589</v>
      </c>
      <c r="K3915" s="49">
        <v>1684</v>
      </c>
      <c r="L3915" s="49">
        <v>1608</v>
      </c>
      <c r="M3915" s="50">
        <v>1684</v>
      </c>
      <c r="N3915" s="51">
        <f>IFERROR(M3915/F3915,"-")</f>
        <v>1.4417808219178083</v>
      </c>
      <c r="O3915" s="52">
        <f>M3915-F3915</f>
        <v>516</v>
      </c>
      <c r="P3915" s="50">
        <v>1910</v>
      </c>
      <c r="Q3915" s="53">
        <v>2080</v>
      </c>
      <c r="R3915" s="54">
        <f>IFERROR(P3915/Q3915,"-")</f>
        <v>0.91826923076923073</v>
      </c>
      <c r="X3915" s="1" t="str">
        <f t="shared" si="781"/>
        <v>36徳島県</v>
      </c>
    </row>
    <row r="3916" spans="1:24" ht="14.25" thickBot="1" x14ac:dyDescent="0.2">
      <c r="A3916" s="6">
        <f t="shared" si="780"/>
        <v>261</v>
      </c>
      <c r="B3916" s="6">
        <f t="shared" si="780"/>
        <v>3601</v>
      </c>
      <c r="D3916" s="55"/>
      <c r="E3916" s="56" t="s">
        <v>35</v>
      </c>
      <c r="F3916" s="57">
        <v>3687</v>
      </c>
      <c r="G3916" s="58">
        <f>IFERROR(F3916/Q3916,"-")</f>
        <v>1.8946557040082219</v>
      </c>
      <c r="H3916" s="59">
        <v>3644</v>
      </c>
      <c r="I3916" s="59">
        <v>3483</v>
      </c>
      <c r="J3916" s="59">
        <v>3430</v>
      </c>
      <c r="K3916" s="59">
        <v>3227</v>
      </c>
      <c r="L3916" s="59">
        <v>2880</v>
      </c>
      <c r="M3916" s="60">
        <v>2771</v>
      </c>
      <c r="N3916" s="61">
        <f>IFERROR(M3916/F3916,"-")</f>
        <v>0.7515595334960673</v>
      </c>
      <c r="O3916" s="62">
        <f>M3916-F3916</f>
        <v>-916</v>
      </c>
      <c r="P3916" s="60">
        <v>2519</v>
      </c>
      <c r="Q3916" s="63">
        <v>1946</v>
      </c>
      <c r="R3916" s="64">
        <f>IFERROR(P3916/Q3916,"-")</f>
        <v>1.2944501541623843</v>
      </c>
      <c r="X3916" s="1" t="str">
        <f t="shared" si="781"/>
        <v>36徳島県</v>
      </c>
    </row>
    <row r="3917" spans="1:24" s="5" customFormat="1" x14ac:dyDescent="0.15">
      <c r="A3917" s="65">
        <f t="shared" si="780"/>
        <v>261</v>
      </c>
      <c r="B3917" s="65">
        <f t="shared" si="780"/>
        <v>3601</v>
      </c>
      <c r="D3917" s="66"/>
      <c r="E3917" s="67" t="s">
        <v>36</v>
      </c>
      <c r="F3917" s="68">
        <v>0.88513513513513509</v>
      </c>
      <c r="G3917" s="69"/>
      <c r="H3917" s="68">
        <v>1</v>
      </c>
      <c r="I3917" s="68">
        <v>1</v>
      </c>
      <c r="J3917" s="68">
        <v>1</v>
      </c>
      <c r="K3917" s="68">
        <v>0.95199999999999996</v>
      </c>
      <c r="L3917" s="68">
        <v>0.97540983606557374</v>
      </c>
      <c r="M3917" s="68">
        <v>0.98333333333333328</v>
      </c>
      <c r="N3917" s="70"/>
      <c r="O3917" s="70"/>
      <c r="P3917" s="71"/>
      <c r="Q3917" s="71"/>
      <c r="R3917" s="70"/>
      <c r="X3917" s="5" t="str">
        <f t="shared" si="781"/>
        <v>36徳島県</v>
      </c>
    </row>
    <row r="3918" spans="1:24" x14ac:dyDescent="0.15">
      <c r="A3918" s="6">
        <f>(ROW()+12)/15</f>
        <v>262</v>
      </c>
      <c r="B3918" s="6"/>
      <c r="C3918" s="87">
        <f>(ROW()+12)/15</f>
        <v>262</v>
      </c>
      <c r="D3918" s="87"/>
      <c r="S3918" s="1" t="str">
        <f>"（"&amp;H3920&amp;"　"&amp;H3921&amp;"構想区域）"</f>
        <v>（徳島県　南部構想区域）</v>
      </c>
      <c r="X3918" s="1" t="str">
        <f>TEXT(F3920,"0?")&amp;H3920</f>
        <v>36徳島県</v>
      </c>
    </row>
    <row r="3919" spans="1:24" ht="14.25" thickBot="1" x14ac:dyDescent="0.2">
      <c r="A3919" s="6">
        <f>A3918</f>
        <v>262</v>
      </c>
      <c r="B3919" s="6"/>
      <c r="C3919" s="1" t="s">
        <v>3</v>
      </c>
      <c r="X3919" s="1" t="str">
        <f>X3918</f>
        <v>36徳島県</v>
      </c>
    </row>
    <row r="3920" spans="1:24" x14ac:dyDescent="0.15">
      <c r="A3920" s="6">
        <f t="shared" ref="A3920:B3932" si="783">A3919</f>
        <v>262</v>
      </c>
      <c r="B3920" s="6">
        <v>3603</v>
      </c>
      <c r="D3920" s="88" t="s">
        <v>4</v>
      </c>
      <c r="E3920" s="89"/>
      <c r="F3920" s="90">
        <f>QUOTIENT(F3921,100)</f>
        <v>36</v>
      </c>
      <c r="G3920" s="91"/>
      <c r="H3920" s="92" t="s">
        <v>325</v>
      </c>
      <c r="I3920" s="93"/>
      <c r="O3920" s="7"/>
      <c r="X3920" s="1" t="str">
        <f t="shared" ref="X3920:X3932" si="784">X3919</f>
        <v>36徳島県</v>
      </c>
    </row>
    <row r="3921" spans="1:24" x14ac:dyDescent="0.15">
      <c r="A3921" s="6">
        <f t="shared" si="783"/>
        <v>262</v>
      </c>
      <c r="B3921" s="6">
        <f>B3920</f>
        <v>3603</v>
      </c>
      <c r="D3921" s="94" t="s">
        <v>5</v>
      </c>
      <c r="E3921" s="95"/>
      <c r="F3921" s="96">
        <f>B3921</f>
        <v>3603</v>
      </c>
      <c r="G3921" s="97"/>
      <c r="H3921" s="98" t="s">
        <v>129</v>
      </c>
      <c r="I3921" s="99"/>
      <c r="O3921" s="7"/>
      <c r="X3921" s="1" t="str">
        <f t="shared" si="784"/>
        <v>36徳島県</v>
      </c>
    </row>
    <row r="3922" spans="1:24" x14ac:dyDescent="0.15">
      <c r="A3922" s="6">
        <f t="shared" si="783"/>
        <v>262</v>
      </c>
      <c r="B3922" s="6">
        <f>B3921</f>
        <v>3603</v>
      </c>
      <c r="D3922" s="72" t="s">
        <v>6</v>
      </c>
      <c r="E3922" s="73"/>
      <c r="F3922" s="74">
        <v>13.752599999999999</v>
      </c>
      <c r="G3922" s="75"/>
      <c r="H3922" s="75"/>
      <c r="I3922" s="76"/>
      <c r="J3922" s="8"/>
      <c r="K3922" s="8"/>
      <c r="L3922" s="8"/>
      <c r="N3922" s="8"/>
      <c r="O3922" s="9"/>
      <c r="P3922" s="10" t="s">
        <v>7</v>
      </c>
      <c r="X3922" s="1" t="str">
        <f t="shared" si="784"/>
        <v>36徳島県</v>
      </c>
    </row>
    <row r="3923" spans="1:24" ht="14.25" thickBot="1" x14ac:dyDescent="0.2">
      <c r="A3923" s="6">
        <f t="shared" si="783"/>
        <v>262</v>
      </c>
      <c r="B3923" s="6">
        <f>B3922</f>
        <v>3603</v>
      </c>
      <c r="D3923" s="77" t="s">
        <v>8</v>
      </c>
      <c r="E3923" s="78"/>
      <c r="F3923" s="79">
        <v>1724.13</v>
      </c>
      <c r="G3923" s="80"/>
      <c r="H3923" s="80"/>
      <c r="I3923" s="81"/>
      <c r="J3923" s="11"/>
      <c r="K3923" s="11"/>
      <c r="L3923" s="11"/>
      <c r="N3923" s="11"/>
      <c r="P3923" s="82">
        <v>9.000000000000008E-3</v>
      </c>
      <c r="Q3923" s="82"/>
      <c r="X3923" s="1" t="str">
        <f t="shared" si="784"/>
        <v>36徳島県</v>
      </c>
    </row>
    <row r="3924" spans="1:24" ht="14.25" thickBot="1" x14ac:dyDescent="0.2">
      <c r="A3924" s="6">
        <f t="shared" si="783"/>
        <v>262</v>
      </c>
      <c r="B3924" s="6"/>
      <c r="C3924" s="1" t="s">
        <v>9</v>
      </c>
      <c r="X3924" s="1" t="str">
        <f t="shared" si="784"/>
        <v>36徳島県</v>
      </c>
    </row>
    <row r="3925" spans="1:24" ht="13.5" customHeight="1" x14ac:dyDescent="0.15">
      <c r="A3925" s="6">
        <f t="shared" si="783"/>
        <v>262</v>
      </c>
      <c r="B3925" s="6"/>
      <c r="D3925" s="12"/>
      <c r="E3925" s="13"/>
      <c r="F3925" s="83" t="s">
        <v>10</v>
      </c>
      <c r="G3925" s="84"/>
      <c r="H3925" s="14" t="s">
        <v>11</v>
      </c>
      <c r="I3925" s="14" t="s">
        <v>12</v>
      </c>
      <c r="J3925" s="14" t="s">
        <v>13</v>
      </c>
      <c r="K3925" s="14" t="s">
        <v>14</v>
      </c>
      <c r="L3925" s="15" t="s">
        <v>15</v>
      </c>
      <c r="M3925" s="85" t="s">
        <v>16</v>
      </c>
      <c r="N3925" s="84"/>
      <c r="O3925" s="84"/>
      <c r="P3925" s="85" t="s">
        <v>17</v>
      </c>
      <c r="Q3925" s="84"/>
      <c r="R3925" s="86"/>
      <c r="X3925" s="1" t="str">
        <f t="shared" si="784"/>
        <v>36徳島県</v>
      </c>
    </row>
    <row r="3926" spans="1:24" ht="32.25" thickBot="1" x14ac:dyDescent="0.2">
      <c r="A3926" s="6">
        <f t="shared" si="783"/>
        <v>262</v>
      </c>
      <c r="B3926" s="6"/>
      <c r="D3926" s="16"/>
      <c r="E3926" s="17"/>
      <c r="F3926" s="18" t="s">
        <v>18</v>
      </c>
      <c r="G3926" s="19" t="s">
        <v>19</v>
      </c>
      <c r="H3926" s="20" t="s">
        <v>20</v>
      </c>
      <c r="I3926" s="20" t="s">
        <v>21</v>
      </c>
      <c r="J3926" s="20" t="s">
        <v>22</v>
      </c>
      <c r="K3926" s="20" t="s">
        <v>23</v>
      </c>
      <c r="L3926" s="20" t="s">
        <v>24</v>
      </c>
      <c r="M3926" s="21" t="s">
        <v>25</v>
      </c>
      <c r="N3926" s="22" t="s">
        <v>26</v>
      </c>
      <c r="O3926" s="23" t="s">
        <v>27</v>
      </c>
      <c r="P3926" s="24" t="s">
        <v>28</v>
      </c>
      <c r="Q3926" s="22" t="s">
        <v>29</v>
      </c>
      <c r="R3926" s="25" t="s">
        <v>30</v>
      </c>
      <c r="X3926" s="1" t="str">
        <f t="shared" si="784"/>
        <v>36徳島県</v>
      </c>
    </row>
    <row r="3927" spans="1:24" ht="14.25" thickTop="1" x14ac:dyDescent="0.15">
      <c r="A3927" s="6">
        <f t="shared" si="783"/>
        <v>262</v>
      </c>
      <c r="B3927" s="6">
        <f>B3922</f>
        <v>3603</v>
      </c>
      <c r="D3927" s="26"/>
      <c r="E3927" s="27" t="s">
        <v>31</v>
      </c>
      <c r="F3927" s="28">
        <f>SUM(F3928:F3931)</f>
        <v>2069</v>
      </c>
      <c r="G3927" s="29">
        <f>IFERROR(F3927/Q3927,"-")</f>
        <v>1.1105743424584005</v>
      </c>
      <c r="H3927" s="30">
        <f t="shared" ref="H3927:M3927" si="785">SUM(H3928:H3931)</f>
        <v>2063</v>
      </c>
      <c r="I3927" s="30">
        <f t="shared" si="785"/>
        <v>1966</v>
      </c>
      <c r="J3927" s="30">
        <f t="shared" si="785"/>
        <v>1872</v>
      </c>
      <c r="K3927" s="30">
        <f t="shared" si="785"/>
        <v>1668</v>
      </c>
      <c r="L3927" s="30">
        <f t="shared" si="785"/>
        <v>1801</v>
      </c>
      <c r="M3927" s="31">
        <f t="shared" si="785"/>
        <v>1822</v>
      </c>
      <c r="N3927" s="32">
        <f>IFERROR(M3927/F3927,"-")</f>
        <v>0.88061865635572745</v>
      </c>
      <c r="O3927" s="33">
        <f>M3927-F3927</f>
        <v>-247</v>
      </c>
      <c r="P3927" s="31">
        <f>SUM(P3928:P3931)</f>
        <v>1804</v>
      </c>
      <c r="Q3927" s="34">
        <f>SUM(Q3928:Q3931)</f>
        <v>1863</v>
      </c>
      <c r="R3927" s="35">
        <f>IFERROR(P3927/Q3927,"-")</f>
        <v>0.96833064949006975</v>
      </c>
      <c r="X3927" s="1" t="str">
        <f t="shared" si="784"/>
        <v>36徳島県</v>
      </c>
    </row>
    <row r="3928" spans="1:24" x14ac:dyDescent="0.15">
      <c r="A3928" s="6">
        <f t="shared" si="783"/>
        <v>262</v>
      </c>
      <c r="B3928" s="6">
        <f>B3927</f>
        <v>3603</v>
      </c>
      <c r="D3928" s="36"/>
      <c r="E3928" s="37" t="s">
        <v>32</v>
      </c>
      <c r="F3928" s="38">
        <v>405</v>
      </c>
      <c r="G3928" s="39">
        <f>IFERROR(F3928/Q3928,"-")</f>
        <v>2.2625698324022347</v>
      </c>
      <c r="H3928" s="40">
        <v>405</v>
      </c>
      <c r="I3928" s="40">
        <v>283</v>
      </c>
      <c r="J3928" s="40">
        <v>405</v>
      </c>
      <c r="K3928" s="40">
        <v>283</v>
      </c>
      <c r="L3928" s="40">
        <v>275</v>
      </c>
      <c r="M3928" s="41">
        <v>283</v>
      </c>
      <c r="N3928" s="42">
        <f>IFERROR(M3928/F3928,"-")</f>
        <v>0.6987654320987654</v>
      </c>
      <c r="O3928" s="43">
        <f>M3928-F3928</f>
        <v>-122</v>
      </c>
      <c r="P3928" s="41">
        <v>283</v>
      </c>
      <c r="Q3928" s="44">
        <v>179</v>
      </c>
      <c r="R3928" s="45">
        <f>IFERROR(P3928/Q3928,"-")</f>
        <v>1.5810055865921788</v>
      </c>
      <c r="X3928" s="1" t="str">
        <f t="shared" si="784"/>
        <v>36徳島県</v>
      </c>
    </row>
    <row r="3929" spans="1:24" x14ac:dyDescent="0.15">
      <c r="A3929" s="6">
        <f t="shared" si="783"/>
        <v>262</v>
      </c>
      <c r="B3929" s="6">
        <f t="shared" si="783"/>
        <v>3603</v>
      </c>
      <c r="D3929" s="36"/>
      <c r="E3929" s="46" t="s">
        <v>33</v>
      </c>
      <c r="F3929" s="47">
        <v>774</v>
      </c>
      <c r="G3929" s="48">
        <f>IFERROR(F3929/Q3929,"-")</f>
        <v>1.5058365758754864</v>
      </c>
      <c r="H3929" s="49">
        <v>643</v>
      </c>
      <c r="I3929" s="49">
        <v>518</v>
      </c>
      <c r="J3929" s="49">
        <v>423</v>
      </c>
      <c r="K3929" s="49">
        <v>686</v>
      </c>
      <c r="L3929" s="49">
        <v>559</v>
      </c>
      <c r="M3929" s="50">
        <v>582</v>
      </c>
      <c r="N3929" s="51">
        <f>IFERROR(M3929/F3929,"-")</f>
        <v>0.75193798449612403</v>
      </c>
      <c r="O3929" s="52">
        <f>M3929-F3929</f>
        <v>-192</v>
      </c>
      <c r="P3929" s="50">
        <v>493</v>
      </c>
      <c r="Q3929" s="53">
        <v>514</v>
      </c>
      <c r="R3929" s="54">
        <f>IFERROR(P3929/Q3929,"-")</f>
        <v>0.95914396887159536</v>
      </c>
      <c r="X3929" s="1" t="str">
        <f t="shared" si="784"/>
        <v>36徳島県</v>
      </c>
    </row>
    <row r="3930" spans="1:24" x14ac:dyDescent="0.15">
      <c r="A3930" s="6">
        <f t="shared" si="783"/>
        <v>262</v>
      </c>
      <c r="B3930" s="6">
        <f t="shared" si="783"/>
        <v>3603</v>
      </c>
      <c r="D3930" s="36"/>
      <c r="E3930" s="46" t="s">
        <v>34</v>
      </c>
      <c r="F3930" s="47">
        <v>259</v>
      </c>
      <c r="G3930" s="48">
        <f>IFERROR(F3930/Q3930,"-")</f>
        <v>0.42251223491027734</v>
      </c>
      <c r="H3930" s="49">
        <v>298</v>
      </c>
      <c r="I3930" s="49">
        <v>536</v>
      </c>
      <c r="J3930" s="49">
        <v>498</v>
      </c>
      <c r="K3930" s="49">
        <v>393</v>
      </c>
      <c r="L3930" s="49">
        <v>576</v>
      </c>
      <c r="M3930" s="50">
        <v>597</v>
      </c>
      <c r="N3930" s="51">
        <f>IFERROR(M3930/F3930,"-")</f>
        <v>2.3050193050193051</v>
      </c>
      <c r="O3930" s="52">
        <f>M3930-F3930</f>
        <v>338</v>
      </c>
      <c r="P3930" s="50">
        <v>668</v>
      </c>
      <c r="Q3930" s="53">
        <v>613</v>
      </c>
      <c r="R3930" s="54">
        <f>IFERROR(P3930/Q3930,"-")</f>
        <v>1.0897226753670473</v>
      </c>
      <c r="X3930" s="1" t="str">
        <f t="shared" si="784"/>
        <v>36徳島県</v>
      </c>
    </row>
    <row r="3931" spans="1:24" ht="14.25" thickBot="1" x14ac:dyDescent="0.2">
      <c r="A3931" s="6">
        <f t="shared" si="783"/>
        <v>262</v>
      </c>
      <c r="B3931" s="6">
        <f t="shared" si="783"/>
        <v>3603</v>
      </c>
      <c r="D3931" s="55"/>
      <c r="E3931" s="56" t="s">
        <v>35</v>
      </c>
      <c r="F3931" s="57">
        <v>631</v>
      </c>
      <c r="G3931" s="58">
        <f>IFERROR(F3931/Q3931,"-")</f>
        <v>1.1328545780969479</v>
      </c>
      <c r="H3931" s="59">
        <v>717</v>
      </c>
      <c r="I3931" s="59">
        <v>629</v>
      </c>
      <c r="J3931" s="59">
        <v>546</v>
      </c>
      <c r="K3931" s="59">
        <v>306</v>
      </c>
      <c r="L3931" s="59">
        <v>391</v>
      </c>
      <c r="M3931" s="60">
        <v>360</v>
      </c>
      <c r="N3931" s="61">
        <f>IFERROR(M3931/F3931,"-")</f>
        <v>0.57052297939778129</v>
      </c>
      <c r="O3931" s="62">
        <f>M3931-F3931</f>
        <v>-271</v>
      </c>
      <c r="P3931" s="60">
        <v>360</v>
      </c>
      <c r="Q3931" s="63">
        <v>557</v>
      </c>
      <c r="R3931" s="64">
        <f>IFERROR(P3931/Q3931,"-")</f>
        <v>0.64631956912028721</v>
      </c>
      <c r="X3931" s="1" t="str">
        <f t="shared" si="784"/>
        <v>36徳島県</v>
      </c>
    </row>
    <row r="3932" spans="1:24" s="5" customFormat="1" x14ac:dyDescent="0.15">
      <c r="A3932" s="65">
        <f t="shared" si="783"/>
        <v>262</v>
      </c>
      <c r="B3932" s="65">
        <f t="shared" si="783"/>
        <v>3603</v>
      </c>
      <c r="D3932" s="66"/>
      <c r="E3932" s="67" t="s">
        <v>36</v>
      </c>
      <c r="F3932" s="68">
        <v>1</v>
      </c>
      <c r="G3932" s="69"/>
      <c r="H3932" s="68">
        <v>1</v>
      </c>
      <c r="I3932" s="68">
        <v>1</v>
      </c>
      <c r="J3932" s="68">
        <v>1</v>
      </c>
      <c r="K3932" s="68">
        <v>0.95454545454545459</v>
      </c>
      <c r="L3932" s="68">
        <v>1</v>
      </c>
      <c r="M3932" s="68">
        <v>1</v>
      </c>
      <c r="N3932" s="70"/>
      <c r="O3932" s="70"/>
      <c r="P3932" s="71"/>
      <c r="Q3932" s="71"/>
      <c r="R3932" s="70"/>
      <c r="X3932" s="5" t="str">
        <f t="shared" si="784"/>
        <v>36徳島県</v>
      </c>
    </row>
    <row r="3933" spans="1:24" x14ac:dyDescent="0.15">
      <c r="A3933" s="6">
        <f>(ROW()+12)/15</f>
        <v>263</v>
      </c>
      <c r="B3933" s="6"/>
      <c r="C3933" s="87">
        <f>(ROW()+12)/15</f>
        <v>263</v>
      </c>
      <c r="D3933" s="87"/>
      <c r="S3933" s="1" t="str">
        <f>"（"&amp;H3935&amp;"　"&amp;H3936&amp;"構想区域）"</f>
        <v>（徳島県　西部構想区域）</v>
      </c>
      <c r="X3933" s="1" t="str">
        <f>TEXT(F3935,"0?")&amp;H3935</f>
        <v>36徳島県</v>
      </c>
    </row>
    <row r="3934" spans="1:24" ht="14.25" thickBot="1" x14ac:dyDescent="0.2">
      <c r="A3934" s="6">
        <f>A3933</f>
        <v>263</v>
      </c>
      <c r="B3934" s="6"/>
      <c r="C3934" s="1" t="s">
        <v>3</v>
      </c>
      <c r="X3934" s="1" t="str">
        <f>X3933</f>
        <v>36徳島県</v>
      </c>
    </row>
    <row r="3935" spans="1:24" x14ac:dyDescent="0.15">
      <c r="A3935" s="6">
        <f t="shared" ref="A3935:B3947" si="786">A3934</f>
        <v>263</v>
      </c>
      <c r="B3935" s="6">
        <v>3605</v>
      </c>
      <c r="D3935" s="88" t="s">
        <v>4</v>
      </c>
      <c r="E3935" s="89"/>
      <c r="F3935" s="90">
        <f>QUOTIENT(F3936,100)</f>
        <v>36</v>
      </c>
      <c r="G3935" s="91"/>
      <c r="H3935" s="92" t="s">
        <v>325</v>
      </c>
      <c r="I3935" s="93"/>
      <c r="O3935" s="7"/>
      <c r="X3935" s="1" t="str">
        <f t="shared" ref="X3935:X3947" si="787">X3934</f>
        <v>36徳島県</v>
      </c>
    </row>
    <row r="3936" spans="1:24" x14ac:dyDescent="0.15">
      <c r="A3936" s="6">
        <f t="shared" si="786"/>
        <v>263</v>
      </c>
      <c r="B3936" s="6">
        <f>B3935</f>
        <v>3605</v>
      </c>
      <c r="D3936" s="94" t="s">
        <v>5</v>
      </c>
      <c r="E3936" s="95"/>
      <c r="F3936" s="96">
        <f>B3936</f>
        <v>3605</v>
      </c>
      <c r="G3936" s="97"/>
      <c r="H3936" s="98" t="s">
        <v>135</v>
      </c>
      <c r="I3936" s="99"/>
      <c r="O3936" s="7"/>
      <c r="X3936" s="1" t="str">
        <f t="shared" si="787"/>
        <v>36徳島県</v>
      </c>
    </row>
    <row r="3937" spans="1:24" x14ac:dyDescent="0.15">
      <c r="A3937" s="6">
        <f t="shared" si="786"/>
        <v>263</v>
      </c>
      <c r="B3937" s="6">
        <f>B3936</f>
        <v>3605</v>
      </c>
      <c r="D3937" s="72" t="s">
        <v>6</v>
      </c>
      <c r="E3937" s="73"/>
      <c r="F3937" s="74">
        <v>7.2996999999999996</v>
      </c>
      <c r="G3937" s="75"/>
      <c r="H3937" s="75"/>
      <c r="I3937" s="76"/>
      <c r="J3937" s="8"/>
      <c r="K3937" s="8"/>
      <c r="L3937" s="8"/>
      <c r="N3937" s="8"/>
      <c r="O3937" s="9"/>
      <c r="P3937" s="10" t="s">
        <v>7</v>
      </c>
      <c r="X3937" s="1" t="str">
        <f t="shared" si="787"/>
        <v>36徳島県</v>
      </c>
    </row>
    <row r="3938" spans="1:24" ht="14.25" thickBot="1" x14ac:dyDescent="0.2">
      <c r="A3938" s="6">
        <f t="shared" si="786"/>
        <v>263</v>
      </c>
      <c r="B3938" s="6">
        <f>B3937</f>
        <v>3605</v>
      </c>
      <c r="D3938" s="77" t="s">
        <v>8</v>
      </c>
      <c r="E3938" s="78"/>
      <c r="F3938" s="79">
        <v>1405.88</v>
      </c>
      <c r="G3938" s="80"/>
      <c r="H3938" s="80"/>
      <c r="I3938" s="81"/>
      <c r="J3938" s="11"/>
      <c r="K3938" s="11"/>
      <c r="L3938" s="11"/>
      <c r="N3938" s="11"/>
      <c r="P3938" s="82">
        <v>-0.29399999999999998</v>
      </c>
      <c r="Q3938" s="82"/>
      <c r="X3938" s="1" t="str">
        <f t="shared" si="787"/>
        <v>36徳島県</v>
      </c>
    </row>
    <row r="3939" spans="1:24" ht="14.25" thickBot="1" x14ac:dyDescent="0.2">
      <c r="A3939" s="6">
        <f t="shared" si="786"/>
        <v>263</v>
      </c>
      <c r="B3939" s="6"/>
      <c r="C3939" s="1" t="s">
        <v>9</v>
      </c>
      <c r="X3939" s="1" t="str">
        <f t="shared" si="787"/>
        <v>36徳島県</v>
      </c>
    </row>
    <row r="3940" spans="1:24" ht="13.5" customHeight="1" x14ac:dyDescent="0.15">
      <c r="A3940" s="6">
        <f t="shared" si="786"/>
        <v>263</v>
      </c>
      <c r="B3940" s="6"/>
      <c r="D3940" s="12"/>
      <c r="E3940" s="13"/>
      <c r="F3940" s="83" t="s">
        <v>10</v>
      </c>
      <c r="G3940" s="84"/>
      <c r="H3940" s="14" t="s">
        <v>11</v>
      </c>
      <c r="I3940" s="14" t="s">
        <v>12</v>
      </c>
      <c r="J3940" s="14" t="s">
        <v>13</v>
      </c>
      <c r="K3940" s="14" t="s">
        <v>14</v>
      </c>
      <c r="L3940" s="15" t="s">
        <v>15</v>
      </c>
      <c r="M3940" s="85" t="s">
        <v>16</v>
      </c>
      <c r="N3940" s="84"/>
      <c r="O3940" s="84"/>
      <c r="P3940" s="85" t="s">
        <v>17</v>
      </c>
      <c r="Q3940" s="84"/>
      <c r="R3940" s="86"/>
      <c r="X3940" s="1" t="str">
        <f t="shared" si="787"/>
        <v>36徳島県</v>
      </c>
    </row>
    <row r="3941" spans="1:24" ht="32.25" thickBot="1" x14ac:dyDescent="0.2">
      <c r="A3941" s="6">
        <f t="shared" si="786"/>
        <v>263</v>
      </c>
      <c r="B3941" s="6"/>
      <c r="D3941" s="16"/>
      <c r="E3941" s="17"/>
      <c r="F3941" s="18" t="s">
        <v>18</v>
      </c>
      <c r="G3941" s="19" t="s">
        <v>19</v>
      </c>
      <c r="H3941" s="20" t="s">
        <v>20</v>
      </c>
      <c r="I3941" s="20" t="s">
        <v>21</v>
      </c>
      <c r="J3941" s="20" t="s">
        <v>22</v>
      </c>
      <c r="K3941" s="20" t="s">
        <v>23</v>
      </c>
      <c r="L3941" s="20" t="s">
        <v>24</v>
      </c>
      <c r="M3941" s="21" t="s">
        <v>25</v>
      </c>
      <c r="N3941" s="22" t="s">
        <v>26</v>
      </c>
      <c r="O3941" s="23" t="s">
        <v>27</v>
      </c>
      <c r="P3941" s="24" t="s">
        <v>28</v>
      </c>
      <c r="Q3941" s="22" t="s">
        <v>29</v>
      </c>
      <c r="R3941" s="25" t="s">
        <v>30</v>
      </c>
      <c r="X3941" s="1" t="str">
        <f t="shared" si="787"/>
        <v>36徳島県</v>
      </c>
    </row>
    <row r="3942" spans="1:24" ht="14.25" thickTop="1" x14ac:dyDescent="0.15">
      <c r="A3942" s="6">
        <f t="shared" si="786"/>
        <v>263</v>
      </c>
      <c r="B3942" s="6">
        <f>B3937</f>
        <v>3605</v>
      </c>
      <c r="D3942" s="26"/>
      <c r="E3942" s="27" t="s">
        <v>31</v>
      </c>
      <c r="F3942" s="28">
        <f>SUM(F3943:F3946)</f>
        <v>1282</v>
      </c>
      <c r="G3942" s="29">
        <f>IFERROR(F3942/Q3942,"-")</f>
        <v>1.2718253968253967</v>
      </c>
      <c r="H3942" s="30">
        <f t="shared" ref="H3942:M3942" si="788">SUM(H3943:H3946)</f>
        <v>1244</v>
      </c>
      <c r="I3942" s="30">
        <f t="shared" si="788"/>
        <v>1141</v>
      </c>
      <c r="J3942" s="30">
        <f t="shared" si="788"/>
        <v>1102</v>
      </c>
      <c r="K3942" s="30">
        <f t="shared" si="788"/>
        <v>1078</v>
      </c>
      <c r="L3942" s="30">
        <f t="shared" si="788"/>
        <v>1018</v>
      </c>
      <c r="M3942" s="31">
        <f t="shared" si="788"/>
        <v>1068</v>
      </c>
      <c r="N3942" s="32">
        <f>IFERROR(M3942/F3942,"-")</f>
        <v>0.83307332293291736</v>
      </c>
      <c r="O3942" s="33">
        <f>M3942-F3942</f>
        <v>-214</v>
      </c>
      <c r="P3942" s="31">
        <f>SUM(P3943:P3946)</f>
        <v>1054</v>
      </c>
      <c r="Q3942" s="34">
        <f>SUM(Q3943:Q3946)</f>
        <v>1008</v>
      </c>
      <c r="R3942" s="35">
        <f>IFERROR(P3942/Q3942,"-")</f>
        <v>1.0456349206349207</v>
      </c>
      <c r="X3942" s="1" t="str">
        <f t="shared" si="787"/>
        <v>36徳島県</v>
      </c>
    </row>
    <row r="3943" spans="1:24" x14ac:dyDescent="0.15">
      <c r="A3943" s="6">
        <f t="shared" si="786"/>
        <v>263</v>
      </c>
      <c r="B3943" s="6">
        <f>B3942</f>
        <v>3605</v>
      </c>
      <c r="D3943" s="36"/>
      <c r="E3943" s="37" t="s">
        <v>32</v>
      </c>
      <c r="F3943" s="38">
        <v>10</v>
      </c>
      <c r="G3943" s="39">
        <f>IFERROR(F3943/Q3943,"-")</f>
        <v>0.21276595744680851</v>
      </c>
      <c r="H3943" s="40">
        <v>10</v>
      </c>
      <c r="I3943" s="40">
        <v>10</v>
      </c>
      <c r="J3943" s="40">
        <v>10</v>
      </c>
      <c r="K3943" s="40">
        <v>0</v>
      </c>
      <c r="L3943" s="40">
        <v>0</v>
      </c>
      <c r="M3943" s="41">
        <v>0</v>
      </c>
      <c r="N3943" s="42">
        <f>IFERROR(M3943/F3943,"-")</f>
        <v>0</v>
      </c>
      <c r="O3943" s="43">
        <f>M3943-F3943</f>
        <v>-10</v>
      </c>
      <c r="P3943" s="41">
        <v>51</v>
      </c>
      <c r="Q3943" s="44">
        <v>47</v>
      </c>
      <c r="R3943" s="45">
        <f>IFERROR(P3943/Q3943,"-")</f>
        <v>1.0851063829787233</v>
      </c>
      <c r="X3943" s="1" t="str">
        <f t="shared" si="787"/>
        <v>36徳島県</v>
      </c>
    </row>
    <row r="3944" spans="1:24" x14ac:dyDescent="0.15">
      <c r="A3944" s="6">
        <f t="shared" si="786"/>
        <v>263</v>
      </c>
      <c r="B3944" s="6">
        <f t="shared" si="786"/>
        <v>3605</v>
      </c>
      <c r="D3944" s="36"/>
      <c r="E3944" s="46" t="s">
        <v>33</v>
      </c>
      <c r="F3944" s="47">
        <v>410</v>
      </c>
      <c r="G3944" s="48">
        <f>IFERROR(F3944/Q3944,"-")</f>
        <v>1.4963503649635037</v>
      </c>
      <c r="H3944" s="49">
        <v>342</v>
      </c>
      <c r="I3944" s="49">
        <v>323</v>
      </c>
      <c r="J3944" s="49">
        <v>358</v>
      </c>
      <c r="K3944" s="49">
        <v>344</v>
      </c>
      <c r="L3944" s="49">
        <v>364</v>
      </c>
      <c r="M3944" s="50">
        <v>344</v>
      </c>
      <c r="N3944" s="51">
        <f>IFERROR(M3944/F3944,"-")</f>
        <v>0.83902439024390241</v>
      </c>
      <c r="O3944" s="52">
        <f>M3944-F3944</f>
        <v>-66</v>
      </c>
      <c r="P3944" s="50">
        <v>303</v>
      </c>
      <c r="Q3944" s="53">
        <v>274</v>
      </c>
      <c r="R3944" s="54">
        <f>IFERROR(P3944/Q3944,"-")</f>
        <v>1.1058394160583942</v>
      </c>
      <c r="X3944" s="1" t="str">
        <f t="shared" si="787"/>
        <v>36徳島県</v>
      </c>
    </row>
    <row r="3945" spans="1:24" x14ac:dyDescent="0.15">
      <c r="A3945" s="6">
        <f t="shared" si="786"/>
        <v>263</v>
      </c>
      <c r="B3945" s="6">
        <f t="shared" si="786"/>
        <v>3605</v>
      </c>
      <c r="D3945" s="36"/>
      <c r="E3945" s="46" t="s">
        <v>34</v>
      </c>
      <c r="F3945" s="47">
        <v>272</v>
      </c>
      <c r="G3945" s="48">
        <f>IFERROR(F3945/Q3945,"-")</f>
        <v>0.8774193548387097</v>
      </c>
      <c r="H3945" s="49">
        <v>257</v>
      </c>
      <c r="I3945" s="49">
        <v>241</v>
      </c>
      <c r="J3945" s="49">
        <v>223</v>
      </c>
      <c r="K3945" s="49">
        <v>204</v>
      </c>
      <c r="L3945" s="49">
        <v>203</v>
      </c>
      <c r="M3945" s="50">
        <v>292</v>
      </c>
      <c r="N3945" s="51">
        <f>IFERROR(M3945/F3945,"-")</f>
        <v>1.0735294117647058</v>
      </c>
      <c r="O3945" s="52">
        <f>M3945-F3945</f>
        <v>20</v>
      </c>
      <c r="P3945" s="50">
        <v>292</v>
      </c>
      <c r="Q3945" s="53">
        <v>310</v>
      </c>
      <c r="R3945" s="54">
        <f>IFERROR(P3945/Q3945,"-")</f>
        <v>0.9419354838709677</v>
      </c>
      <c r="X3945" s="1" t="str">
        <f t="shared" si="787"/>
        <v>36徳島県</v>
      </c>
    </row>
    <row r="3946" spans="1:24" ht="14.25" thickBot="1" x14ac:dyDescent="0.2">
      <c r="A3946" s="6">
        <f t="shared" si="786"/>
        <v>263</v>
      </c>
      <c r="B3946" s="6">
        <f t="shared" si="786"/>
        <v>3605</v>
      </c>
      <c r="D3946" s="55"/>
      <c r="E3946" s="56" t="s">
        <v>35</v>
      </c>
      <c r="F3946" s="57">
        <v>590</v>
      </c>
      <c r="G3946" s="58">
        <f>IFERROR(F3946/Q3946,"-")</f>
        <v>1.5649867374005304</v>
      </c>
      <c r="H3946" s="59">
        <v>635</v>
      </c>
      <c r="I3946" s="59">
        <v>567</v>
      </c>
      <c r="J3946" s="59">
        <v>511</v>
      </c>
      <c r="K3946" s="59">
        <v>530</v>
      </c>
      <c r="L3946" s="59">
        <v>451</v>
      </c>
      <c r="M3946" s="60">
        <v>432</v>
      </c>
      <c r="N3946" s="61">
        <f>IFERROR(M3946/F3946,"-")</f>
        <v>0.73220338983050848</v>
      </c>
      <c r="O3946" s="62">
        <f>M3946-F3946</f>
        <v>-158</v>
      </c>
      <c r="P3946" s="60">
        <v>408</v>
      </c>
      <c r="Q3946" s="63">
        <v>377</v>
      </c>
      <c r="R3946" s="64">
        <f>IFERROR(P3946/Q3946,"-")</f>
        <v>1.0822281167108754</v>
      </c>
      <c r="X3946" s="1" t="str">
        <f t="shared" si="787"/>
        <v>36徳島県</v>
      </c>
    </row>
    <row r="3947" spans="1:24" s="5" customFormat="1" x14ac:dyDescent="0.15">
      <c r="A3947" s="65">
        <f t="shared" si="786"/>
        <v>263</v>
      </c>
      <c r="B3947" s="65">
        <f t="shared" si="786"/>
        <v>3605</v>
      </c>
      <c r="D3947" s="66"/>
      <c r="E3947" s="67" t="s">
        <v>36</v>
      </c>
      <c r="F3947" s="68">
        <v>0.96551724137931039</v>
      </c>
      <c r="G3947" s="69"/>
      <c r="H3947" s="68">
        <v>1</v>
      </c>
      <c r="I3947" s="68">
        <v>1</v>
      </c>
      <c r="J3947" s="68">
        <v>1</v>
      </c>
      <c r="K3947" s="68">
        <v>1</v>
      </c>
      <c r="L3947" s="68">
        <v>0.95238095238095233</v>
      </c>
      <c r="M3947" s="68">
        <v>1</v>
      </c>
      <c r="N3947" s="70"/>
      <c r="O3947" s="70"/>
      <c r="P3947" s="71"/>
      <c r="Q3947" s="71"/>
      <c r="R3947" s="70"/>
      <c r="X3947" s="5" t="str">
        <f t="shared" si="787"/>
        <v>36徳島県</v>
      </c>
    </row>
    <row r="3948" spans="1:24" x14ac:dyDescent="0.15">
      <c r="A3948" s="6">
        <f>(ROW()+12)/15</f>
        <v>264</v>
      </c>
      <c r="B3948" s="6"/>
      <c r="C3948" s="87">
        <f>(ROW()+12)/15</f>
        <v>264</v>
      </c>
      <c r="D3948" s="87"/>
      <c r="S3948" s="1" t="str">
        <f>"（"&amp;H3950&amp;"　"&amp;H3951&amp;"構想区域）"</f>
        <v>（香川県　小豆構想区域）</v>
      </c>
      <c r="X3948" s="1" t="str">
        <f>TEXT(F3950,"0?")&amp;H3950</f>
        <v>37香川県</v>
      </c>
    </row>
    <row r="3949" spans="1:24" ht="14.25" thickBot="1" x14ac:dyDescent="0.2">
      <c r="A3949" s="6">
        <f>A3948</f>
        <v>264</v>
      </c>
      <c r="B3949" s="6"/>
      <c r="C3949" s="1" t="s">
        <v>3</v>
      </c>
      <c r="X3949" s="1" t="str">
        <f>X3948</f>
        <v>37香川県</v>
      </c>
    </row>
    <row r="3950" spans="1:24" x14ac:dyDescent="0.15">
      <c r="A3950" s="6">
        <f t="shared" ref="A3950:B3962" si="789">A3949</f>
        <v>264</v>
      </c>
      <c r="B3950" s="6">
        <v>3702</v>
      </c>
      <c r="D3950" s="88" t="s">
        <v>4</v>
      </c>
      <c r="E3950" s="89"/>
      <c r="F3950" s="90">
        <f>QUOTIENT(F3951,100)</f>
        <v>37</v>
      </c>
      <c r="G3950" s="91"/>
      <c r="H3950" s="92" t="s">
        <v>326</v>
      </c>
      <c r="I3950" s="93"/>
      <c r="O3950" s="7"/>
      <c r="X3950" s="1" t="str">
        <f t="shared" ref="X3950:X3962" si="790">X3949</f>
        <v>37香川県</v>
      </c>
    </row>
    <row r="3951" spans="1:24" x14ac:dyDescent="0.15">
      <c r="A3951" s="6">
        <f t="shared" si="789"/>
        <v>264</v>
      </c>
      <c r="B3951" s="6">
        <f>B3950</f>
        <v>3702</v>
      </c>
      <c r="D3951" s="94" t="s">
        <v>5</v>
      </c>
      <c r="E3951" s="95"/>
      <c r="F3951" s="96">
        <f>B3951</f>
        <v>3702</v>
      </c>
      <c r="G3951" s="97"/>
      <c r="H3951" s="98" t="s">
        <v>327</v>
      </c>
      <c r="I3951" s="99"/>
      <c r="O3951" s="7"/>
      <c r="X3951" s="1" t="str">
        <f t="shared" si="790"/>
        <v>37香川県</v>
      </c>
    </row>
    <row r="3952" spans="1:24" x14ac:dyDescent="0.15">
      <c r="A3952" s="6">
        <f t="shared" si="789"/>
        <v>264</v>
      </c>
      <c r="B3952" s="6">
        <f>B3951</f>
        <v>3702</v>
      </c>
      <c r="D3952" s="72" t="s">
        <v>6</v>
      </c>
      <c r="E3952" s="73"/>
      <c r="F3952" s="74">
        <v>2.6716000000000002</v>
      </c>
      <c r="G3952" s="75"/>
      <c r="H3952" s="75"/>
      <c r="I3952" s="76"/>
      <c r="J3952" s="8"/>
      <c r="K3952" s="8"/>
      <c r="L3952" s="8"/>
      <c r="N3952" s="8"/>
      <c r="O3952" s="9"/>
      <c r="P3952" s="10" t="s">
        <v>7</v>
      </c>
      <c r="X3952" s="1" t="str">
        <f t="shared" si="790"/>
        <v>37香川県</v>
      </c>
    </row>
    <row r="3953" spans="1:24" ht="14.25" thickBot="1" x14ac:dyDescent="0.2">
      <c r="A3953" s="6">
        <f t="shared" si="789"/>
        <v>264</v>
      </c>
      <c r="B3953" s="6">
        <f>B3952</f>
        <v>3702</v>
      </c>
      <c r="D3953" s="77" t="s">
        <v>8</v>
      </c>
      <c r="E3953" s="78"/>
      <c r="F3953" s="79">
        <v>169.97</v>
      </c>
      <c r="G3953" s="80"/>
      <c r="H3953" s="80"/>
      <c r="I3953" s="81"/>
      <c r="J3953" s="11"/>
      <c r="K3953" s="11"/>
      <c r="L3953" s="11"/>
      <c r="N3953" s="11"/>
      <c r="P3953" s="82">
        <v>-0.376</v>
      </c>
      <c r="Q3953" s="82"/>
      <c r="X3953" s="1" t="str">
        <f t="shared" si="790"/>
        <v>37香川県</v>
      </c>
    </row>
    <row r="3954" spans="1:24" ht="14.25" thickBot="1" x14ac:dyDescent="0.2">
      <c r="A3954" s="6">
        <f t="shared" si="789"/>
        <v>264</v>
      </c>
      <c r="B3954" s="6"/>
      <c r="C3954" s="1" t="s">
        <v>9</v>
      </c>
      <c r="X3954" s="1" t="str">
        <f t="shared" si="790"/>
        <v>37香川県</v>
      </c>
    </row>
    <row r="3955" spans="1:24" ht="13.5" customHeight="1" x14ac:dyDescent="0.15">
      <c r="A3955" s="6">
        <f t="shared" si="789"/>
        <v>264</v>
      </c>
      <c r="B3955" s="6"/>
      <c r="D3955" s="12"/>
      <c r="E3955" s="13"/>
      <c r="F3955" s="83" t="s">
        <v>10</v>
      </c>
      <c r="G3955" s="84"/>
      <c r="H3955" s="14" t="s">
        <v>11</v>
      </c>
      <c r="I3955" s="14" t="s">
        <v>12</v>
      </c>
      <c r="J3955" s="14" t="s">
        <v>13</v>
      </c>
      <c r="K3955" s="14" t="s">
        <v>14</v>
      </c>
      <c r="L3955" s="15" t="s">
        <v>15</v>
      </c>
      <c r="M3955" s="85" t="s">
        <v>16</v>
      </c>
      <c r="N3955" s="84"/>
      <c r="O3955" s="84"/>
      <c r="P3955" s="85" t="s">
        <v>17</v>
      </c>
      <c r="Q3955" s="84"/>
      <c r="R3955" s="86"/>
      <c r="X3955" s="1" t="str">
        <f t="shared" si="790"/>
        <v>37香川県</v>
      </c>
    </row>
    <row r="3956" spans="1:24" ht="32.25" thickBot="1" x14ac:dyDescent="0.2">
      <c r="A3956" s="6">
        <f t="shared" si="789"/>
        <v>264</v>
      </c>
      <c r="B3956" s="6"/>
      <c r="D3956" s="16"/>
      <c r="E3956" s="17"/>
      <c r="F3956" s="18" t="s">
        <v>18</v>
      </c>
      <c r="G3956" s="19" t="s">
        <v>19</v>
      </c>
      <c r="H3956" s="20" t="s">
        <v>20</v>
      </c>
      <c r="I3956" s="20" t="s">
        <v>21</v>
      </c>
      <c r="J3956" s="20" t="s">
        <v>22</v>
      </c>
      <c r="K3956" s="20" t="s">
        <v>23</v>
      </c>
      <c r="L3956" s="20" t="s">
        <v>24</v>
      </c>
      <c r="M3956" s="21" t="s">
        <v>25</v>
      </c>
      <c r="N3956" s="22" t="s">
        <v>26</v>
      </c>
      <c r="O3956" s="23" t="s">
        <v>27</v>
      </c>
      <c r="P3956" s="24" t="s">
        <v>28</v>
      </c>
      <c r="Q3956" s="22" t="s">
        <v>29</v>
      </c>
      <c r="R3956" s="25" t="s">
        <v>30</v>
      </c>
      <c r="X3956" s="1" t="str">
        <f t="shared" si="790"/>
        <v>37香川県</v>
      </c>
    </row>
    <row r="3957" spans="1:24" ht="14.25" thickTop="1" x14ac:dyDescent="0.15">
      <c r="A3957" s="6">
        <f t="shared" si="789"/>
        <v>264</v>
      </c>
      <c r="B3957" s="6">
        <f>B3952</f>
        <v>3702</v>
      </c>
      <c r="D3957" s="26"/>
      <c r="E3957" s="27" t="s">
        <v>31</v>
      </c>
      <c r="F3957" s="28">
        <f>SUM(F3958:F3961)</f>
        <v>87</v>
      </c>
      <c r="G3957" s="29">
        <f>IFERROR(F3957/Q3957,"-")</f>
        <v>0.33720930232558138</v>
      </c>
      <c r="H3957" s="30">
        <f t="shared" ref="H3957:M3957" si="791">SUM(H3958:H3961)</f>
        <v>272</v>
      </c>
      <c r="I3957" s="30">
        <f t="shared" si="791"/>
        <v>272</v>
      </c>
      <c r="J3957" s="30">
        <f t="shared" si="791"/>
        <v>272</v>
      </c>
      <c r="K3957" s="30">
        <f t="shared" si="791"/>
        <v>238</v>
      </c>
      <c r="L3957" s="30">
        <f t="shared" si="791"/>
        <v>238</v>
      </c>
      <c r="M3957" s="31">
        <f t="shared" si="791"/>
        <v>272</v>
      </c>
      <c r="N3957" s="32">
        <f>IFERROR(M3957/F3957,"-")</f>
        <v>3.1264367816091956</v>
      </c>
      <c r="O3957" s="33">
        <f>M3957-F3957</f>
        <v>185</v>
      </c>
      <c r="P3957" s="31">
        <f>SUM(P3958:P3961)</f>
        <v>238</v>
      </c>
      <c r="Q3957" s="34">
        <f>SUM(Q3958:Q3961)</f>
        <v>258</v>
      </c>
      <c r="R3957" s="35">
        <f>IFERROR(P3957/Q3957,"-")</f>
        <v>0.92248062015503873</v>
      </c>
      <c r="X3957" s="1" t="str">
        <f t="shared" si="790"/>
        <v>37香川県</v>
      </c>
    </row>
    <row r="3958" spans="1:24" x14ac:dyDescent="0.15">
      <c r="A3958" s="6">
        <f t="shared" si="789"/>
        <v>264</v>
      </c>
      <c r="B3958" s="6">
        <f>B3957</f>
        <v>3702</v>
      </c>
      <c r="D3958" s="36"/>
      <c r="E3958" s="37" t="s">
        <v>32</v>
      </c>
      <c r="F3958" s="38">
        <v>0</v>
      </c>
      <c r="G3958" s="39" t="str">
        <f>IFERROR(F3958/Q3958,"-")</f>
        <v>-</v>
      </c>
      <c r="H3958" s="40">
        <v>0</v>
      </c>
      <c r="I3958" s="40">
        <v>0</v>
      </c>
      <c r="J3958" s="40">
        <v>0</v>
      </c>
      <c r="K3958" s="40">
        <v>0</v>
      </c>
      <c r="L3958" s="40">
        <v>0</v>
      </c>
      <c r="M3958" s="41">
        <v>0</v>
      </c>
      <c r="N3958" s="42" t="str">
        <f>IFERROR(M3958/F3958,"-")</f>
        <v>-</v>
      </c>
      <c r="O3958" s="43">
        <f>M3958-F3958</f>
        <v>0</v>
      </c>
      <c r="P3958" s="41">
        <v>0</v>
      </c>
      <c r="Q3958" s="44">
        <v>0</v>
      </c>
      <c r="R3958" s="45" t="str">
        <f>IFERROR(P3958/Q3958,"-")</f>
        <v>-</v>
      </c>
      <c r="X3958" s="1" t="str">
        <f t="shared" si="790"/>
        <v>37香川県</v>
      </c>
    </row>
    <row r="3959" spans="1:24" x14ac:dyDescent="0.15">
      <c r="A3959" s="6">
        <f t="shared" si="789"/>
        <v>264</v>
      </c>
      <c r="B3959" s="6">
        <f t="shared" si="789"/>
        <v>3702</v>
      </c>
      <c r="D3959" s="36"/>
      <c r="E3959" s="46" t="s">
        <v>33</v>
      </c>
      <c r="F3959" s="47">
        <v>0</v>
      </c>
      <c r="G3959" s="48">
        <f>IFERROR(F3959/Q3959,"-")</f>
        <v>0</v>
      </c>
      <c r="H3959" s="49">
        <v>185</v>
      </c>
      <c r="I3959" s="49">
        <v>144</v>
      </c>
      <c r="J3959" s="49">
        <v>144</v>
      </c>
      <c r="K3959" s="49">
        <v>113</v>
      </c>
      <c r="L3959" s="49">
        <v>113</v>
      </c>
      <c r="M3959" s="50">
        <v>147</v>
      </c>
      <c r="N3959" s="51" t="str">
        <f>IFERROR(M3959/F3959,"-")</f>
        <v>-</v>
      </c>
      <c r="O3959" s="52">
        <f>M3959-F3959</f>
        <v>147</v>
      </c>
      <c r="P3959" s="50">
        <v>113</v>
      </c>
      <c r="Q3959" s="53">
        <v>83</v>
      </c>
      <c r="R3959" s="54">
        <f>IFERROR(P3959/Q3959,"-")</f>
        <v>1.3614457831325302</v>
      </c>
      <c r="X3959" s="1" t="str">
        <f t="shared" si="790"/>
        <v>37香川県</v>
      </c>
    </row>
    <row r="3960" spans="1:24" x14ac:dyDescent="0.15">
      <c r="A3960" s="6">
        <f t="shared" si="789"/>
        <v>264</v>
      </c>
      <c r="B3960" s="6">
        <f t="shared" si="789"/>
        <v>3702</v>
      </c>
      <c r="D3960" s="36"/>
      <c r="E3960" s="46" t="s">
        <v>34</v>
      </c>
      <c r="F3960" s="47">
        <v>0</v>
      </c>
      <c r="G3960" s="48">
        <f>IFERROR(F3960/Q3960,"-")</f>
        <v>0</v>
      </c>
      <c r="H3960" s="49">
        <v>0</v>
      </c>
      <c r="I3960" s="49">
        <v>41</v>
      </c>
      <c r="J3960" s="49">
        <v>41</v>
      </c>
      <c r="K3960" s="49">
        <v>47</v>
      </c>
      <c r="L3960" s="49">
        <v>47</v>
      </c>
      <c r="M3960" s="50">
        <v>47</v>
      </c>
      <c r="N3960" s="51" t="str">
        <f>IFERROR(M3960/F3960,"-")</f>
        <v>-</v>
      </c>
      <c r="O3960" s="52">
        <f>M3960-F3960</f>
        <v>47</v>
      </c>
      <c r="P3960" s="50">
        <v>47</v>
      </c>
      <c r="Q3960" s="53">
        <v>102</v>
      </c>
      <c r="R3960" s="54">
        <f>IFERROR(P3960/Q3960,"-")</f>
        <v>0.46078431372549017</v>
      </c>
      <c r="X3960" s="1" t="str">
        <f t="shared" si="790"/>
        <v>37香川県</v>
      </c>
    </row>
    <row r="3961" spans="1:24" ht="14.25" thickBot="1" x14ac:dyDescent="0.2">
      <c r="A3961" s="6">
        <f t="shared" si="789"/>
        <v>264</v>
      </c>
      <c r="B3961" s="6">
        <f t="shared" si="789"/>
        <v>3702</v>
      </c>
      <c r="D3961" s="55"/>
      <c r="E3961" s="56" t="s">
        <v>35</v>
      </c>
      <c r="F3961" s="57">
        <v>87</v>
      </c>
      <c r="G3961" s="58">
        <f>IFERROR(F3961/Q3961,"-")</f>
        <v>1.1917808219178083</v>
      </c>
      <c r="H3961" s="59">
        <v>87</v>
      </c>
      <c r="I3961" s="59">
        <v>87</v>
      </c>
      <c r="J3961" s="59">
        <v>87</v>
      </c>
      <c r="K3961" s="59">
        <v>78</v>
      </c>
      <c r="L3961" s="59">
        <v>78</v>
      </c>
      <c r="M3961" s="60">
        <v>78</v>
      </c>
      <c r="N3961" s="61">
        <f>IFERROR(M3961/F3961,"-")</f>
        <v>0.89655172413793105</v>
      </c>
      <c r="O3961" s="62">
        <f>M3961-F3961</f>
        <v>-9</v>
      </c>
      <c r="P3961" s="60">
        <v>78</v>
      </c>
      <c r="Q3961" s="63">
        <v>73</v>
      </c>
      <c r="R3961" s="64">
        <f>IFERROR(P3961/Q3961,"-")</f>
        <v>1.0684931506849316</v>
      </c>
      <c r="X3961" s="1" t="str">
        <f t="shared" si="790"/>
        <v>37香川県</v>
      </c>
    </row>
    <row r="3962" spans="1:24" s="5" customFormat="1" x14ac:dyDescent="0.15">
      <c r="A3962" s="65">
        <f t="shared" si="789"/>
        <v>264</v>
      </c>
      <c r="B3962" s="65">
        <f t="shared" si="789"/>
        <v>3702</v>
      </c>
      <c r="D3962" s="66"/>
      <c r="E3962" s="67" t="s">
        <v>36</v>
      </c>
      <c r="F3962" s="68">
        <v>1</v>
      </c>
      <c r="G3962" s="69"/>
      <c r="H3962" s="68">
        <v>1</v>
      </c>
      <c r="I3962" s="68">
        <v>1</v>
      </c>
      <c r="J3962" s="68">
        <v>1</v>
      </c>
      <c r="K3962" s="68">
        <v>1</v>
      </c>
      <c r="L3962" s="68">
        <v>1</v>
      </c>
      <c r="M3962" s="68">
        <v>1</v>
      </c>
      <c r="N3962" s="70"/>
      <c r="O3962" s="70"/>
      <c r="P3962" s="71"/>
      <c r="Q3962" s="71"/>
      <c r="R3962" s="70"/>
      <c r="X3962" s="5" t="str">
        <f t="shared" si="790"/>
        <v>37香川県</v>
      </c>
    </row>
    <row r="3963" spans="1:24" x14ac:dyDescent="0.15">
      <c r="A3963" s="6">
        <f>(ROW()+12)/15</f>
        <v>265</v>
      </c>
      <c r="B3963" s="6"/>
      <c r="C3963" s="87">
        <f>(ROW()+12)/15</f>
        <v>265</v>
      </c>
      <c r="D3963" s="87"/>
      <c r="S3963" s="1" t="str">
        <f>"（"&amp;H3965&amp;"　"&amp;H3966&amp;"構想区域）"</f>
        <v>（香川県　東部構想区域）</v>
      </c>
      <c r="X3963" s="1" t="str">
        <f>TEXT(F3965,"0?")&amp;H3965</f>
        <v>37香川県</v>
      </c>
    </row>
    <row r="3964" spans="1:24" ht="14.25" thickBot="1" x14ac:dyDescent="0.2">
      <c r="A3964" s="6">
        <f>A3963</f>
        <v>265</v>
      </c>
      <c r="B3964" s="6"/>
      <c r="C3964" s="1" t="s">
        <v>3</v>
      </c>
      <c r="X3964" s="1" t="str">
        <f>X3963</f>
        <v>37香川県</v>
      </c>
    </row>
    <row r="3965" spans="1:24" x14ac:dyDescent="0.15">
      <c r="A3965" s="6">
        <f t="shared" ref="A3965:B3977" si="792">A3964</f>
        <v>265</v>
      </c>
      <c r="B3965" s="6">
        <v>3706</v>
      </c>
      <c r="D3965" s="88" t="s">
        <v>4</v>
      </c>
      <c r="E3965" s="89"/>
      <c r="F3965" s="90">
        <f>QUOTIENT(F3966,100)</f>
        <v>37</v>
      </c>
      <c r="G3965" s="91"/>
      <c r="H3965" s="92" t="s">
        <v>326</v>
      </c>
      <c r="I3965" s="93"/>
      <c r="O3965" s="7"/>
      <c r="X3965" s="1" t="str">
        <f t="shared" ref="X3965:X3977" si="793">X3964</f>
        <v>37香川県</v>
      </c>
    </row>
    <row r="3966" spans="1:24" x14ac:dyDescent="0.15">
      <c r="A3966" s="6">
        <f t="shared" si="792"/>
        <v>265</v>
      </c>
      <c r="B3966" s="6">
        <f>B3965</f>
        <v>3706</v>
      </c>
      <c r="D3966" s="94" t="s">
        <v>5</v>
      </c>
      <c r="E3966" s="95"/>
      <c r="F3966" s="96">
        <f>B3966</f>
        <v>3706</v>
      </c>
      <c r="G3966" s="97"/>
      <c r="H3966" s="98" t="s">
        <v>131</v>
      </c>
      <c r="I3966" s="99"/>
      <c r="O3966" s="7"/>
      <c r="X3966" s="1" t="str">
        <f t="shared" si="793"/>
        <v>37香川県</v>
      </c>
    </row>
    <row r="3967" spans="1:24" x14ac:dyDescent="0.15">
      <c r="A3967" s="6">
        <f t="shared" si="792"/>
        <v>265</v>
      </c>
      <c r="B3967" s="6">
        <f>B3966</f>
        <v>3706</v>
      </c>
      <c r="D3967" s="72" t="s">
        <v>6</v>
      </c>
      <c r="E3967" s="73"/>
      <c r="F3967" s="74">
        <v>52.2759</v>
      </c>
      <c r="G3967" s="75"/>
      <c r="H3967" s="75"/>
      <c r="I3967" s="76"/>
      <c r="J3967" s="8"/>
      <c r="K3967" s="8"/>
      <c r="L3967" s="8"/>
      <c r="N3967" s="8"/>
      <c r="O3967" s="9"/>
      <c r="P3967" s="10" t="s">
        <v>7</v>
      </c>
      <c r="X3967" s="1" t="str">
        <f t="shared" si="793"/>
        <v>37香川県</v>
      </c>
    </row>
    <row r="3968" spans="1:24" ht="14.25" thickBot="1" x14ac:dyDescent="0.2">
      <c r="A3968" s="6">
        <f t="shared" si="792"/>
        <v>265</v>
      </c>
      <c r="B3968" s="6">
        <f>B3967</f>
        <v>3706</v>
      </c>
      <c r="D3968" s="77" t="s">
        <v>8</v>
      </c>
      <c r="E3968" s="78"/>
      <c r="F3968" s="79">
        <v>776.87</v>
      </c>
      <c r="G3968" s="80"/>
      <c r="H3968" s="80"/>
      <c r="I3968" s="81"/>
      <c r="J3968" s="11"/>
      <c r="K3968" s="11"/>
      <c r="L3968" s="11"/>
      <c r="N3968" s="11"/>
      <c r="P3968" s="82">
        <v>2.4999999999999994E-2</v>
      </c>
      <c r="Q3968" s="82"/>
      <c r="X3968" s="1" t="str">
        <f t="shared" si="793"/>
        <v>37香川県</v>
      </c>
    </row>
    <row r="3969" spans="1:24" ht="14.25" thickBot="1" x14ac:dyDescent="0.2">
      <c r="A3969" s="6">
        <f t="shared" si="792"/>
        <v>265</v>
      </c>
      <c r="B3969" s="6"/>
      <c r="C3969" s="1" t="s">
        <v>9</v>
      </c>
      <c r="X3969" s="1" t="str">
        <f t="shared" si="793"/>
        <v>37香川県</v>
      </c>
    </row>
    <row r="3970" spans="1:24" ht="13.5" customHeight="1" x14ac:dyDescent="0.15">
      <c r="A3970" s="6">
        <f t="shared" si="792"/>
        <v>265</v>
      </c>
      <c r="B3970" s="6"/>
      <c r="D3970" s="12"/>
      <c r="E3970" s="13"/>
      <c r="F3970" s="83" t="s">
        <v>10</v>
      </c>
      <c r="G3970" s="84"/>
      <c r="H3970" s="14" t="s">
        <v>11</v>
      </c>
      <c r="I3970" s="14" t="s">
        <v>12</v>
      </c>
      <c r="J3970" s="14" t="s">
        <v>13</v>
      </c>
      <c r="K3970" s="14" t="s">
        <v>14</v>
      </c>
      <c r="L3970" s="15" t="s">
        <v>15</v>
      </c>
      <c r="M3970" s="85" t="s">
        <v>16</v>
      </c>
      <c r="N3970" s="84"/>
      <c r="O3970" s="84"/>
      <c r="P3970" s="85" t="s">
        <v>17</v>
      </c>
      <c r="Q3970" s="84"/>
      <c r="R3970" s="86"/>
      <c r="X3970" s="1" t="str">
        <f t="shared" si="793"/>
        <v>37香川県</v>
      </c>
    </row>
    <row r="3971" spans="1:24" ht="32.25" thickBot="1" x14ac:dyDescent="0.2">
      <c r="A3971" s="6">
        <f t="shared" si="792"/>
        <v>265</v>
      </c>
      <c r="B3971" s="6"/>
      <c r="D3971" s="16"/>
      <c r="E3971" s="17"/>
      <c r="F3971" s="18" t="s">
        <v>18</v>
      </c>
      <c r="G3971" s="19" t="s">
        <v>19</v>
      </c>
      <c r="H3971" s="20" t="s">
        <v>20</v>
      </c>
      <c r="I3971" s="20" t="s">
        <v>21</v>
      </c>
      <c r="J3971" s="20" t="s">
        <v>22</v>
      </c>
      <c r="K3971" s="20" t="s">
        <v>23</v>
      </c>
      <c r="L3971" s="20" t="s">
        <v>24</v>
      </c>
      <c r="M3971" s="21" t="s">
        <v>25</v>
      </c>
      <c r="N3971" s="22" t="s">
        <v>26</v>
      </c>
      <c r="O3971" s="23" t="s">
        <v>27</v>
      </c>
      <c r="P3971" s="24" t="s">
        <v>28</v>
      </c>
      <c r="Q3971" s="22" t="s">
        <v>29</v>
      </c>
      <c r="R3971" s="25" t="s">
        <v>30</v>
      </c>
      <c r="X3971" s="1" t="str">
        <f t="shared" si="793"/>
        <v>37香川県</v>
      </c>
    </row>
    <row r="3972" spans="1:24" ht="14.25" thickTop="1" x14ac:dyDescent="0.15">
      <c r="A3972" s="6">
        <f t="shared" si="792"/>
        <v>265</v>
      </c>
      <c r="B3972" s="6">
        <f>B3967</f>
        <v>3706</v>
      </c>
      <c r="D3972" s="26"/>
      <c r="E3972" s="27" t="s">
        <v>31</v>
      </c>
      <c r="F3972" s="28">
        <f>SUM(F3973:F3976)</f>
        <v>6214</v>
      </c>
      <c r="G3972" s="29">
        <f>IFERROR(F3972/Q3972,"-")</f>
        <v>1.1833936393067988</v>
      </c>
      <c r="H3972" s="30">
        <f t="shared" ref="H3972:M3972" si="794">SUM(H3973:H3976)</f>
        <v>5996</v>
      </c>
      <c r="I3972" s="30">
        <f t="shared" si="794"/>
        <v>6040</v>
      </c>
      <c r="J3972" s="30">
        <f t="shared" si="794"/>
        <v>6035</v>
      </c>
      <c r="K3972" s="30">
        <f t="shared" si="794"/>
        <v>6121</v>
      </c>
      <c r="L3972" s="30">
        <f t="shared" si="794"/>
        <v>5947</v>
      </c>
      <c r="M3972" s="31">
        <f t="shared" si="794"/>
        <v>5893</v>
      </c>
      <c r="N3972" s="32">
        <f>IFERROR(M3972/F3972,"-")</f>
        <v>0.94834245252655291</v>
      </c>
      <c r="O3972" s="33">
        <f>M3972-F3972</f>
        <v>-321</v>
      </c>
      <c r="P3972" s="31">
        <f>SUM(P3973:P3976)</f>
        <v>5818</v>
      </c>
      <c r="Q3972" s="34">
        <f>SUM(Q3973:Q3976)</f>
        <v>5251</v>
      </c>
      <c r="R3972" s="35">
        <f>IFERROR(P3972/Q3972,"-")</f>
        <v>1.1079794324890497</v>
      </c>
      <c r="X3972" s="1" t="str">
        <f t="shared" si="793"/>
        <v>37香川県</v>
      </c>
    </row>
    <row r="3973" spans="1:24" x14ac:dyDescent="0.15">
      <c r="A3973" s="6">
        <f t="shared" si="792"/>
        <v>265</v>
      </c>
      <c r="B3973" s="6">
        <f>B3972</f>
        <v>3706</v>
      </c>
      <c r="D3973" s="36"/>
      <c r="E3973" s="37" t="s">
        <v>32</v>
      </c>
      <c r="F3973" s="38">
        <v>717</v>
      </c>
      <c r="G3973" s="39">
        <f>IFERROR(F3973/Q3973,"-")</f>
        <v>1.1812191103789127</v>
      </c>
      <c r="H3973" s="40">
        <v>641</v>
      </c>
      <c r="I3973" s="40">
        <v>719</v>
      </c>
      <c r="J3973" s="40">
        <v>837</v>
      </c>
      <c r="K3973" s="40">
        <v>870</v>
      </c>
      <c r="L3973" s="40">
        <v>879</v>
      </c>
      <c r="M3973" s="41">
        <v>928</v>
      </c>
      <c r="N3973" s="42">
        <f>IFERROR(M3973/F3973,"-")</f>
        <v>1.294281729428173</v>
      </c>
      <c r="O3973" s="43">
        <f>M3973-F3973</f>
        <v>211</v>
      </c>
      <c r="P3973" s="41">
        <v>891</v>
      </c>
      <c r="Q3973" s="44">
        <v>607</v>
      </c>
      <c r="R3973" s="45">
        <f>IFERROR(P3973/Q3973,"-")</f>
        <v>1.4678747940691927</v>
      </c>
      <c r="X3973" s="1" t="str">
        <f t="shared" si="793"/>
        <v>37香川県</v>
      </c>
    </row>
    <row r="3974" spans="1:24" x14ac:dyDescent="0.15">
      <c r="A3974" s="6">
        <f t="shared" si="792"/>
        <v>265</v>
      </c>
      <c r="B3974" s="6">
        <f t="shared" si="792"/>
        <v>3706</v>
      </c>
      <c r="D3974" s="36"/>
      <c r="E3974" s="46" t="s">
        <v>33</v>
      </c>
      <c r="F3974" s="47">
        <v>3602</v>
      </c>
      <c r="G3974" s="48">
        <f>IFERROR(F3974/Q3974,"-")</f>
        <v>1.9438747976254722</v>
      </c>
      <c r="H3974" s="49">
        <v>3230</v>
      </c>
      <c r="I3974" s="49">
        <v>3089</v>
      </c>
      <c r="J3974" s="49">
        <v>3024</v>
      </c>
      <c r="K3974" s="49">
        <v>3064</v>
      </c>
      <c r="L3974" s="49">
        <v>2928</v>
      </c>
      <c r="M3974" s="50">
        <v>2839</v>
      </c>
      <c r="N3974" s="51">
        <f>IFERROR(M3974/F3974,"-")</f>
        <v>0.78817323709050524</v>
      </c>
      <c r="O3974" s="52">
        <f>M3974-F3974</f>
        <v>-763</v>
      </c>
      <c r="P3974" s="50">
        <v>2859</v>
      </c>
      <c r="Q3974" s="53">
        <v>1853</v>
      </c>
      <c r="R3974" s="54">
        <f>IFERROR(P3974/Q3974,"-")</f>
        <v>1.5429033998920669</v>
      </c>
      <c r="X3974" s="1" t="str">
        <f t="shared" si="793"/>
        <v>37香川県</v>
      </c>
    </row>
    <row r="3975" spans="1:24" x14ac:dyDescent="0.15">
      <c r="A3975" s="6">
        <f t="shared" si="792"/>
        <v>265</v>
      </c>
      <c r="B3975" s="6">
        <f t="shared" si="792"/>
        <v>3706</v>
      </c>
      <c r="D3975" s="36"/>
      <c r="E3975" s="46" t="s">
        <v>34</v>
      </c>
      <c r="F3975" s="47">
        <v>582</v>
      </c>
      <c r="G3975" s="48">
        <f>IFERROR(F3975/Q3975,"-")</f>
        <v>0.34275618374558303</v>
      </c>
      <c r="H3975" s="49">
        <v>762</v>
      </c>
      <c r="I3975" s="49">
        <v>842</v>
      </c>
      <c r="J3975" s="49">
        <v>849</v>
      </c>
      <c r="K3975" s="49">
        <v>935</v>
      </c>
      <c r="L3975" s="49">
        <v>903</v>
      </c>
      <c r="M3975" s="50">
        <v>870</v>
      </c>
      <c r="N3975" s="51">
        <f>IFERROR(M3975/F3975,"-")</f>
        <v>1.4948453608247423</v>
      </c>
      <c r="O3975" s="52">
        <f>M3975-F3975</f>
        <v>288</v>
      </c>
      <c r="P3975" s="50">
        <v>904</v>
      </c>
      <c r="Q3975" s="53">
        <v>1698</v>
      </c>
      <c r="R3975" s="54">
        <f>IFERROR(P3975/Q3975,"-")</f>
        <v>0.53239104829210837</v>
      </c>
      <c r="X3975" s="1" t="str">
        <f t="shared" si="793"/>
        <v>37香川県</v>
      </c>
    </row>
    <row r="3976" spans="1:24" ht="14.25" thickBot="1" x14ac:dyDescent="0.2">
      <c r="A3976" s="6">
        <f t="shared" si="792"/>
        <v>265</v>
      </c>
      <c r="B3976" s="6">
        <f t="shared" si="792"/>
        <v>3706</v>
      </c>
      <c r="D3976" s="55"/>
      <c r="E3976" s="56" t="s">
        <v>35</v>
      </c>
      <c r="F3976" s="57">
        <v>1313</v>
      </c>
      <c r="G3976" s="58">
        <f>IFERROR(F3976/Q3976,"-")</f>
        <v>1.2012808783165598</v>
      </c>
      <c r="H3976" s="59">
        <v>1363</v>
      </c>
      <c r="I3976" s="59">
        <v>1390</v>
      </c>
      <c r="J3976" s="59">
        <v>1325</v>
      </c>
      <c r="K3976" s="59">
        <v>1252</v>
      </c>
      <c r="L3976" s="59">
        <v>1237</v>
      </c>
      <c r="M3976" s="60">
        <v>1256</v>
      </c>
      <c r="N3976" s="61">
        <f>IFERROR(M3976/F3976,"-")</f>
        <v>0.95658796648895661</v>
      </c>
      <c r="O3976" s="62">
        <f>M3976-F3976</f>
        <v>-57</v>
      </c>
      <c r="P3976" s="60">
        <v>1164</v>
      </c>
      <c r="Q3976" s="63">
        <v>1093</v>
      </c>
      <c r="R3976" s="64">
        <f>IFERROR(P3976/Q3976,"-")</f>
        <v>1.0649588289112535</v>
      </c>
      <c r="X3976" s="1" t="str">
        <f t="shared" si="793"/>
        <v>37香川県</v>
      </c>
    </row>
    <row r="3977" spans="1:24" s="5" customFormat="1" x14ac:dyDescent="0.15">
      <c r="A3977" s="65">
        <f t="shared" si="792"/>
        <v>265</v>
      </c>
      <c r="B3977" s="65">
        <f t="shared" si="792"/>
        <v>3706</v>
      </c>
      <c r="D3977" s="66"/>
      <c r="E3977" s="67" t="s">
        <v>36</v>
      </c>
      <c r="F3977" s="68">
        <v>0.96261682242990654</v>
      </c>
      <c r="G3977" s="69"/>
      <c r="H3977" s="68">
        <v>0.978494623655914</v>
      </c>
      <c r="I3977" s="68">
        <v>0.97802197802197799</v>
      </c>
      <c r="J3977" s="68">
        <v>0.98888888888888893</v>
      </c>
      <c r="K3977" s="68">
        <v>0.97777777777777775</v>
      </c>
      <c r="L3977" s="68">
        <v>0.97727272727272729</v>
      </c>
      <c r="M3977" s="68">
        <v>1</v>
      </c>
      <c r="N3977" s="70"/>
      <c r="O3977" s="70"/>
      <c r="P3977" s="71"/>
      <c r="Q3977" s="71"/>
      <c r="R3977" s="70"/>
      <c r="X3977" s="5" t="str">
        <f t="shared" si="793"/>
        <v>37香川県</v>
      </c>
    </row>
    <row r="3978" spans="1:24" x14ac:dyDescent="0.15">
      <c r="A3978" s="6">
        <f>(ROW()+12)/15</f>
        <v>266</v>
      </c>
      <c r="B3978" s="6"/>
      <c r="C3978" s="87">
        <f>(ROW()+12)/15</f>
        <v>266</v>
      </c>
      <c r="D3978" s="87"/>
      <c r="S3978" s="1" t="str">
        <f>"（"&amp;H3980&amp;"　"&amp;H3981&amp;"構想区域）"</f>
        <v>（香川県　西部構想区域）</v>
      </c>
      <c r="X3978" s="1" t="str">
        <f>TEXT(F3980,"0?")&amp;H3980</f>
        <v>37香川県</v>
      </c>
    </row>
    <row r="3979" spans="1:24" ht="14.25" thickBot="1" x14ac:dyDescent="0.2">
      <c r="A3979" s="6">
        <f>A3978</f>
        <v>266</v>
      </c>
      <c r="B3979" s="6"/>
      <c r="C3979" s="1" t="s">
        <v>3</v>
      </c>
      <c r="X3979" s="1" t="str">
        <f>X3978</f>
        <v>37香川県</v>
      </c>
    </row>
    <row r="3980" spans="1:24" x14ac:dyDescent="0.15">
      <c r="A3980" s="6">
        <f t="shared" ref="A3980:B3992" si="795">A3979</f>
        <v>266</v>
      </c>
      <c r="B3980" s="6">
        <v>3707</v>
      </c>
      <c r="D3980" s="88" t="s">
        <v>4</v>
      </c>
      <c r="E3980" s="89"/>
      <c r="F3980" s="90">
        <f>QUOTIENT(F3981,100)</f>
        <v>37</v>
      </c>
      <c r="G3980" s="91"/>
      <c r="H3980" s="92" t="s">
        <v>326</v>
      </c>
      <c r="I3980" s="93"/>
      <c r="O3980" s="7"/>
      <c r="X3980" s="1" t="str">
        <f t="shared" ref="X3980:X3992" si="796">X3979</f>
        <v>37香川県</v>
      </c>
    </row>
    <row r="3981" spans="1:24" x14ac:dyDescent="0.15">
      <c r="A3981" s="6">
        <f t="shared" si="795"/>
        <v>266</v>
      </c>
      <c r="B3981" s="6">
        <f>B3980</f>
        <v>3707</v>
      </c>
      <c r="D3981" s="94" t="s">
        <v>5</v>
      </c>
      <c r="E3981" s="95"/>
      <c r="F3981" s="96">
        <f>B3981</f>
        <v>3707</v>
      </c>
      <c r="G3981" s="97"/>
      <c r="H3981" s="98" t="s">
        <v>135</v>
      </c>
      <c r="I3981" s="99"/>
      <c r="O3981" s="7"/>
      <c r="X3981" s="1" t="str">
        <f t="shared" si="796"/>
        <v>37香川県</v>
      </c>
    </row>
    <row r="3982" spans="1:24" x14ac:dyDescent="0.15">
      <c r="A3982" s="6">
        <f t="shared" si="795"/>
        <v>266</v>
      </c>
      <c r="B3982" s="6">
        <f>B3981</f>
        <v>3707</v>
      </c>
      <c r="D3982" s="72" t="s">
        <v>6</v>
      </c>
      <c r="E3982" s="73"/>
      <c r="F3982" s="74">
        <v>40.076900000000002</v>
      </c>
      <c r="G3982" s="75"/>
      <c r="H3982" s="75"/>
      <c r="I3982" s="76"/>
      <c r="J3982" s="8"/>
      <c r="K3982" s="8"/>
      <c r="L3982" s="8"/>
      <c r="N3982" s="8"/>
      <c r="O3982" s="9"/>
      <c r="P3982" s="10" t="s">
        <v>7</v>
      </c>
      <c r="X3982" s="1" t="str">
        <f t="shared" si="796"/>
        <v>37香川県</v>
      </c>
    </row>
    <row r="3983" spans="1:24" ht="14.25" thickBot="1" x14ac:dyDescent="0.2">
      <c r="A3983" s="6">
        <f t="shared" si="795"/>
        <v>266</v>
      </c>
      <c r="B3983" s="6">
        <f>B3982</f>
        <v>3707</v>
      </c>
      <c r="D3983" s="77" t="s">
        <v>8</v>
      </c>
      <c r="E3983" s="78"/>
      <c r="F3983" s="79">
        <v>929.94</v>
      </c>
      <c r="G3983" s="80"/>
      <c r="H3983" s="80"/>
      <c r="I3983" s="81"/>
      <c r="J3983" s="11"/>
      <c r="K3983" s="11"/>
      <c r="L3983" s="11"/>
      <c r="N3983" s="11"/>
      <c r="P3983" s="82">
        <v>-2.5000000000000008E-2</v>
      </c>
      <c r="Q3983" s="82"/>
      <c r="X3983" s="1" t="str">
        <f t="shared" si="796"/>
        <v>37香川県</v>
      </c>
    </row>
    <row r="3984" spans="1:24" ht="14.25" thickBot="1" x14ac:dyDescent="0.2">
      <c r="A3984" s="6">
        <f t="shared" si="795"/>
        <v>266</v>
      </c>
      <c r="B3984" s="6"/>
      <c r="C3984" s="1" t="s">
        <v>9</v>
      </c>
      <c r="X3984" s="1" t="str">
        <f t="shared" si="796"/>
        <v>37香川県</v>
      </c>
    </row>
    <row r="3985" spans="1:24" ht="13.5" customHeight="1" x14ac:dyDescent="0.15">
      <c r="A3985" s="6">
        <f t="shared" si="795"/>
        <v>266</v>
      </c>
      <c r="B3985" s="6"/>
      <c r="D3985" s="12"/>
      <c r="E3985" s="13"/>
      <c r="F3985" s="83" t="s">
        <v>10</v>
      </c>
      <c r="G3985" s="84"/>
      <c r="H3985" s="14" t="s">
        <v>11</v>
      </c>
      <c r="I3985" s="14" t="s">
        <v>12</v>
      </c>
      <c r="J3985" s="14" t="s">
        <v>13</v>
      </c>
      <c r="K3985" s="14" t="s">
        <v>14</v>
      </c>
      <c r="L3985" s="15" t="s">
        <v>15</v>
      </c>
      <c r="M3985" s="85" t="s">
        <v>16</v>
      </c>
      <c r="N3985" s="84"/>
      <c r="O3985" s="84"/>
      <c r="P3985" s="85" t="s">
        <v>17</v>
      </c>
      <c r="Q3985" s="84"/>
      <c r="R3985" s="86"/>
      <c r="X3985" s="1" t="str">
        <f t="shared" si="796"/>
        <v>37香川県</v>
      </c>
    </row>
    <row r="3986" spans="1:24" ht="32.25" thickBot="1" x14ac:dyDescent="0.2">
      <c r="A3986" s="6">
        <f t="shared" si="795"/>
        <v>266</v>
      </c>
      <c r="B3986" s="6"/>
      <c r="D3986" s="16"/>
      <c r="E3986" s="17"/>
      <c r="F3986" s="18" t="s">
        <v>18</v>
      </c>
      <c r="G3986" s="19" t="s">
        <v>19</v>
      </c>
      <c r="H3986" s="20" t="s">
        <v>20</v>
      </c>
      <c r="I3986" s="20" t="s">
        <v>21</v>
      </c>
      <c r="J3986" s="20" t="s">
        <v>22</v>
      </c>
      <c r="K3986" s="20" t="s">
        <v>23</v>
      </c>
      <c r="L3986" s="20" t="s">
        <v>24</v>
      </c>
      <c r="M3986" s="21" t="s">
        <v>25</v>
      </c>
      <c r="N3986" s="22" t="s">
        <v>26</v>
      </c>
      <c r="O3986" s="23" t="s">
        <v>27</v>
      </c>
      <c r="P3986" s="24" t="s">
        <v>28</v>
      </c>
      <c r="Q3986" s="22" t="s">
        <v>29</v>
      </c>
      <c r="R3986" s="25" t="s">
        <v>30</v>
      </c>
      <c r="X3986" s="1" t="str">
        <f t="shared" si="796"/>
        <v>37香川県</v>
      </c>
    </row>
    <row r="3987" spans="1:24" ht="14.25" thickTop="1" x14ac:dyDescent="0.15">
      <c r="A3987" s="6">
        <f t="shared" si="795"/>
        <v>266</v>
      </c>
      <c r="B3987" s="6">
        <f>B3982</f>
        <v>3707</v>
      </c>
      <c r="D3987" s="26"/>
      <c r="E3987" s="27" t="s">
        <v>31</v>
      </c>
      <c r="F3987" s="28">
        <f>SUM(F3988:F3991)</f>
        <v>5519</v>
      </c>
      <c r="G3987" s="29">
        <f>IFERROR(F3987/Q3987,"-")</f>
        <v>1.1990006517488594</v>
      </c>
      <c r="H3987" s="30">
        <f t="shared" ref="H3987:M3987" si="797">SUM(H3988:H3991)</f>
        <v>5334</v>
      </c>
      <c r="I3987" s="30">
        <f t="shared" si="797"/>
        <v>5260</v>
      </c>
      <c r="J3987" s="30">
        <f t="shared" si="797"/>
        <v>5209</v>
      </c>
      <c r="K3987" s="30">
        <f t="shared" si="797"/>
        <v>5488</v>
      </c>
      <c r="L3987" s="30">
        <f t="shared" si="797"/>
        <v>5264</v>
      </c>
      <c r="M3987" s="31">
        <f t="shared" si="797"/>
        <v>4964</v>
      </c>
      <c r="N3987" s="32">
        <f>IFERROR(M3987/F3987,"-")</f>
        <v>0.89943830404058711</v>
      </c>
      <c r="O3987" s="33">
        <f>M3987-F3987</f>
        <v>-555</v>
      </c>
      <c r="P3987" s="31">
        <f>SUM(P3988:P3991)</f>
        <v>4993</v>
      </c>
      <c r="Q3987" s="34">
        <f>SUM(Q3988:Q3991)</f>
        <v>4603</v>
      </c>
      <c r="R3987" s="35">
        <f>IFERROR(P3987/Q3987,"-")</f>
        <v>1.0847273517271345</v>
      </c>
      <c r="X3987" s="1" t="str">
        <f t="shared" si="796"/>
        <v>37香川県</v>
      </c>
    </row>
    <row r="3988" spans="1:24" x14ac:dyDescent="0.15">
      <c r="A3988" s="6">
        <f t="shared" si="795"/>
        <v>266</v>
      </c>
      <c r="B3988" s="6">
        <f>B3987</f>
        <v>3707</v>
      </c>
      <c r="D3988" s="36"/>
      <c r="E3988" s="37" t="s">
        <v>32</v>
      </c>
      <c r="F3988" s="38">
        <v>147</v>
      </c>
      <c r="G3988" s="39">
        <f>IFERROR(F3988/Q3988,"-")</f>
        <v>0.33485193621867881</v>
      </c>
      <c r="H3988" s="40">
        <v>134</v>
      </c>
      <c r="I3988" s="40">
        <v>128</v>
      </c>
      <c r="J3988" s="40">
        <v>141</v>
      </c>
      <c r="K3988" s="40">
        <v>141</v>
      </c>
      <c r="L3988" s="40">
        <v>141</v>
      </c>
      <c r="M3988" s="41">
        <v>230</v>
      </c>
      <c r="N3988" s="42">
        <f>IFERROR(M3988/F3988,"-")</f>
        <v>1.564625850340136</v>
      </c>
      <c r="O3988" s="43">
        <f>M3988-F3988</f>
        <v>83</v>
      </c>
      <c r="P3988" s="41">
        <v>230</v>
      </c>
      <c r="Q3988" s="44">
        <v>439</v>
      </c>
      <c r="R3988" s="45">
        <f>IFERROR(P3988/Q3988,"-")</f>
        <v>0.52391799544419138</v>
      </c>
      <c r="X3988" s="1" t="str">
        <f t="shared" si="796"/>
        <v>37香川県</v>
      </c>
    </row>
    <row r="3989" spans="1:24" x14ac:dyDescent="0.15">
      <c r="A3989" s="6">
        <f t="shared" si="795"/>
        <v>266</v>
      </c>
      <c r="B3989" s="6">
        <f t="shared" si="795"/>
        <v>3707</v>
      </c>
      <c r="D3989" s="36"/>
      <c r="E3989" s="46" t="s">
        <v>33</v>
      </c>
      <c r="F3989" s="47">
        <v>2765</v>
      </c>
      <c r="G3989" s="48">
        <f>IFERROR(F3989/Q3989,"-")</f>
        <v>1.9068965517241379</v>
      </c>
      <c r="H3989" s="49">
        <v>2638</v>
      </c>
      <c r="I3989" s="49">
        <v>2420</v>
      </c>
      <c r="J3989" s="49">
        <v>2526</v>
      </c>
      <c r="K3989" s="49">
        <v>2549</v>
      </c>
      <c r="L3989" s="49">
        <v>2289</v>
      </c>
      <c r="M3989" s="50">
        <v>2034</v>
      </c>
      <c r="N3989" s="51">
        <f>IFERROR(M3989/F3989,"-")</f>
        <v>0.73562386980108496</v>
      </c>
      <c r="O3989" s="52">
        <f>M3989-F3989</f>
        <v>-731</v>
      </c>
      <c r="P3989" s="50">
        <v>1994</v>
      </c>
      <c r="Q3989" s="53">
        <v>1450</v>
      </c>
      <c r="R3989" s="54">
        <f>IFERROR(P3989/Q3989,"-")</f>
        <v>1.3751724137931034</v>
      </c>
      <c r="X3989" s="1" t="str">
        <f t="shared" si="796"/>
        <v>37香川県</v>
      </c>
    </row>
    <row r="3990" spans="1:24" x14ac:dyDescent="0.15">
      <c r="A3990" s="6">
        <f t="shared" si="795"/>
        <v>266</v>
      </c>
      <c r="B3990" s="6">
        <f t="shared" si="795"/>
        <v>3707</v>
      </c>
      <c r="D3990" s="36"/>
      <c r="E3990" s="46" t="s">
        <v>34</v>
      </c>
      <c r="F3990" s="47">
        <v>826</v>
      </c>
      <c r="G3990" s="48">
        <f>IFERROR(F3990/Q3990,"-")</f>
        <v>0.51754385964912286</v>
      </c>
      <c r="H3990" s="49">
        <v>857</v>
      </c>
      <c r="I3990" s="49">
        <v>1026</v>
      </c>
      <c r="J3990" s="49">
        <v>1096</v>
      </c>
      <c r="K3990" s="49">
        <v>1064</v>
      </c>
      <c r="L3990" s="49">
        <v>1174</v>
      </c>
      <c r="M3990" s="50">
        <v>1268</v>
      </c>
      <c r="N3990" s="51">
        <f>IFERROR(M3990/F3990,"-")</f>
        <v>1.5351089588377724</v>
      </c>
      <c r="O3990" s="52">
        <f>M3990-F3990</f>
        <v>442</v>
      </c>
      <c r="P3990" s="50">
        <v>1330</v>
      </c>
      <c r="Q3990" s="53">
        <v>1596</v>
      </c>
      <c r="R3990" s="54">
        <f>IFERROR(P3990/Q3990,"-")</f>
        <v>0.83333333333333337</v>
      </c>
      <c r="X3990" s="1" t="str">
        <f t="shared" si="796"/>
        <v>37香川県</v>
      </c>
    </row>
    <row r="3991" spans="1:24" ht="14.25" thickBot="1" x14ac:dyDescent="0.2">
      <c r="A3991" s="6">
        <f t="shared" si="795"/>
        <v>266</v>
      </c>
      <c r="B3991" s="6">
        <f t="shared" si="795"/>
        <v>3707</v>
      </c>
      <c r="D3991" s="55"/>
      <c r="E3991" s="56" t="s">
        <v>35</v>
      </c>
      <c r="F3991" s="57">
        <v>1781</v>
      </c>
      <c r="G3991" s="58">
        <f>IFERROR(F3991/Q3991,"-")</f>
        <v>1.5930232558139534</v>
      </c>
      <c r="H3991" s="59">
        <v>1705</v>
      </c>
      <c r="I3991" s="59">
        <v>1686</v>
      </c>
      <c r="J3991" s="59">
        <v>1446</v>
      </c>
      <c r="K3991" s="59">
        <v>1734</v>
      </c>
      <c r="L3991" s="59">
        <v>1660</v>
      </c>
      <c r="M3991" s="60">
        <v>1432</v>
      </c>
      <c r="N3991" s="61">
        <f>IFERROR(M3991/F3991,"-")</f>
        <v>0.80404267265581131</v>
      </c>
      <c r="O3991" s="62">
        <f>M3991-F3991</f>
        <v>-349</v>
      </c>
      <c r="P3991" s="60">
        <v>1439</v>
      </c>
      <c r="Q3991" s="63">
        <v>1118</v>
      </c>
      <c r="R3991" s="64">
        <f>IFERROR(P3991/Q3991,"-")</f>
        <v>1.2871198568872988</v>
      </c>
      <c r="X3991" s="1" t="str">
        <f t="shared" si="796"/>
        <v>37香川県</v>
      </c>
    </row>
    <row r="3992" spans="1:24" s="5" customFormat="1" x14ac:dyDescent="0.15">
      <c r="A3992" s="65">
        <f t="shared" si="795"/>
        <v>266</v>
      </c>
      <c r="B3992" s="65">
        <f t="shared" si="795"/>
        <v>3707</v>
      </c>
      <c r="D3992" s="66"/>
      <c r="E3992" s="67" t="s">
        <v>36</v>
      </c>
      <c r="F3992" s="68">
        <v>0.97297297297297303</v>
      </c>
      <c r="G3992" s="69"/>
      <c r="H3992" s="68">
        <v>0.97142857142857142</v>
      </c>
      <c r="I3992" s="68">
        <v>0.98550724637681164</v>
      </c>
      <c r="J3992" s="68">
        <v>0.96969696969696972</v>
      </c>
      <c r="K3992" s="68">
        <v>0.95454545454545459</v>
      </c>
      <c r="L3992" s="68">
        <v>0.96923076923076923</v>
      </c>
      <c r="M3992" s="68">
        <v>0.953125</v>
      </c>
      <c r="N3992" s="70"/>
      <c r="O3992" s="70"/>
      <c r="P3992" s="71"/>
      <c r="Q3992" s="71"/>
      <c r="R3992" s="70"/>
      <c r="X3992" s="5" t="str">
        <f t="shared" si="796"/>
        <v>37香川県</v>
      </c>
    </row>
    <row r="3993" spans="1:24" x14ac:dyDescent="0.15">
      <c r="A3993" s="6">
        <f>(ROW()+12)/15</f>
        <v>267</v>
      </c>
      <c r="B3993" s="6"/>
      <c r="C3993" s="87">
        <f>(ROW()+12)/15</f>
        <v>267</v>
      </c>
      <c r="D3993" s="87"/>
      <c r="S3993" s="1" t="str">
        <f>"（"&amp;H3995&amp;"　"&amp;H3996&amp;"構想区域）"</f>
        <v>（愛媛県　宇摩構想区域）</v>
      </c>
      <c r="X3993" s="1" t="str">
        <f>TEXT(F3995,"0?")&amp;H3995</f>
        <v>38愛媛県</v>
      </c>
    </row>
    <row r="3994" spans="1:24" ht="14.25" thickBot="1" x14ac:dyDescent="0.2">
      <c r="A3994" s="6">
        <f>A3993</f>
        <v>267</v>
      </c>
      <c r="B3994" s="6"/>
      <c r="C3994" s="1" t="s">
        <v>3</v>
      </c>
      <c r="X3994" s="1" t="str">
        <f>X3993</f>
        <v>38愛媛県</v>
      </c>
    </row>
    <row r="3995" spans="1:24" x14ac:dyDescent="0.15">
      <c r="A3995" s="6">
        <f t="shared" ref="A3995:B4007" si="798">A3994</f>
        <v>267</v>
      </c>
      <c r="B3995" s="6">
        <v>3801</v>
      </c>
      <c r="D3995" s="88" t="s">
        <v>4</v>
      </c>
      <c r="E3995" s="89"/>
      <c r="F3995" s="90">
        <f>QUOTIENT(F3996,100)</f>
        <v>38</v>
      </c>
      <c r="G3995" s="91"/>
      <c r="H3995" s="92" t="s">
        <v>328</v>
      </c>
      <c r="I3995" s="93"/>
      <c r="O3995" s="7"/>
      <c r="X3995" s="1" t="str">
        <f t="shared" ref="X3995:X4007" si="799">X3994</f>
        <v>38愛媛県</v>
      </c>
    </row>
    <row r="3996" spans="1:24" x14ac:dyDescent="0.15">
      <c r="A3996" s="6">
        <f t="shared" si="798"/>
        <v>267</v>
      </c>
      <c r="B3996" s="6">
        <f>B3995</f>
        <v>3801</v>
      </c>
      <c r="D3996" s="94" t="s">
        <v>5</v>
      </c>
      <c r="E3996" s="95"/>
      <c r="F3996" s="96">
        <f>B3996</f>
        <v>3801</v>
      </c>
      <c r="G3996" s="97"/>
      <c r="H3996" s="98" t="s">
        <v>329</v>
      </c>
      <c r="I3996" s="99"/>
      <c r="O3996" s="7"/>
      <c r="X3996" s="1" t="str">
        <f t="shared" si="799"/>
        <v>38愛媛県</v>
      </c>
    </row>
    <row r="3997" spans="1:24" x14ac:dyDescent="0.15">
      <c r="A3997" s="6">
        <f t="shared" si="798"/>
        <v>267</v>
      </c>
      <c r="B3997" s="6">
        <f>B3996</f>
        <v>3801</v>
      </c>
      <c r="D3997" s="72" t="s">
        <v>6</v>
      </c>
      <c r="E3997" s="73"/>
      <c r="F3997" s="74">
        <v>8.2753999999999994</v>
      </c>
      <c r="G3997" s="75"/>
      <c r="H3997" s="75"/>
      <c r="I3997" s="76"/>
      <c r="J3997" s="8"/>
      <c r="K3997" s="8"/>
      <c r="L3997" s="8"/>
      <c r="N3997" s="8"/>
      <c r="O3997" s="9"/>
      <c r="P3997" s="10" t="s">
        <v>7</v>
      </c>
      <c r="X3997" s="1" t="str">
        <f t="shared" si="799"/>
        <v>38愛媛県</v>
      </c>
    </row>
    <row r="3998" spans="1:24" ht="14.25" thickBot="1" x14ac:dyDescent="0.2">
      <c r="A3998" s="6">
        <f t="shared" si="798"/>
        <v>267</v>
      </c>
      <c r="B3998" s="6">
        <f>B3997</f>
        <v>3801</v>
      </c>
      <c r="D3998" s="77" t="s">
        <v>8</v>
      </c>
      <c r="E3998" s="78"/>
      <c r="F3998" s="79">
        <v>421.24</v>
      </c>
      <c r="G3998" s="80"/>
      <c r="H3998" s="80"/>
      <c r="I3998" s="81"/>
      <c r="J3998" s="11"/>
      <c r="K3998" s="11"/>
      <c r="L3998" s="11"/>
      <c r="N3998" s="11"/>
      <c r="P3998" s="82">
        <v>-0.129</v>
      </c>
      <c r="Q3998" s="82"/>
      <c r="X3998" s="1" t="str">
        <f t="shared" si="799"/>
        <v>38愛媛県</v>
      </c>
    </row>
    <row r="3999" spans="1:24" ht="14.25" thickBot="1" x14ac:dyDescent="0.2">
      <c r="A3999" s="6">
        <f t="shared" si="798"/>
        <v>267</v>
      </c>
      <c r="B3999" s="6"/>
      <c r="C3999" s="1" t="s">
        <v>9</v>
      </c>
      <c r="X3999" s="1" t="str">
        <f t="shared" si="799"/>
        <v>38愛媛県</v>
      </c>
    </row>
    <row r="4000" spans="1:24" ht="13.5" customHeight="1" x14ac:dyDescent="0.15">
      <c r="A4000" s="6">
        <f t="shared" si="798"/>
        <v>267</v>
      </c>
      <c r="B4000" s="6"/>
      <c r="D4000" s="12"/>
      <c r="E4000" s="13"/>
      <c r="F4000" s="83" t="s">
        <v>10</v>
      </c>
      <c r="G4000" s="84"/>
      <c r="H4000" s="14" t="s">
        <v>11</v>
      </c>
      <c r="I4000" s="14" t="s">
        <v>12</v>
      </c>
      <c r="J4000" s="14" t="s">
        <v>13</v>
      </c>
      <c r="K4000" s="14" t="s">
        <v>14</v>
      </c>
      <c r="L4000" s="15" t="s">
        <v>15</v>
      </c>
      <c r="M4000" s="85" t="s">
        <v>16</v>
      </c>
      <c r="N4000" s="84"/>
      <c r="O4000" s="84"/>
      <c r="P4000" s="85" t="s">
        <v>17</v>
      </c>
      <c r="Q4000" s="84"/>
      <c r="R4000" s="86"/>
      <c r="X4000" s="1" t="str">
        <f t="shared" si="799"/>
        <v>38愛媛県</v>
      </c>
    </row>
    <row r="4001" spans="1:24" ht="32.25" thickBot="1" x14ac:dyDescent="0.2">
      <c r="A4001" s="6">
        <f t="shared" si="798"/>
        <v>267</v>
      </c>
      <c r="B4001" s="6"/>
      <c r="D4001" s="16"/>
      <c r="E4001" s="17"/>
      <c r="F4001" s="18" t="s">
        <v>18</v>
      </c>
      <c r="G4001" s="19" t="s">
        <v>19</v>
      </c>
      <c r="H4001" s="20" t="s">
        <v>20</v>
      </c>
      <c r="I4001" s="20" t="s">
        <v>21</v>
      </c>
      <c r="J4001" s="20" t="s">
        <v>22</v>
      </c>
      <c r="K4001" s="20" t="s">
        <v>23</v>
      </c>
      <c r="L4001" s="20" t="s">
        <v>24</v>
      </c>
      <c r="M4001" s="21" t="s">
        <v>25</v>
      </c>
      <c r="N4001" s="22" t="s">
        <v>26</v>
      </c>
      <c r="O4001" s="23" t="s">
        <v>27</v>
      </c>
      <c r="P4001" s="24" t="s">
        <v>28</v>
      </c>
      <c r="Q4001" s="22" t="s">
        <v>29</v>
      </c>
      <c r="R4001" s="25" t="s">
        <v>30</v>
      </c>
      <c r="X4001" s="1" t="str">
        <f t="shared" si="799"/>
        <v>38愛媛県</v>
      </c>
    </row>
    <row r="4002" spans="1:24" ht="14.25" thickTop="1" x14ac:dyDescent="0.15">
      <c r="A4002" s="6">
        <f t="shared" si="798"/>
        <v>267</v>
      </c>
      <c r="B4002" s="6">
        <f>B3997</f>
        <v>3801</v>
      </c>
      <c r="D4002" s="26"/>
      <c r="E4002" s="27" t="s">
        <v>31</v>
      </c>
      <c r="F4002" s="28">
        <f>SUM(F4003:F4006)</f>
        <v>1138</v>
      </c>
      <c r="G4002" s="29">
        <f>IFERROR(F4002/Q4002,"-")</f>
        <v>1.2946530147895337</v>
      </c>
      <c r="H4002" s="30">
        <f t="shared" ref="H4002:M4002" si="800">SUM(H4003:H4006)</f>
        <v>973</v>
      </c>
      <c r="I4002" s="30">
        <f t="shared" si="800"/>
        <v>973</v>
      </c>
      <c r="J4002" s="30">
        <f t="shared" si="800"/>
        <v>913</v>
      </c>
      <c r="K4002" s="30">
        <f t="shared" si="800"/>
        <v>877</v>
      </c>
      <c r="L4002" s="30">
        <f t="shared" si="800"/>
        <v>870</v>
      </c>
      <c r="M4002" s="31">
        <f t="shared" si="800"/>
        <v>847</v>
      </c>
      <c r="N4002" s="32">
        <f>IFERROR(M4002/F4002,"-")</f>
        <v>0.74428822495606328</v>
      </c>
      <c r="O4002" s="33">
        <f>M4002-F4002</f>
        <v>-291</v>
      </c>
      <c r="P4002" s="31">
        <f>SUM(P4003:P4006)</f>
        <v>785</v>
      </c>
      <c r="Q4002" s="34">
        <f>SUM(Q4003:Q4006)</f>
        <v>879</v>
      </c>
      <c r="R4002" s="35">
        <f>IFERROR(P4002/Q4002,"-")</f>
        <v>0.89306029579067125</v>
      </c>
      <c r="X4002" s="1" t="str">
        <f t="shared" si="799"/>
        <v>38愛媛県</v>
      </c>
    </row>
    <row r="4003" spans="1:24" x14ac:dyDescent="0.15">
      <c r="A4003" s="6">
        <f t="shared" si="798"/>
        <v>267</v>
      </c>
      <c r="B4003" s="6">
        <f>B4002</f>
        <v>3801</v>
      </c>
      <c r="D4003" s="36"/>
      <c r="E4003" s="37" t="s">
        <v>32</v>
      </c>
      <c r="F4003" s="38">
        <v>10</v>
      </c>
      <c r="G4003" s="39">
        <f>IFERROR(F4003/Q4003,"-")</f>
        <v>0.19607843137254902</v>
      </c>
      <c r="H4003" s="40">
        <v>64</v>
      </c>
      <c r="I4003" s="40">
        <v>69</v>
      </c>
      <c r="J4003" s="40">
        <v>69</v>
      </c>
      <c r="K4003" s="40">
        <v>70</v>
      </c>
      <c r="L4003" s="40">
        <v>18</v>
      </c>
      <c r="M4003" s="41">
        <v>18</v>
      </c>
      <c r="N4003" s="42">
        <f>IFERROR(M4003/F4003,"-")</f>
        <v>1.8</v>
      </c>
      <c r="O4003" s="43">
        <f>M4003-F4003</f>
        <v>8</v>
      </c>
      <c r="P4003" s="41">
        <v>18</v>
      </c>
      <c r="Q4003" s="44">
        <v>51</v>
      </c>
      <c r="R4003" s="45">
        <f>IFERROR(P4003/Q4003,"-")</f>
        <v>0.35294117647058826</v>
      </c>
      <c r="X4003" s="1" t="str">
        <f t="shared" si="799"/>
        <v>38愛媛県</v>
      </c>
    </row>
    <row r="4004" spans="1:24" x14ac:dyDescent="0.15">
      <c r="A4004" s="6">
        <f t="shared" si="798"/>
        <v>267</v>
      </c>
      <c r="B4004" s="6">
        <f t="shared" si="798"/>
        <v>3801</v>
      </c>
      <c r="D4004" s="36"/>
      <c r="E4004" s="46" t="s">
        <v>33</v>
      </c>
      <c r="F4004" s="47">
        <v>471</v>
      </c>
      <c r="G4004" s="48">
        <f>IFERROR(F4004/Q4004,"-")</f>
        <v>1.4858044164037856</v>
      </c>
      <c r="H4004" s="49">
        <v>375</v>
      </c>
      <c r="I4004" s="49">
        <v>370</v>
      </c>
      <c r="J4004" s="49">
        <v>366</v>
      </c>
      <c r="K4004" s="49">
        <v>348</v>
      </c>
      <c r="L4004" s="49">
        <v>419</v>
      </c>
      <c r="M4004" s="50">
        <v>396</v>
      </c>
      <c r="N4004" s="51">
        <f>IFERROR(M4004/F4004,"-")</f>
        <v>0.84076433121019112</v>
      </c>
      <c r="O4004" s="52">
        <f>M4004-F4004</f>
        <v>-75</v>
      </c>
      <c r="P4004" s="50">
        <v>367</v>
      </c>
      <c r="Q4004" s="53">
        <v>317</v>
      </c>
      <c r="R4004" s="54">
        <f>IFERROR(P4004/Q4004,"-")</f>
        <v>1.1577287066246056</v>
      </c>
      <c r="X4004" s="1" t="str">
        <f t="shared" si="799"/>
        <v>38愛媛県</v>
      </c>
    </row>
    <row r="4005" spans="1:24" x14ac:dyDescent="0.15">
      <c r="A4005" s="6">
        <f t="shared" si="798"/>
        <v>267</v>
      </c>
      <c r="B4005" s="6">
        <f t="shared" si="798"/>
        <v>3801</v>
      </c>
      <c r="D4005" s="36"/>
      <c r="E4005" s="46" t="s">
        <v>34</v>
      </c>
      <c r="F4005" s="47">
        <v>184</v>
      </c>
      <c r="G4005" s="48">
        <f>IFERROR(F4005/Q4005,"-")</f>
        <v>0.62585034013605445</v>
      </c>
      <c r="H4005" s="49">
        <v>211</v>
      </c>
      <c r="I4005" s="49">
        <v>211</v>
      </c>
      <c r="J4005" s="49">
        <v>152</v>
      </c>
      <c r="K4005" s="49">
        <v>146</v>
      </c>
      <c r="L4005" s="49">
        <v>74</v>
      </c>
      <c r="M4005" s="50">
        <v>161</v>
      </c>
      <c r="N4005" s="51">
        <f>IFERROR(M4005/F4005,"-")</f>
        <v>0.875</v>
      </c>
      <c r="O4005" s="52">
        <f>M4005-F4005</f>
        <v>-23</v>
      </c>
      <c r="P4005" s="50">
        <v>142</v>
      </c>
      <c r="Q4005" s="53">
        <v>294</v>
      </c>
      <c r="R4005" s="54">
        <f>IFERROR(P4005/Q4005,"-")</f>
        <v>0.48299319727891155</v>
      </c>
      <c r="X4005" s="1" t="str">
        <f t="shared" si="799"/>
        <v>38愛媛県</v>
      </c>
    </row>
    <row r="4006" spans="1:24" ht="14.25" thickBot="1" x14ac:dyDescent="0.2">
      <c r="A4006" s="6">
        <f t="shared" si="798"/>
        <v>267</v>
      </c>
      <c r="B4006" s="6">
        <f t="shared" si="798"/>
        <v>3801</v>
      </c>
      <c r="D4006" s="55"/>
      <c r="E4006" s="56" t="s">
        <v>35</v>
      </c>
      <c r="F4006" s="57">
        <v>473</v>
      </c>
      <c r="G4006" s="58">
        <f>IFERROR(F4006/Q4006,"-")</f>
        <v>2.1797235023041477</v>
      </c>
      <c r="H4006" s="59">
        <v>323</v>
      </c>
      <c r="I4006" s="59">
        <v>323</v>
      </c>
      <c r="J4006" s="59">
        <v>326</v>
      </c>
      <c r="K4006" s="59">
        <v>313</v>
      </c>
      <c r="L4006" s="59">
        <v>359</v>
      </c>
      <c r="M4006" s="60">
        <v>272</v>
      </c>
      <c r="N4006" s="61">
        <f>IFERROR(M4006/F4006,"-")</f>
        <v>0.57505285412262153</v>
      </c>
      <c r="O4006" s="62">
        <f>M4006-F4006</f>
        <v>-201</v>
      </c>
      <c r="P4006" s="60">
        <v>258</v>
      </c>
      <c r="Q4006" s="63">
        <v>217</v>
      </c>
      <c r="R4006" s="64">
        <f>IFERROR(P4006/Q4006,"-")</f>
        <v>1.1889400921658986</v>
      </c>
      <c r="X4006" s="1" t="str">
        <f t="shared" si="799"/>
        <v>38愛媛県</v>
      </c>
    </row>
    <row r="4007" spans="1:24" s="5" customFormat="1" x14ac:dyDescent="0.15">
      <c r="A4007" s="65">
        <f t="shared" si="798"/>
        <v>267</v>
      </c>
      <c r="B4007" s="65">
        <f t="shared" si="798"/>
        <v>3801</v>
      </c>
      <c r="D4007" s="66"/>
      <c r="E4007" s="67" t="s">
        <v>36</v>
      </c>
      <c r="F4007" s="68">
        <v>1</v>
      </c>
      <c r="G4007" s="69"/>
      <c r="H4007" s="68">
        <v>1</v>
      </c>
      <c r="I4007" s="68">
        <v>1</v>
      </c>
      <c r="J4007" s="68">
        <v>1</v>
      </c>
      <c r="K4007" s="68">
        <v>1</v>
      </c>
      <c r="L4007" s="68">
        <v>1</v>
      </c>
      <c r="M4007" s="68">
        <v>1</v>
      </c>
      <c r="N4007" s="70"/>
      <c r="O4007" s="70"/>
      <c r="P4007" s="71"/>
      <c r="Q4007" s="71"/>
      <c r="R4007" s="70"/>
      <c r="X4007" s="5" t="str">
        <f t="shared" si="799"/>
        <v>38愛媛県</v>
      </c>
    </row>
    <row r="4008" spans="1:24" x14ac:dyDescent="0.15">
      <c r="A4008" s="6">
        <f>(ROW()+12)/15</f>
        <v>268</v>
      </c>
      <c r="B4008" s="6"/>
      <c r="C4008" s="87">
        <f>(ROW()+12)/15</f>
        <v>268</v>
      </c>
      <c r="D4008" s="87"/>
      <c r="S4008" s="1" t="str">
        <f>"（"&amp;H4010&amp;"　"&amp;H4011&amp;"構想区域）"</f>
        <v>（愛媛県　新居浜・西条構想区域）</v>
      </c>
      <c r="X4008" s="1" t="str">
        <f>TEXT(F4010,"0?")&amp;H4010</f>
        <v>38愛媛県</v>
      </c>
    </row>
    <row r="4009" spans="1:24" ht="14.25" thickBot="1" x14ac:dyDescent="0.2">
      <c r="A4009" s="6">
        <f>A4008</f>
        <v>268</v>
      </c>
      <c r="B4009" s="6"/>
      <c r="C4009" s="1" t="s">
        <v>3</v>
      </c>
      <c r="X4009" s="1" t="str">
        <f>X4008</f>
        <v>38愛媛県</v>
      </c>
    </row>
    <row r="4010" spans="1:24" x14ac:dyDescent="0.15">
      <c r="A4010" s="6">
        <f t="shared" ref="A4010:B4022" si="801">A4009</f>
        <v>268</v>
      </c>
      <c r="B4010" s="6">
        <v>3802</v>
      </c>
      <c r="D4010" s="88" t="s">
        <v>4</v>
      </c>
      <c r="E4010" s="89"/>
      <c r="F4010" s="90">
        <f>QUOTIENT(F4011,100)</f>
        <v>38</v>
      </c>
      <c r="G4010" s="91"/>
      <c r="H4010" s="92" t="s">
        <v>328</v>
      </c>
      <c r="I4010" s="93"/>
      <c r="O4010" s="7"/>
      <c r="X4010" s="1" t="str">
        <f t="shared" ref="X4010:X4022" si="802">X4009</f>
        <v>38愛媛県</v>
      </c>
    </row>
    <row r="4011" spans="1:24" x14ac:dyDescent="0.15">
      <c r="A4011" s="6">
        <f t="shared" si="801"/>
        <v>268</v>
      </c>
      <c r="B4011" s="6">
        <f>B4010</f>
        <v>3802</v>
      </c>
      <c r="D4011" s="94" t="s">
        <v>5</v>
      </c>
      <c r="E4011" s="95"/>
      <c r="F4011" s="96">
        <f>B4011</f>
        <v>3802</v>
      </c>
      <c r="G4011" s="97"/>
      <c r="H4011" s="98" t="s">
        <v>330</v>
      </c>
      <c r="I4011" s="99"/>
      <c r="O4011" s="7"/>
      <c r="X4011" s="1" t="str">
        <f t="shared" si="802"/>
        <v>38愛媛県</v>
      </c>
    </row>
    <row r="4012" spans="1:24" x14ac:dyDescent="0.15">
      <c r="A4012" s="6">
        <f t="shared" si="801"/>
        <v>268</v>
      </c>
      <c r="B4012" s="6">
        <f>B4011</f>
        <v>3802</v>
      </c>
      <c r="D4012" s="72" t="s">
        <v>6</v>
      </c>
      <c r="E4012" s="73"/>
      <c r="F4012" s="74">
        <v>22.072900000000001</v>
      </c>
      <c r="G4012" s="75"/>
      <c r="H4012" s="75"/>
      <c r="I4012" s="76"/>
      <c r="J4012" s="8"/>
      <c r="K4012" s="8"/>
      <c r="L4012" s="8"/>
      <c r="N4012" s="8"/>
      <c r="O4012" s="9"/>
      <c r="P4012" s="10" t="s">
        <v>7</v>
      </c>
      <c r="X4012" s="1" t="str">
        <f t="shared" si="802"/>
        <v>38愛媛県</v>
      </c>
    </row>
    <row r="4013" spans="1:24" ht="14.25" thickBot="1" x14ac:dyDescent="0.2">
      <c r="A4013" s="6">
        <f t="shared" si="801"/>
        <v>268</v>
      </c>
      <c r="B4013" s="6">
        <f>B4012</f>
        <v>3802</v>
      </c>
      <c r="D4013" s="77" t="s">
        <v>8</v>
      </c>
      <c r="E4013" s="78"/>
      <c r="F4013" s="79">
        <v>744.48</v>
      </c>
      <c r="G4013" s="80"/>
      <c r="H4013" s="80"/>
      <c r="I4013" s="81"/>
      <c r="J4013" s="11"/>
      <c r="K4013" s="11"/>
      <c r="L4013" s="11"/>
      <c r="N4013" s="11"/>
      <c r="P4013" s="82">
        <v>-0.17100000000000004</v>
      </c>
      <c r="Q4013" s="82"/>
      <c r="X4013" s="1" t="str">
        <f t="shared" si="802"/>
        <v>38愛媛県</v>
      </c>
    </row>
    <row r="4014" spans="1:24" ht="14.25" thickBot="1" x14ac:dyDescent="0.2">
      <c r="A4014" s="6">
        <f t="shared" si="801"/>
        <v>268</v>
      </c>
      <c r="B4014" s="6"/>
      <c r="C4014" s="1" t="s">
        <v>9</v>
      </c>
      <c r="X4014" s="1" t="str">
        <f t="shared" si="802"/>
        <v>38愛媛県</v>
      </c>
    </row>
    <row r="4015" spans="1:24" ht="13.5" customHeight="1" x14ac:dyDescent="0.15">
      <c r="A4015" s="6">
        <f t="shared" si="801"/>
        <v>268</v>
      </c>
      <c r="B4015" s="6"/>
      <c r="D4015" s="12"/>
      <c r="E4015" s="13"/>
      <c r="F4015" s="83" t="s">
        <v>10</v>
      </c>
      <c r="G4015" s="84"/>
      <c r="H4015" s="14" t="s">
        <v>11</v>
      </c>
      <c r="I4015" s="14" t="s">
        <v>12</v>
      </c>
      <c r="J4015" s="14" t="s">
        <v>13</v>
      </c>
      <c r="K4015" s="14" t="s">
        <v>14</v>
      </c>
      <c r="L4015" s="15" t="s">
        <v>15</v>
      </c>
      <c r="M4015" s="85" t="s">
        <v>16</v>
      </c>
      <c r="N4015" s="84"/>
      <c r="O4015" s="84"/>
      <c r="P4015" s="85" t="s">
        <v>17</v>
      </c>
      <c r="Q4015" s="84"/>
      <c r="R4015" s="86"/>
      <c r="X4015" s="1" t="str">
        <f t="shared" si="802"/>
        <v>38愛媛県</v>
      </c>
    </row>
    <row r="4016" spans="1:24" ht="32.25" thickBot="1" x14ac:dyDescent="0.2">
      <c r="A4016" s="6">
        <f t="shared" si="801"/>
        <v>268</v>
      </c>
      <c r="B4016" s="6"/>
      <c r="D4016" s="16"/>
      <c r="E4016" s="17"/>
      <c r="F4016" s="18" t="s">
        <v>18</v>
      </c>
      <c r="G4016" s="19" t="s">
        <v>19</v>
      </c>
      <c r="H4016" s="20" t="s">
        <v>20</v>
      </c>
      <c r="I4016" s="20" t="s">
        <v>21</v>
      </c>
      <c r="J4016" s="20" t="s">
        <v>22</v>
      </c>
      <c r="K4016" s="20" t="s">
        <v>23</v>
      </c>
      <c r="L4016" s="20" t="s">
        <v>24</v>
      </c>
      <c r="M4016" s="21" t="s">
        <v>25</v>
      </c>
      <c r="N4016" s="22" t="s">
        <v>26</v>
      </c>
      <c r="O4016" s="23" t="s">
        <v>27</v>
      </c>
      <c r="P4016" s="24" t="s">
        <v>28</v>
      </c>
      <c r="Q4016" s="22" t="s">
        <v>29</v>
      </c>
      <c r="R4016" s="25" t="s">
        <v>30</v>
      </c>
      <c r="X4016" s="1" t="str">
        <f t="shared" si="802"/>
        <v>38愛媛県</v>
      </c>
    </row>
    <row r="4017" spans="1:24" ht="14.25" thickTop="1" x14ac:dyDescent="0.15">
      <c r="A4017" s="6">
        <f t="shared" si="801"/>
        <v>268</v>
      </c>
      <c r="B4017" s="6">
        <f>B4012</f>
        <v>3802</v>
      </c>
      <c r="D4017" s="26"/>
      <c r="E4017" s="27" t="s">
        <v>31</v>
      </c>
      <c r="F4017" s="28">
        <f>SUM(F4018:F4021)</f>
        <v>2853</v>
      </c>
      <c r="G4017" s="29">
        <f>IFERROR(F4017/Q4017,"-")</f>
        <v>1.2155943757988923</v>
      </c>
      <c r="H4017" s="30">
        <f t="shared" ref="H4017:M4017" si="803">SUM(H4018:H4021)</f>
        <v>2880</v>
      </c>
      <c r="I4017" s="30">
        <f t="shared" si="803"/>
        <v>2804</v>
      </c>
      <c r="J4017" s="30">
        <f t="shared" si="803"/>
        <v>2769</v>
      </c>
      <c r="K4017" s="30">
        <f t="shared" si="803"/>
        <v>2987</v>
      </c>
      <c r="L4017" s="30">
        <f t="shared" si="803"/>
        <v>2630</v>
      </c>
      <c r="M4017" s="31">
        <f t="shared" si="803"/>
        <v>2618</v>
      </c>
      <c r="N4017" s="32">
        <f>IFERROR(M4017/F4017,"-")</f>
        <v>0.91763056431826151</v>
      </c>
      <c r="O4017" s="33">
        <f>M4017-F4017</f>
        <v>-235</v>
      </c>
      <c r="P4017" s="31">
        <f>SUM(P4018:P4021)</f>
        <v>2557</v>
      </c>
      <c r="Q4017" s="34">
        <f>SUM(Q4018:Q4021)</f>
        <v>2347</v>
      </c>
      <c r="R4017" s="35">
        <f>IFERROR(P4017/Q4017,"-")</f>
        <v>1.0894759267149552</v>
      </c>
      <c r="X4017" s="1" t="str">
        <f t="shared" si="802"/>
        <v>38愛媛県</v>
      </c>
    </row>
    <row r="4018" spans="1:24" x14ac:dyDescent="0.15">
      <c r="A4018" s="6">
        <f t="shared" si="801"/>
        <v>268</v>
      </c>
      <c r="B4018" s="6">
        <f>B4017</f>
        <v>3802</v>
      </c>
      <c r="D4018" s="36"/>
      <c r="E4018" s="37" t="s">
        <v>32</v>
      </c>
      <c r="F4018" s="38">
        <v>44</v>
      </c>
      <c r="G4018" s="39">
        <f>IFERROR(F4018/Q4018,"-")</f>
        <v>0.22448979591836735</v>
      </c>
      <c r="H4018" s="40">
        <v>44</v>
      </c>
      <c r="I4018" s="40">
        <v>40</v>
      </c>
      <c r="J4018" s="40">
        <v>44</v>
      </c>
      <c r="K4018" s="40">
        <v>44</v>
      </c>
      <c r="L4018" s="40">
        <v>46</v>
      </c>
      <c r="M4018" s="41">
        <v>49</v>
      </c>
      <c r="N4018" s="42">
        <f>IFERROR(M4018/F4018,"-")</f>
        <v>1.1136363636363635</v>
      </c>
      <c r="O4018" s="43">
        <f>M4018-F4018</f>
        <v>5</v>
      </c>
      <c r="P4018" s="41">
        <v>50</v>
      </c>
      <c r="Q4018" s="44">
        <v>196</v>
      </c>
      <c r="R4018" s="45">
        <f>IFERROR(P4018/Q4018,"-")</f>
        <v>0.25510204081632654</v>
      </c>
      <c r="X4018" s="1" t="str">
        <f t="shared" si="802"/>
        <v>38愛媛県</v>
      </c>
    </row>
    <row r="4019" spans="1:24" x14ac:dyDescent="0.15">
      <c r="A4019" s="6">
        <f t="shared" si="801"/>
        <v>268</v>
      </c>
      <c r="B4019" s="6">
        <f t="shared" si="801"/>
        <v>3802</v>
      </c>
      <c r="D4019" s="36"/>
      <c r="E4019" s="46" t="s">
        <v>33</v>
      </c>
      <c r="F4019" s="47">
        <v>1626</v>
      </c>
      <c r="G4019" s="48">
        <f>IFERROR(F4019/Q4019,"-")</f>
        <v>1.9685230024213074</v>
      </c>
      <c r="H4019" s="49">
        <v>1550</v>
      </c>
      <c r="I4019" s="49">
        <v>1522</v>
      </c>
      <c r="J4019" s="49">
        <v>1537</v>
      </c>
      <c r="K4019" s="49">
        <v>1692</v>
      </c>
      <c r="L4019" s="49">
        <v>1458</v>
      </c>
      <c r="M4019" s="50">
        <v>1351</v>
      </c>
      <c r="N4019" s="51">
        <f>IFERROR(M4019/F4019,"-")</f>
        <v>0.83087330873308729</v>
      </c>
      <c r="O4019" s="52">
        <f>M4019-F4019</f>
        <v>-275</v>
      </c>
      <c r="P4019" s="50">
        <v>1317</v>
      </c>
      <c r="Q4019" s="53">
        <v>826</v>
      </c>
      <c r="R4019" s="54">
        <f>IFERROR(P4019/Q4019,"-")</f>
        <v>1.5944309927360776</v>
      </c>
      <c r="X4019" s="1" t="str">
        <f t="shared" si="802"/>
        <v>38愛媛県</v>
      </c>
    </row>
    <row r="4020" spans="1:24" x14ac:dyDescent="0.15">
      <c r="A4020" s="6">
        <f t="shared" si="801"/>
        <v>268</v>
      </c>
      <c r="B4020" s="6">
        <f t="shared" si="801"/>
        <v>3802</v>
      </c>
      <c r="D4020" s="36"/>
      <c r="E4020" s="46" t="s">
        <v>34</v>
      </c>
      <c r="F4020" s="47">
        <v>224</v>
      </c>
      <c r="G4020" s="48">
        <f>IFERROR(F4020/Q4020,"-")</f>
        <v>0.33087149187592318</v>
      </c>
      <c r="H4020" s="49">
        <v>460</v>
      </c>
      <c r="I4020" s="49">
        <v>457</v>
      </c>
      <c r="J4020" s="49">
        <v>455</v>
      </c>
      <c r="K4020" s="49">
        <v>452</v>
      </c>
      <c r="L4020" s="49">
        <v>346</v>
      </c>
      <c r="M4020" s="50">
        <v>516</v>
      </c>
      <c r="N4020" s="51">
        <f>IFERROR(M4020/F4020,"-")</f>
        <v>2.3035714285714284</v>
      </c>
      <c r="O4020" s="52">
        <f>M4020-F4020</f>
        <v>292</v>
      </c>
      <c r="P4020" s="50">
        <v>478</v>
      </c>
      <c r="Q4020" s="53">
        <v>677</v>
      </c>
      <c r="R4020" s="54">
        <f>IFERROR(P4020/Q4020,"-")</f>
        <v>0.70605612998522893</v>
      </c>
      <c r="X4020" s="1" t="str">
        <f t="shared" si="802"/>
        <v>38愛媛県</v>
      </c>
    </row>
    <row r="4021" spans="1:24" ht="14.25" thickBot="1" x14ac:dyDescent="0.2">
      <c r="A4021" s="6">
        <f t="shared" si="801"/>
        <v>268</v>
      </c>
      <c r="B4021" s="6">
        <f t="shared" si="801"/>
        <v>3802</v>
      </c>
      <c r="D4021" s="55"/>
      <c r="E4021" s="56" t="s">
        <v>35</v>
      </c>
      <c r="F4021" s="57">
        <v>959</v>
      </c>
      <c r="G4021" s="58">
        <f>IFERROR(F4021/Q4021,"-")</f>
        <v>1.4799382716049383</v>
      </c>
      <c r="H4021" s="59">
        <v>826</v>
      </c>
      <c r="I4021" s="59">
        <v>785</v>
      </c>
      <c r="J4021" s="59">
        <v>733</v>
      </c>
      <c r="K4021" s="59">
        <v>799</v>
      </c>
      <c r="L4021" s="59">
        <v>780</v>
      </c>
      <c r="M4021" s="60">
        <v>702</v>
      </c>
      <c r="N4021" s="61">
        <f>IFERROR(M4021/F4021,"-")</f>
        <v>0.73201251303441084</v>
      </c>
      <c r="O4021" s="62">
        <f>M4021-F4021</f>
        <v>-257</v>
      </c>
      <c r="P4021" s="60">
        <v>712</v>
      </c>
      <c r="Q4021" s="63">
        <v>648</v>
      </c>
      <c r="R4021" s="64">
        <f>IFERROR(P4021/Q4021,"-")</f>
        <v>1.0987654320987654</v>
      </c>
      <c r="X4021" s="1" t="str">
        <f t="shared" si="802"/>
        <v>38愛媛県</v>
      </c>
    </row>
    <row r="4022" spans="1:24" s="5" customFormat="1" x14ac:dyDescent="0.15">
      <c r="A4022" s="65">
        <f t="shared" si="801"/>
        <v>268</v>
      </c>
      <c r="B4022" s="65">
        <f t="shared" si="801"/>
        <v>3802</v>
      </c>
      <c r="D4022" s="66"/>
      <c r="E4022" s="67" t="s">
        <v>36</v>
      </c>
      <c r="F4022" s="68">
        <v>0.97142857142857142</v>
      </c>
      <c r="G4022" s="69"/>
      <c r="H4022" s="68">
        <v>1</v>
      </c>
      <c r="I4022" s="68">
        <v>0.967741935483871</v>
      </c>
      <c r="J4022" s="68">
        <v>0.967741935483871</v>
      </c>
      <c r="K4022" s="68">
        <v>0.967741935483871</v>
      </c>
      <c r="L4022" s="68">
        <v>1</v>
      </c>
      <c r="M4022" s="68">
        <v>1</v>
      </c>
      <c r="N4022" s="70"/>
      <c r="O4022" s="70"/>
      <c r="P4022" s="71"/>
      <c r="Q4022" s="71"/>
      <c r="R4022" s="70"/>
      <c r="X4022" s="5" t="str">
        <f t="shared" si="802"/>
        <v>38愛媛県</v>
      </c>
    </row>
    <row r="4023" spans="1:24" x14ac:dyDescent="0.15">
      <c r="A4023" s="6">
        <f>(ROW()+12)/15</f>
        <v>269</v>
      </c>
      <c r="B4023" s="6"/>
      <c r="C4023" s="87">
        <f>(ROW()+12)/15</f>
        <v>269</v>
      </c>
      <c r="D4023" s="87"/>
      <c r="S4023" s="1" t="str">
        <f>"（"&amp;H4025&amp;"　"&amp;H4026&amp;"構想区域）"</f>
        <v>（愛媛県　今治構想区域）</v>
      </c>
      <c r="X4023" s="1" t="str">
        <f>TEXT(F4025,"0?")&amp;H4025</f>
        <v>38愛媛県</v>
      </c>
    </row>
    <row r="4024" spans="1:24" ht="14.25" thickBot="1" x14ac:dyDescent="0.2">
      <c r="A4024" s="6">
        <f>A4023</f>
        <v>269</v>
      </c>
      <c r="B4024" s="6"/>
      <c r="C4024" s="1" t="s">
        <v>3</v>
      </c>
      <c r="X4024" s="1" t="str">
        <f>X4023</f>
        <v>38愛媛県</v>
      </c>
    </row>
    <row r="4025" spans="1:24" x14ac:dyDescent="0.15">
      <c r="A4025" s="6">
        <f t="shared" ref="A4025:B4037" si="804">A4024</f>
        <v>269</v>
      </c>
      <c r="B4025" s="6">
        <v>3803</v>
      </c>
      <c r="D4025" s="88" t="s">
        <v>4</v>
      </c>
      <c r="E4025" s="89"/>
      <c r="F4025" s="90">
        <f>QUOTIENT(F4026,100)</f>
        <v>38</v>
      </c>
      <c r="G4025" s="91"/>
      <c r="H4025" s="92" t="s">
        <v>328</v>
      </c>
      <c r="I4025" s="93"/>
      <c r="O4025" s="7"/>
      <c r="X4025" s="1" t="str">
        <f t="shared" ref="X4025:X4037" si="805">X4024</f>
        <v>38愛媛県</v>
      </c>
    </row>
    <row r="4026" spans="1:24" x14ac:dyDescent="0.15">
      <c r="A4026" s="6">
        <f t="shared" si="804"/>
        <v>269</v>
      </c>
      <c r="B4026" s="6">
        <f>B4025</f>
        <v>3803</v>
      </c>
      <c r="D4026" s="94" t="s">
        <v>5</v>
      </c>
      <c r="E4026" s="95"/>
      <c r="F4026" s="96">
        <f>B4026</f>
        <v>3803</v>
      </c>
      <c r="G4026" s="97"/>
      <c r="H4026" s="98" t="s">
        <v>331</v>
      </c>
      <c r="I4026" s="99"/>
      <c r="O4026" s="7"/>
      <c r="X4026" s="1" t="str">
        <f t="shared" si="805"/>
        <v>38愛媛県</v>
      </c>
    </row>
    <row r="4027" spans="1:24" x14ac:dyDescent="0.15">
      <c r="A4027" s="6">
        <f t="shared" si="804"/>
        <v>269</v>
      </c>
      <c r="B4027" s="6">
        <f>B4026</f>
        <v>3803</v>
      </c>
      <c r="D4027" s="72" t="s">
        <v>6</v>
      </c>
      <c r="E4027" s="73"/>
      <c r="F4027" s="74">
        <v>15.818099999999999</v>
      </c>
      <c r="G4027" s="75"/>
      <c r="H4027" s="75"/>
      <c r="I4027" s="76"/>
      <c r="J4027" s="8"/>
      <c r="K4027" s="8"/>
      <c r="L4027" s="8"/>
      <c r="N4027" s="8"/>
      <c r="O4027" s="9"/>
      <c r="P4027" s="10" t="s">
        <v>7</v>
      </c>
      <c r="X4027" s="1" t="str">
        <f t="shared" si="805"/>
        <v>38愛媛県</v>
      </c>
    </row>
    <row r="4028" spans="1:24" ht="14.25" thickBot="1" x14ac:dyDescent="0.2">
      <c r="A4028" s="6">
        <f t="shared" si="804"/>
        <v>269</v>
      </c>
      <c r="B4028" s="6">
        <f>B4027</f>
        <v>3803</v>
      </c>
      <c r="D4028" s="77" t="s">
        <v>8</v>
      </c>
      <c r="E4028" s="78"/>
      <c r="F4028" s="79">
        <v>449.52</v>
      </c>
      <c r="G4028" s="80"/>
      <c r="H4028" s="80"/>
      <c r="I4028" s="81"/>
      <c r="J4028" s="11"/>
      <c r="K4028" s="11"/>
      <c r="L4028" s="11"/>
      <c r="N4028" s="11"/>
      <c r="P4028" s="82">
        <v>-0.182</v>
      </c>
      <c r="Q4028" s="82"/>
      <c r="X4028" s="1" t="str">
        <f t="shared" si="805"/>
        <v>38愛媛県</v>
      </c>
    </row>
    <row r="4029" spans="1:24" ht="14.25" thickBot="1" x14ac:dyDescent="0.2">
      <c r="A4029" s="6">
        <f t="shared" si="804"/>
        <v>269</v>
      </c>
      <c r="B4029" s="6"/>
      <c r="C4029" s="1" t="s">
        <v>9</v>
      </c>
      <c r="X4029" s="1" t="str">
        <f t="shared" si="805"/>
        <v>38愛媛県</v>
      </c>
    </row>
    <row r="4030" spans="1:24" ht="13.5" customHeight="1" x14ac:dyDescent="0.15">
      <c r="A4030" s="6">
        <f t="shared" si="804"/>
        <v>269</v>
      </c>
      <c r="B4030" s="6"/>
      <c r="D4030" s="12"/>
      <c r="E4030" s="13"/>
      <c r="F4030" s="83" t="s">
        <v>10</v>
      </c>
      <c r="G4030" s="84"/>
      <c r="H4030" s="14" t="s">
        <v>11</v>
      </c>
      <c r="I4030" s="14" t="s">
        <v>12</v>
      </c>
      <c r="J4030" s="14" t="s">
        <v>13</v>
      </c>
      <c r="K4030" s="14" t="s">
        <v>14</v>
      </c>
      <c r="L4030" s="15" t="s">
        <v>15</v>
      </c>
      <c r="M4030" s="85" t="s">
        <v>16</v>
      </c>
      <c r="N4030" s="84"/>
      <c r="O4030" s="84"/>
      <c r="P4030" s="85" t="s">
        <v>17</v>
      </c>
      <c r="Q4030" s="84"/>
      <c r="R4030" s="86"/>
      <c r="X4030" s="1" t="str">
        <f t="shared" si="805"/>
        <v>38愛媛県</v>
      </c>
    </row>
    <row r="4031" spans="1:24" ht="32.25" thickBot="1" x14ac:dyDescent="0.2">
      <c r="A4031" s="6">
        <f t="shared" si="804"/>
        <v>269</v>
      </c>
      <c r="B4031" s="6"/>
      <c r="D4031" s="16"/>
      <c r="E4031" s="17"/>
      <c r="F4031" s="18" t="s">
        <v>18</v>
      </c>
      <c r="G4031" s="19" t="s">
        <v>19</v>
      </c>
      <c r="H4031" s="20" t="s">
        <v>20</v>
      </c>
      <c r="I4031" s="20" t="s">
        <v>21</v>
      </c>
      <c r="J4031" s="20" t="s">
        <v>22</v>
      </c>
      <c r="K4031" s="20" t="s">
        <v>23</v>
      </c>
      <c r="L4031" s="20" t="s">
        <v>24</v>
      </c>
      <c r="M4031" s="21" t="s">
        <v>25</v>
      </c>
      <c r="N4031" s="22" t="s">
        <v>26</v>
      </c>
      <c r="O4031" s="23" t="s">
        <v>27</v>
      </c>
      <c r="P4031" s="24" t="s">
        <v>28</v>
      </c>
      <c r="Q4031" s="22" t="s">
        <v>29</v>
      </c>
      <c r="R4031" s="25" t="s">
        <v>30</v>
      </c>
      <c r="X4031" s="1" t="str">
        <f t="shared" si="805"/>
        <v>38愛媛県</v>
      </c>
    </row>
    <row r="4032" spans="1:24" ht="14.25" thickTop="1" x14ac:dyDescent="0.15">
      <c r="A4032" s="6">
        <f t="shared" si="804"/>
        <v>269</v>
      </c>
      <c r="B4032" s="6">
        <f>B4027</f>
        <v>3803</v>
      </c>
      <c r="D4032" s="26"/>
      <c r="E4032" s="27" t="s">
        <v>31</v>
      </c>
      <c r="F4032" s="28">
        <f>SUM(F4033:F4036)</f>
        <v>2375</v>
      </c>
      <c r="G4032" s="29">
        <f>IFERROR(F4032/Q4032,"-")</f>
        <v>1.224858174316658</v>
      </c>
      <c r="H4032" s="30">
        <f t="shared" ref="H4032:M4032" si="806">SUM(H4033:H4036)</f>
        <v>2165</v>
      </c>
      <c r="I4032" s="30">
        <f t="shared" si="806"/>
        <v>2108</v>
      </c>
      <c r="J4032" s="30">
        <f t="shared" si="806"/>
        <v>2031</v>
      </c>
      <c r="K4032" s="30">
        <f t="shared" si="806"/>
        <v>2117</v>
      </c>
      <c r="L4032" s="30">
        <f t="shared" si="806"/>
        <v>2119</v>
      </c>
      <c r="M4032" s="31">
        <f t="shared" si="806"/>
        <v>2044</v>
      </c>
      <c r="N4032" s="32">
        <f>IFERROR(M4032/F4032,"-")</f>
        <v>0.86063157894736841</v>
      </c>
      <c r="O4032" s="33">
        <f>M4032-F4032</f>
        <v>-331</v>
      </c>
      <c r="P4032" s="31">
        <f>SUM(P4033:P4036)</f>
        <v>2063</v>
      </c>
      <c r="Q4032" s="34">
        <f>SUM(Q4033:Q4036)</f>
        <v>1939</v>
      </c>
      <c r="R4032" s="35">
        <f>IFERROR(P4032/Q4032,"-")</f>
        <v>1.0639504899432697</v>
      </c>
      <c r="X4032" s="1" t="str">
        <f t="shared" si="805"/>
        <v>38愛媛県</v>
      </c>
    </row>
    <row r="4033" spans="1:24" x14ac:dyDescent="0.15">
      <c r="A4033" s="6">
        <f t="shared" si="804"/>
        <v>269</v>
      </c>
      <c r="B4033" s="6">
        <f>B4032</f>
        <v>3803</v>
      </c>
      <c r="D4033" s="36"/>
      <c r="E4033" s="37" t="s">
        <v>32</v>
      </c>
      <c r="F4033" s="38">
        <v>30</v>
      </c>
      <c r="G4033" s="39">
        <f>IFERROR(F4033/Q4033,"-")</f>
        <v>0.25210084033613445</v>
      </c>
      <c r="H4033" s="40">
        <v>26</v>
      </c>
      <c r="I4033" s="40">
        <v>26</v>
      </c>
      <c r="J4033" s="40">
        <v>26</v>
      </c>
      <c r="K4033" s="40">
        <v>26</v>
      </c>
      <c r="L4033" s="40">
        <v>26</v>
      </c>
      <c r="M4033" s="41">
        <v>26</v>
      </c>
      <c r="N4033" s="42">
        <f>IFERROR(M4033/F4033,"-")</f>
        <v>0.8666666666666667</v>
      </c>
      <c r="O4033" s="43">
        <f>M4033-F4033</f>
        <v>-4</v>
      </c>
      <c r="P4033" s="41">
        <v>26</v>
      </c>
      <c r="Q4033" s="44">
        <v>119</v>
      </c>
      <c r="R4033" s="45">
        <f>IFERROR(P4033/Q4033,"-")</f>
        <v>0.21848739495798319</v>
      </c>
      <c r="X4033" s="1" t="str">
        <f t="shared" si="805"/>
        <v>38愛媛県</v>
      </c>
    </row>
    <row r="4034" spans="1:24" x14ac:dyDescent="0.15">
      <c r="A4034" s="6">
        <f t="shared" si="804"/>
        <v>269</v>
      </c>
      <c r="B4034" s="6">
        <f t="shared" si="804"/>
        <v>3803</v>
      </c>
      <c r="D4034" s="36"/>
      <c r="E4034" s="46" t="s">
        <v>33</v>
      </c>
      <c r="F4034" s="47">
        <v>1383</v>
      </c>
      <c r="G4034" s="48">
        <f>IFERROR(F4034/Q4034,"-")</f>
        <v>2.0278592375366569</v>
      </c>
      <c r="H4034" s="49">
        <v>1192</v>
      </c>
      <c r="I4034" s="49">
        <v>1251</v>
      </c>
      <c r="J4034" s="49">
        <v>1256</v>
      </c>
      <c r="K4034" s="49">
        <v>1215</v>
      </c>
      <c r="L4034" s="49">
        <v>1156</v>
      </c>
      <c r="M4034" s="50">
        <v>1146</v>
      </c>
      <c r="N4034" s="51">
        <f>IFERROR(M4034/F4034,"-")</f>
        <v>0.82863340563991328</v>
      </c>
      <c r="O4034" s="52">
        <f>M4034-F4034</f>
        <v>-237</v>
      </c>
      <c r="P4034" s="50">
        <v>1165</v>
      </c>
      <c r="Q4034" s="53">
        <v>682</v>
      </c>
      <c r="R4034" s="54">
        <f>IFERROR(P4034/Q4034,"-")</f>
        <v>1.7082111436950147</v>
      </c>
      <c r="X4034" s="1" t="str">
        <f t="shared" si="805"/>
        <v>38愛媛県</v>
      </c>
    </row>
    <row r="4035" spans="1:24" x14ac:dyDescent="0.15">
      <c r="A4035" s="6">
        <f t="shared" si="804"/>
        <v>269</v>
      </c>
      <c r="B4035" s="6">
        <f t="shared" si="804"/>
        <v>3803</v>
      </c>
      <c r="D4035" s="36"/>
      <c r="E4035" s="46" t="s">
        <v>34</v>
      </c>
      <c r="F4035" s="47">
        <v>275</v>
      </c>
      <c r="G4035" s="48">
        <f>IFERROR(F4035/Q4035,"-")</f>
        <v>0.3884180790960452</v>
      </c>
      <c r="H4035" s="49">
        <v>189</v>
      </c>
      <c r="I4035" s="49">
        <v>213</v>
      </c>
      <c r="J4035" s="49">
        <v>261</v>
      </c>
      <c r="K4035" s="49">
        <v>338</v>
      </c>
      <c r="L4035" s="49">
        <v>368</v>
      </c>
      <c r="M4035" s="50">
        <v>313</v>
      </c>
      <c r="N4035" s="51">
        <f>IFERROR(M4035/F4035,"-")</f>
        <v>1.1381818181818182</v>
      </c>
      <c r="O4035" s="52">
        <f>M4035-F4035</f>
        <v>38</v>
      </c>
      <c r="P4035" s="50">
        <v>262</v>
      </c>
      <c r="Q4035" s="53">
        <v>708</v>
      </c>
      <c r="R4035" s="54">
        <f>IFERROR(P4035/Q4035,"-")</f>
        <v>0.37005649717514122</v>
      </c>
      <c r="X4035" s="1" t="str">
        <f t="shared" si="805"/>
        <v>38愛媛県</v>
      </c>
    </row>
    <row r="4036" spans="1:24" ht="14.25" thickBot="1" x14ac:dyDescent="0.2">
      <c r="A4036" s="6">
        <f t="shared" si="804"/>
        <v>269</v>
      </c>
      <c r="B4036" s="6">
        <f t="shared" si="804"/>
        <v>3803</v>
      </c>
      <c r="D4036" s="55"/>
      <c r="E4036" s="56" t="s">
        <v>35</v>
      </c>
      <c r="F4036" s="57">
        <v>687</v>
      </c>
      <c r="G4036" s="58">
        <f>IFERROR(F4036/Q4036,"-")</f>
        <v>1.5976744186046512</v>
      </c>
      <c r="H4036" s="59">
        <v>758</v>
      </c>
      <c r="I4036" s="59">
        <v>618</v>
      </c>
      <c r="J4036" s="59">
        <v>488</v>
      </c>
      <c r="K4036" s="59">
        <v>538</v>
      </c>
      <c r="L4036" s="59">
        <v>569</v>
      </c>
      <c r="M4036" s="60">
        <v>559</v>
      </c>
      <c r="N4036" s="61">
        <f>IFERROR(M4036/F4036,"-")</f>
        <v>0.81368267831149932</v>
      </c>
      <c r="O4036" s="62">
        <f>M4036-F4036</f>
        <v>-128</v>
      </c>
      <c r="P4036" s="60">
        <v>610</v>
      </c>
      <c r="Q4036" s="63">
        <v>430</v>
      </c>
      <c r="R4036" s="64">
        <f>IFERROR(P4036/Q4036,"-")</f>
        <v>1.4186046511627908</v>
      </c>
      <c r="X4036" s="1" t="str">
        <f t="shared" si="805"/>
        <v>38愛媛県</v>
      </c>
    </row>
    <row r="4037" spans="1:24" s="5" customFormat="1" x14ac:dyDescent="0.15">
      <c r="A4037" s="65">
        <f t="shared" si="804"/>
        <v>269</v>
      </c>
      <c r="B4037" s="65">
        <f t="shared" si="804"/>
        <v>3803</v>
      </c>
      <c r="D4037" s="66"/>
      <c r="E4037" s="67" t="s">
        <v>36</v>
      </c>
      <c r="F4037" s="68">
        <v>1</v>
      </c>
      <c r="G4037" s="69"/>
      <c r="H4037" s="68">
        <v>0.97916666666666663</v>
      </c>
      <c r="I4037" s="68">
        <v>1</v>
      </c>
      <c r="J4037" s="68">
        <v>0.97777777777777775</v>
      </c>
      <c r="K4037" s="68">
        <v>0.97674418604651159</v>
      </c>
      <c r="L4037" s="68">
        <v>0.93181818181818177</v>
      </c>
      <c r="M4037" s="68">
        <v>1</v>
      </c>
      <c r="N4037" s="70"/>
      <c r="O4037" s="70"/>
      <c r="P4037" s="71"/>
      <c r="Q4037" s="71"/>
      <c r="R4037" s="70"/>
      <c r="X4037" s="5" t="str">
        <f t="shared" si="805"/>
        <v>38愛媛県</v>
      </c>
    </row>
    <row r="4038" spans="1:24" x14ac:dyDescent="0.15">
      <c r="A4038" s="6">
        <f>(ROW()+12)/15</f>
        <v>270</v>
      </c>
      <c r="B4038" s="6"/>
      <c r="C4038" s="87">
        <f>(ROW()+12)/15</f>
        <v>270</v>
      </c>
      <c r="D4038" s="87"/>
      <c r="S4038" s="1" t="str">
        <f>"（"&amp;H4040&amp;"　"&amp;H4041&amp;"構想区域）"</f>
        <v>（愛媛県　松山構想区域）</v>
      </c>
      <c r="X4038" s="1" t="str">
        <f>TEXT(F4040,"0?")&amp;H4040</f>
        <v>38愛媛県</v>
      </c>
    </row>
    <row r="4039" spans="1:24" ht="14.25" thickBot="1" x14ac:dyDescent="0.2">
      <c r="A4039" s="6">
        <f>A4038</f>
        <v>270</v>
      </c>
      <c r="B4039" s="6"/>
      <c r="C4039" s="1" t="s">
        <v>3</v>
      </c>
      <c r="X4039" s="1" t="str">
        <f>X4038</f>
        <v>38愛媛県</v>
      </c>
    </row>
    <row r="4040" spans="1:24" x14ac:dyDescent="0.15">
      <c r="A4040" s="6">
        <f t="shared" ref="A4040:B4052" si="807">A4039</f>
        <v>270</v>
      </c>
      <c r="B4040" s="6">
        <v>3804</v>
      </c>
      <c r="D4040" s="88" t="s">
        <v>4</v>
      </c>
      <c r="E4040" s="89"/>
      <c r="F4040" s="90">
        <f>QUOTIENT(F4041,100)</f>
        <v>38</v>
      </c>
      <c r="G4040" s="91"/>
      <c r="H4040" s="92" t="s">
        <v>328</v>
      </c>
      <c r="I4040" s="93"/>
      <c r="O4040" s="7"/>
      <c r="X4040" s="1" t="str">
        <f t="shared" ref="X4040:X4052" si="808">X4039</f>
        <v>38愛媛県</v>
      </c>
    </row>
    <row r="4041" spans="1:24" x14ac:dyDescent="0.15">
      <c r="A4041" s="6">
        <f t="shared" si="807"/>
        <v>270</v>
      </c>
      <c r="B4041" s="6">
        <f>B4040</f>
        <v>3804</v>
      </c>
      <c r="D4041" s="94" t="s">
        <v>5</v>
      </c>
      <c r="E4041" s="95"/>
      <c r="F4041" s="96">
        <f>B4041</f>
        <v>3804</v>
      </c>
      <c r="G4041" s="97"/>
      <c r="H4041" s="98" t="s">
        <v>332</v>
      </c>
      <c r="I4041" s="99"/>
      <c r="O4041" s="7"/>
      <c r="X4041" s="1" t="str">
        <f t="shared" si="808"/>
        <v>38愛媛県</v>
      </c>
    </row>
    <row r="4042" spans="1:24" x14ac:dyDescent="0.15">
      <c r="A4042" s="6">
        <f t="shared" si="807"/>
        <v>270</v>
      </c>
      <c r="B4042" s="6">
        <f>B4041</f>
        <v>3804</v>
      </c>
      <c r="D4042" s="72" t="s">
        <v>6</v>
      </c>
      <c r="E4042" s="73"/>
      <c r="F4042" s="74">
        <v>63.7742</v>
      </c>
      <c r="G4042" s="75"/>
      <c r="H4042" s="75"/>
      <c r="I4042" s="76"/>
      <c r="J4042" s="8"/>
      <c r="K4042" s="8"/>
      <c r="L4042" s="8"/>
      <c r="N4042" s="8"/>
      <c r="O4042" s="9"/>
      <c r="P4042" s="10" t="s">
        <v>7</v>
      </c>
      <c r="X4042" s="1" t="str">
        <f t="shared" si="808"/>
        <v>38愛媛県</v>
      </c>
    </row>
    <row r="4043" spans="1:24" ht="14.25" thickBot="1" x14ac:dyDescent="0.2">
      <c r="A4043" s="6">
        <f t="shared" si="807"/>
        <v>270</v>
      </c>
      <c r="B4043" s="6">
        <f>B4042</f>
        <v>3804</v>
      </c>
      <c r="D4043" s="77" t="s">
        <v>8</v>
      </c>
      <c r="E4043" s="78"/>
      <c r="F4043" s="79">
        <v>1540.83</v>
      </c>
      <c r="G4043" s="80"/>
      <c r="H4043" s="80"/>
      <c r="I4043" s="81"/>
      <c r="J4043" s="11"/>
      <c r="K4043" s="11"/>
      <c r="L4043" s="11"/>
      <c r="N4043" s="11"/>
      <c r="P4043" s="82">
        <v>0.192</v>
      </c>
      <c r="Q4043" s="82"/>
      <c r="X4043" s="1" t="str">
        <f t="shared" si="808"/>
        <v>38愛媛県</v>
      </c>
    </row>
    <row r="4044" spans="1:24" ht="14.25" thickBot="1" x14ac:dyDescent="0.2">
      <c r="A4044" s="6">
        <f t="shared" si="807"/>
        <v>270</v>
      </c>
      <c r="B4044" s="6"/>
      <c r="C4044" s="1" t="s">
        <v>9</v>
      </c>
      <c r="X4044" s="1" t="str">
        <f t="shared" si="808"/>
        <v>38愛媛県</v>
      </c>
    </row>
    <row r="4045" spans="1:24" ht="13.5" customHeight="1" x14ac:dyDescent="0.15">
      <c r="A4045" s="6">
        <f t="shared" si="807"/>
        <v>270</v>
      </c>
      <c r="B4045" s="6"/>
      <c r="D4045" s="12"/>
      <c r="E4045" s="13"/>
      <c r="F4045" s="83" t="s">
        <v>10</v>
      </c>
      <c r="G4045" s="84"/>
      <c r="H4045" s="14" t="s">
        <v>11</v>
      </c>
      <c r="I4045" s="14" t="s">
        <v>12</v>
      </c>
      <c r="J4045" s="14" t="s">
        <v>13</v>
      </c>
      <c r="K4045" s="14" t="s">
        <v>14</v>
      </c>
      <c r="L4045" s="15" t="s">
        <v>15</v>
      </c>
      <c r="M4045" s="85" t="s">
        <v>16</v>
      </c>
      <c r="N4045" s="84"/>
      <c r="O4045" s="84"/>
      <c r="P4045" s="85" t="s">
        <v>17</v>
      </c>
      <c r="Q4045" s="84"/>
      <c r="R4045" s="86"/>
      <c r="X4045" s="1" t="str">
        <f t="shared" si="808"/>
        <v>38愛媛県</v>
      </c>
    </row>
    <row r="4046" spans="1:24" ht="32.25" thickBot="1" x14ac:dyDescent="0.2">
      <c r="A4046" s="6">
        <f t="shared" si="807"/>
        <v>270</v>
      </c>
      <c r="B4046" s="6"/>
      <c r="D4046" s="16"/>
      <c r="E4046" s="17"/>
      <c r="F4046" s="18" t="s">
        <v>18</v>
      </c>
      <c r="G4046" s="19" t="s">
        <v>19</v>
      </c>
      <c r="H4046" s="20" t="s">
        <v>20</v>
      </c>
      <c r="I4046" s="20" t="s">
        <v>21</v>
      </c>
      <c r="J4046" s="20" t="s">
        <v>22</v>
      </c>
      <c r="K4046" s="20" t="s">
        <v>23</v>
      </c>
      <c r="L4046" s="20" t="s">
        <v>24</v>
      </c>
      <c r="M4046" s="21" t="s">
        <v>25</v>
      </c>
      <c r="N4046" s="22" t="s">
        <v>26</v>
      </c>
      <c r="O4046" s="23" t="s">
        <v>27</v>
      </c>
      <c r="P4046" s="24" t="s">
        <v>28</v>
      </c>
      <c r="Q4046" s="22" t="s">
        <v>29</v>
      </c>
      <c r="R4046" s="25" t="s">
        <v>30</v>
      </c>
      <c r="X4046" s="1" t="str">
        <f t="shared" si="808"/>
        <v>38愛媛県</v>
      </c>
    </row>
    <row r="4047" spans="1:24" ht="14.25" thickTop="1" x14ac:dyDescent="0.15">
      <c r="A4047" s="6">
        <f t="shared" si="807"/>
        <v>270</v>
      </c>
      <c r="B4047" s="6">
        <f>B4042</f>
        <v>3804</v>
      </c>
      <c r="D4047" s="26"/>
      <c r="E4047" s="27" t="s">
        <v>31</v>
      </c>
      <c r="F4047" s="28">
        <f>SUM(F4048:F4051)</f>
        <v>9204</v>
      </c>
      <c r="G4047" s="29">
        <f>IFERROR(F4047/Q4047,"-")</f>
        <v>1.3780506063782003</v>
      </c>
      <c r="H4047" s="30">
        <f t="shared" ref="H4047:M4047" si="809">SUM(H4048:H4051)</f>
        <v>8757</v>
      </c>
      <c r="I4047" s="30">
        <f t="shared" si="809"/>
        <v>8599</v>
      </c>
      <c r="J4047" s="30">
        <f t="shared" si="809"/>
        <v>8358</v>
      </c>
      <c r="K4047" s="30">
        <f t="shared" si="809"/>
        <v>8229</v>
      </c>
      <c r="L4047" s="30">
        <f t="shared" si="809"/>
        <v>8341</v>
      </c>
      <c r="M4047" s="31">
        <f t="shared" si="809"/>
        <v>8049</v>
      </c>
      <c r="N4047" s="32">
        <f>IFERROR(M4047/F4047,"-")</f>
        <v>0.87451108213820083</v>
      </c>
      <c r="O4047" s="33">
        <f>M4047-F4047</f>
        <v>-1155</v>
      </c>
      <c r="P4047" s="31">
        <f>SUM(P4048:P4051)</f>
        <v>8371</v>
      </c>
      <c r="Q4047" s="34">
        <f>SUM(Q4048:Q4051)</f>
        <v>6679</v>
      </c>
      <c r="R4047" s="35">
        <f>IFERROR(P4047/Q4047,"-")</f>
        <v>1.2533313370265009</v>
      </c>
      <c r="X4047" s="1" t="str">
        <f t="shared" si="808"/>
        <v>38愛媛県</v>
      </c>
    </row>
    <row r="4048" spans="1:24" x14ac:dyDescent="0.15">
      <c r="A4048" s="6">
        <f t="shared" si="807"/>
        <v>270</v>
      </c>
      <c r="B4048" s="6">
        <f>B4047</f>
        <v>3804</v>
      </c>
      <c r="D4048" s="36"/>
      <c r="E4048" s="37" t="s">
        <v>32</v>
      </c>
      <c r="F4048" s="38">
        <v>2110</v>
      </c>
      <c r="G4048" s="39">
        <f>IFERROR(F4048/Q4048,"-")</f>
        <v>2.7016645326504483</v>
      </c>
      <c r="H4048" s="40">
        <v>1032</v>
      </c>
      <c r="I4048" s="40">
        <v>1024</v>
      </c>
      <c r="J4048" s="40">
        <v>1024</v>
      </c>
      <c r="K4048" s="40">
        <v>1036</v>
      </c>
      <c r="L4048" s="40">
        <v>1036</v>
      </c>
      <c r="M4048" s="41">
        <v>1036</v>
      </c>
      <c r="N4048" s="42">
        <f>IFERROR(M4048/F4048,"-")</f>
        <v>0.49099526066350713</v>
      </c>
      <c r="O4048" s="43">
        <f>M4048-F4048</f>
        <v>-1074</v>
      </c>
      <c r="P4048" s="41">
        <v>1055</v>
      </c>
      <c r="Q4048" s="44">
        <v>781</v>
      </c>
      <c r="R4048" s="45">
        <f>IFERROR(P4048/Q4048,"-")</f>
        <v>1.3508322663252241</v>
      </c>
      <c r="X4048" s="1" t="str">
        <f t="shared" si="808"/>
        <v>38愛媛県</v>
      </c>
    </row>
    <row r="4049" spans="1:24" x14ac:dyDescent="0.15">
      <c r="A4049" s="6">
        <f t="shared" si="807"/>
        <v>270</v>
      </c>
      <c r="B4049" s="6">
        <f t="shared" si="807"/>
        <v>3804</v>
      </c>
      <c r="D4049" s="36"/>
      <c r="E4049" s="46" t="s">
        <v>33</v>
      </c>
      <c r="F4049" s="47">
        <v>3056</v>
      </c>
      <c r="G4049" s="48">
        <f>IFERROR(F4049/Q4049,"-")</f>
        <v>1.5318295739348371</v>
      </c>
      <c r="H4049" s="49">
        <v>3720</v>
      </c>
      <c r="I4049" s="49">
        <v>3716</v>
      </c>
      <c r="J4049" s="49">
        <v>3577</v>
      </c>
      <c r="K4049" s="49">
        <v>3545</v>
      </c>
      <c r="L4049" s="49">
        <v>3527</v>
      </c>
      <c r="M4049" s="50">
        <v>3431</v>
      </c>
      <c r="N4049" s="51">
        <f>IFERROR(M4049/F4049,"-")</f>
        <v>1.1227094240837696</v>
      </c>
      <c r="O4049" s="52">
        <f>M4049-F4049</f>
        <v>375</v>
      </c>
      <c r="P4049" s="50">
        <v>3496</v>
      </c>
      <c r="Q4049" s="53">
        <v>1995</v>
      </c>
      <c r="R4049" s="54">
        <f>IFERROR(P4049/Q4049,"-")</f>
        <v>1.7523809523809524</v>
      </c>
      <c r="X4049" s="1" t="str">
        <f t="shared" si="808"/>
        <v>38愛媛県</v>
      </c>
    </row>
    <row r="4050" spans="1:24" x14ac:dyDescent="0.15">
      <c r="A4050" s="6">
        <f t="shared" si="807"/>
        <v>270</v>
      </c>
      <c r="B4050" s="6">
        <f t="shared" si="807"/>
        <v>3804</v>
      </c>
      <c r="D4050" s="36"/>
      <c r="E4050" s="46" t="s">
        <v>34</v>
      </c>
      <c r="F4050" s="47">
        <v>988</v>
      </c>
      <c r="G4050" s="48">
        <f>IFERROR(F4050/Q4050,"-")</f>
        <v>0.4779874213836478</v>
      </c>
      <c r="H4050" s="49">
        <v>1490</v>
      </c>
      <c r="I4050" s="49">
        <v>1449</v>
      </c>
      <c r="J4050" s="49">
        <v>1465</v>
      </c>
      <c r="K4050" s="49">
        <v>1369</v>
      </c>
      <c r="L4050" s="49">
        <v>1495</v>
      </c>
      <c r="M4050" s="50">
        <v>1504</v>
      </c>
      <c r="N4050" s="51">
        <f>IFERROR(M4050/F4050,"-")</f>
        <v>1.5222672064777327</v>
      </c>
      <c r="O4050" s="52">
        <f>M4050-F4050</f>
        <v>516</v>
      </c>
      <c r="P4050" s="50">
        <v>1536</v>
      </c>
      <c r="Q4050" s="53">
        <v>2067</v>
      </c>
      <c r="R4050" s="54">
        <f>IFERROR(P4050/Q4050,"-")</f>
        <v>0.74310595065312046</v>
      </c>
      <c r="X4050" s="1" t="str">
        <f t="shared" si="808"/>
        <v>38愛媛県</v>
      </c>
    </row>
    <row r="4051" spans="1:24" ht="14.25" thickBot="1" x14ac:dyDescent="0.2">
      <c r="A4051" s="6">
        <f t="shared" si="807"/>
        <v>270</v>
      </c>
      <c r="B4051" s="6">
        <f t="shared" si="807"/>
        <v>3804</v>
      </c>
      <c r="D4051" s="55"/>
      <c r="E4051" s="56" t="s">
        <v>35</v>
      </c>
      <c r="F4051" s="57">
        <v>3050</v>
      </c>
      <c r="G4051" s="58">
        <f>IFERROR(F4051/Q4051,"-")</f>
        <v>1.6612200435729847</v>
      </c>
      <c r="H4051" s="59">
        <v>2515</v>
      </c>
      <c r="I4051" s="59">
        <v>2410</v>
      </c>
      <c r="J4051" s="59">
        <v>2292</v>
      </c>
      <c r="K4051" s="59">
        <v>2279</v>
      </c>
      <c r="L4051" s="59">
        <v>2283</v>
      </c>
      <c r="M4051" s="60">
        <v>2078</v>
      </c>
      <c r="N4051" s="61">
        <f>IFERROR(M4051/F4051,"-")</f>
        <v>0.68131147540983605</v>
      </c>
      <c r="O4051" s="62">
        <f>M4051-F4051</f>
        <v>-972</v>
      </c>
      <c r="P4051" s="60">
        <v>2284</v>
      </c>
      <c r="Q4051" s="63">
        <v>1836</v>
      </c>
      <c r="R4051" s="64">
        <f>IFERROR(P4051/Q4051,"-")</f>
        <v>1.2440087145969498</v>
      </c>
      <c r="X4051" s="1" t="str">
        <f t="shared" si="808"/>
        <v>38愛媛県</v>
      </c>
    </row>
    <row r="4052" spans="1:24" s="5" customFormat="1" x14ac:dyDescent="0.15">
      <c r="A4052" s="65">
        <f t="shared" si="807"/>
        <v>270</v>
      </c>
      <c r="B4052" s="65">
        <f t="shared" si="807"/>
        <v>3804</v>
      </c>
      <c r="D4052" s="66"/>
      <c r="E4052" s="67" t="s">
        <v>36</v>
      </c>
      <c r="F4052" s="68">
        <v>0.97916666666666663</v>
      </c>
      <c r="G4052" s="69"/>
      <c r="H4052" s="68">
        <v>0.97101449275362317</v>
      </c>
      <c r="I4052" s="68">
        <v>0.98425196850393704</v>
      </c>
      <c r="J4052" s="68">
        <v>0.96799999999999997</v>
      </c>
      <c r="K4052" s="68">
        <v>0.98333333333333328</v>
      </c>
      <c r="L4052" s="68">
        <v>0.96581196581196582</v>
      </c>
      <c r="M4052" s="68">
        <v>0.98230088495575218</v>
      </c>
      <c r="N4052" s="70"/>
      <c r="O4052" s="70"/>
      <c r="P4052" s="71"/>
      <c r="Q4052" s="71"/>
      <c r="R4052" s="70"/>
      <c r="X4052" s="5" t="str">
        <f t="shared" si="808"/>
        <v>38愛媛県</v>
      </c>
    </row>
    <row r="4053" spans="1:24" x14ac:dyDescent="0.15">
      <c r="A4053" s="6">
        <f>(ROW()+12)/15</f>
        <v>271</v>
      </c>
      <c r="B4053" s="6"/>
      <c r="C4053" s="87">
        <f>(ROW()+12)/15</f>
        <v>271</v>
      </c>
      <c r="D4053" s="87"/>
      <c r="S4053" s="1" t="str">
        <f>"（"&amp;H4055&amp;"　"&amp;H4056&amp;"構想区域）"</f>
        <v>（愛媛県　八幡浜・大洲構想区域）</v>
      </c>
      <c r="X4053" s="1" t="str">
        <f>TEXT(F4055,"0?")&amp;H4055</f>
        <v>38愛媛県</v>
      </c>
    </row>
    <row r="4054" spans="1:24" ht="14.25" thickBot="1" x14ac:dyDescent="0.2">
      <c r="A4054" s="6">
        <f>A4053</f>
        <v>271</v>
      </c>
      <c r="B4054" s="6"/>
      <c r="C4054" s="1" t="s">
        <v>3</v>
      </c>
      <c r="X4054" s="1" t="str">
        <f>X4053</f>
        <v>38愛媛県</v>
      </c>
    </row>
    <row r="4055" spans="1:24" x14ac:dyDescent="0.15">
      <c r="A4055" s="6">
        <f t="shared" ref="A4055:B4067" si="810">A4054</f>
        <v>271</v>
      </c>
      <c r="B4055" s="6">
        <v>3805</v>
      </c>
      <c r="D4055" s="88" t="s">
        <v>4</v>
      </c>
      <c r="E4055" s="89"/>
      <c r="F4055" s="90">
        <f>QUOTIENT(F4056,100)</f>
        <v>38</v>
      </c>
      <c r="G4055" s="91"/>
      <c r="H4055" s="92" t="s">
        <v>328</v>
      </c>
      <c r="I4055" s="93"/>
      <c r="O4055" s="7"/>
      <c r="X4055" s="1" t="str">
        <f t="shared" ref="X4055:X4067" si="811">X4054</f>
        <v>38愛媛県</v>
      </c>
    </row>
    <row r="4056" spans="1:24" x14ac:dyDescent="0.15">
      <c r="A4056" s="6">
        <f t="shared" si="810"/>
        <v>271</v>
      </c>
      <c r="B4056" s="6">
        <f>B4055</f>
        <v>3805</v>
      </c>
      <c r="D4056" s="94" t="s">
        <v>5</v>
      </c>
      <c r="E4056" s="95"/>
      <c r="F4056" s="96">
        <f>B4056</f>
        <v>3805</v>
      </c>
      <c r="G4056" s="97"/>
      <c r="H4056" s="98" t="s">
        <v>333</v>
      </c>
      <c r="I4056" s="99"/>
      <c r="O4056" s="7"/>
      <c r="X4056" s="1" t="str">
        <f t="shared" si="811"/>
        <v>38愛媛県</v>
      </c>
    </row>
    <row r="4057" spans="1:24" x14ac:dyDescent="0.15">
      <c r="A4057" s="6">
        <f t="shared" si="810"/>
        <v>271</v>
      </c>
      <c r="B4057" s="6">
        <f>B4056</f>
        <v>3805</v>
      </c>
      <c r="D4057" s="72" t="s">
        <v>6</v>
      </c>
      <c r="E4057" s="73"/>
      <c r="F4057" s="74">
        <v>13.1669</v>
      </c>
      <c r="G4057" s="75"/>
      <c r="H4057" s="75"/>
      <c r="I4057" s="76"/>
      <c r="J4057" s="8"/>
      <c r="K4057" s="8"/>
      <c r="L4057" s="8"/>
      <c r="N4057" s="8"/>
      <c r="O4057" s="9"/>
      <c r="P4057" s="10" t="s">
        <v>7</v>
      </c>
      <c r="X4057" s="1" t="str">
        <f t="shared" si="811"/>
        <v>38愛媛県</v>
      </c>
    </row>
    <row r="4058" spans="1:24" ht="14.25" thickBot="1" x14ac:dyDescent="0.2">
      <c r="A4058" s="6">
        <f t="shared" si="810"/>
        <v>271</v>
      </c>
      <c r="B4058" s="6">
        <f>B4057</f>
        <v>3805</v>
      </c>
      <c r="D4058" s="77" t="s">
        <v>8</v>
      </c>
      <c r="E4058" s="78"/>
      <c r="F4058" s="79">
        <v>1472.65</v>
      </c>
      <c r="G4058" s="80"/>
      <c r="H4058" s="80"/>
      <c r="I4058" s="81"/>
      <c r="J4058" s="11"/>
      <c r="K4058" s="11"/>
      <c r="L4058" s="11"/>
      <c r="N4058" s="11"/>
      <c r="P4058" s="82">
        <v>-0.33799999999999997</v>
      </c>
      <c r="Q4058" s="82"/>
      <c r="X4058" s="1" t="str">
        <f t="shared" si="811"/>
        <v>38愛媛県</v>
      </c>
    </row>
    <row r="4059" spans="1:24" ht="14.25" thickBot="1" x14ac:dyDescent="0.2">
      <c r="A4059" s="6">
        <f t="shared" si="810"/>
        <v>271</v>
      </c>
      <c r="B4059" s="6"/>
      <c r="C4059" s="1" t="s">
        <v>9</v>
      </c>
      <c r="X4059" s="1" t="str">
        <f t="shared" si="811"/>
        <v>38愛媛県</v>
      </c>
    </row>
    <row r="4060" spans="1:24" ht="13.5" customHeight="1" x14ac:dyDescent="0.15">
      <c r="A4060" s="6">
        <f t="shared" si="810"/>
        <v>271</v>
      </c>
      <c r="B4060" s="6"/>
      <c r="D4060" s="12"/>
      <c r="E4060" s="13"/>
      <c r="F4060" s="83" t="s">
        <v>10</v>
      </c>
      <c r="G4060" s="84"/>
      <c r="H4060" s="14" t="s">
        <v>11</v>
      </c>
      <c r="I4060" s="14" t="s">
        <v>12</v>
      </c>
      <c r="J4060" s="14" t="s">
        <v>13</v>
      </c>
      <c r="K4060" s="14" t="s">
        <v>14</v>
      </c>
      <c r="L4060" s="15" t="s">
        <v>15</v>
      </c>
      <c r="M4060" s="85" t="s">
        <v>16</v>
      </c>
      <c r="N4060" s="84"/>
      <c r="O4060" s="84"/>
      <c r="P4060" s="85" t="s">
        <v>17</v>
      </c>
      <c r="Q4060" s="84"/>
      <c r="R4060" s="86"/>
      <c r="X4060" s="1" t="str">
        <f t="shared" si="811"/>
        <v>38愛媛県</v>
      </c>
    </row>
    <row r="4061" spans="1:24" ht="32.25" thickBot="1" x14ac:dyDescent="0.2">
      <c r="A4061" s="6">
        <f t="shared" si="810"/>
        <v>271</v>
      </c>
      <c r="B4061" s="6"/>
      <c r="D4061" s="16"/>
      <c r="E4061" s="17"/>
      <c r="F4061" s="18" t="s">
        <v>18</v>
      </c>
      <c r="G4061" s="19" t="s">
        <v>19</v>
      </c>
      <c r="H4061" s="20" t="s">
        <v>20</v>
      </c>
      <c r="I4061" s="20" t="s">
        <v>21</v>
      </c>
      <c r="J4061" s="20" t="s">
        <v>22</v>
      </c>
      <c r="K4061" s="20" t="s">
        <v>23</v>
      </c>
      <c r="L4061" s="20" t="s">
        <v>24</v>
      </c>
      <c r="M4061" s="21" t="s">
        <v>25</v>
      </c>
      <c r="N4061" s="22" t="s">
        <v>26</v>
      </c>
      <c r="O4061" s="23" t="s">
        <v>27</v>
      </c>
      <c r="P4061" s="24" t="s">
        <v>28</v>
      </c>
      <c r="Q4061" s="22" t="s">
        <v>29</v>
      </c>
      <c r="R4061" s="25" t="s">
        <v>30</v>
      </c>
      <c r="X4061" s="1" t="str">
        <f t="shared" si="811"/>
        <v>38愛媛県</v>
      </c>
    </row>
    <row r="4062" spans="1:24" ht="14.25" thickTop="1" x14ac:dyDescent="0.15">
      <c r="A4062" s="6">
        <f t="shared" si="810"/>
        <v>271</v>
      </c>
      <c r="B4062" s="6">
        <f>B4057</f>
        <v>3805</v>
      </c>
      <c r="D4062" s="26"/>
      <c r="E4062" s="27" t="s">
        <v>31</v>
      </c>
      <c r="F4062" s="28">
        <f>SUM(F4063:F4066)</f>
        <v>1967</v>
      </c>
      <c r="G4062" s="29">
        <f>IFERROR(F4062/Q4062,"-")</f>
        <v>1.1701368233194527</v>
      </c>
      <c r="H4062" s="30">
        <f t="shared" ref="H4062:M4062" si="812">SUM(H4063:H4066)</f>
        <v>1815</v>
      </c>
      <c r="I4062" s="30">
        <f t="shared" si="812"/>
        <v>1710</v>
      </c>
      <c r="J4062" s="30">
        <f t="shared" si="812"/>
        <v>1651</v>
      </c>
      <c r="K4062" s="30">
        <f t="shared" si="812"/>
        <v>1651</v>
      </c>
      <c r="L4062" s="30">
        <f t="shared" si="812"/>
        <v>1561</v>
      </c>
      <c r="M4062" s="31">
        <f t="shared" si="812"/>
        <v>1512</v>
      </c>
      <c r="N4062" s="32">
        <f>IFERROR(M4062/F4062,"-")</f>
        <v>0.76868327402135228</v>
      </c>
      <c r="O4062" s="33">
        <f>M4062-F4062</f>
        <v>-455</v>
      </c>
      <c r="P4062" s="31">
        <f>SUM(P4063:P4066)</f>
        <v>1629</v>
      </c>
      <c r="Q4062" s="34">
        <f>SUM(Q4063:Q4066)</f>
        <v>1681</v>
      </c>
      <c r="R4062" s="35">
        <f>IFERROR(P4062/Q4062,"-")</f>
        <v>0.96906603212373588</v>
      </c>
      <c r="X4062" s="1" t="str">
        <f t="shared" si="811"/>
        <v>38愛媛県</v>
      </c>
    </row>
    <row r="4063" spans="1:24" x14ac:dyDescent="0.15">
      <c r="A4063" s="6">
        <f t="shared" si="810"/>
        <v>271</v>
      </c>
      <c r="B4063" s="6">
        <f>B4062</f>
        <v>3805</v>
      </c>
      <c r="D4063" s="36"/>
      <c r="E4063" s="37" t="s">
        <v>32</v>
      </c>
      <c r="F4063" s="38">
        <v>0</v>
      </c>
      <c r="G4063" s="39">
        <f>IFERROR(F4063/Q4063,"-")</f>
        <v>0</v>
      </c>
      <c r="H4063" s="40">
        <v>0</v>
      </c>
      <c r="I4063" s="40">
        <v>0</v>
      </c>
      <c r="J4063" s="40">
        <v>0</v>
      </c>
      <c r="K4063" s="40">
        <v>0</v>
      </c>
      <c r="L4063" s="40">
        <v>0</v>
      </c>
      <c r="M4063" s="41">
        <v>0</v>
      </c>
      <c r="N4063" s="42" t="str">
        <f>IFERROR(M4063/F4063,"-")</f>
        <v>-</v>
      </c>
      <c r="O4063" s="43">
        <f>M4063-F4063</f>
        <v>0</v>
      </c>
      <c r="P4063" s="41">
        <v>0</v>
      </c>
      <c r="Q4063" s="44">
        <v>59</v>
      </c>
      <c r="R4063" s="45">
        <f>IFERROR(P4063/Q4063,"-")</f>
        <v>0</v>
      </c>
      <c r="X4063" s="1" t="str">
        <f t="shared" si="811"/>
        <v>38愛媛県</v>
      </c>
    </row>
    <row r="4064" spans="1:24" x14ac:dyDescent="0.15">
      <c r="A4064" s="6">
        <f t="shared" si="810"/>
        <v>271</v>
      </c>
      <c r="B4064" s="6">
        <f t="shared" si="810"/>
        <v>3805</v>
      </c>
      <c r="D4064" s="36"/>
      <c r="E4064" s="46" t="s">
        <v>33</v>
      </c>
      <c r="F4064" s="47">
        <v>1052</v>
      </c>
      <c r="G4064" s="48">
        <f>IFERROR(F4064/Q4064,"-")</f>
        <v>2.1646090534979425</v>
      </c>
      <c r="H4064" s="49">
        <v>956</v>
      </c>
      <c r="I4064" s="49">
        <v>906</v>
      </c>
      <c r="J4064" s="49">
        <v>900</v>
      </c>
      <c r="K4064" s="49">
        <v>900</v>
      </c>
      <c r="L4064" s="49">
        <v>898</v>
      </c>
      <c r="M4064" s="50">
        <v>825</v>
      </c>
      <c r="N4064" s="51">
        <f>IFERROR(M4064/F4064,"-")</f>
        <v>0.78422053231939159</v>
      </c>
      <c r="O4064" s="52">
        <f>M4064-F4064</f>
        <v>-227</v>
      </c>
      <c r="P4064" s="50">
        <v>818</v>
      </c>
      <c r="Q4064" s="53">
        <v>486</v>
      </c>
      <c r="R4064" s="54">
        <f>IFERROR(P4064/Q4064,"-")</f>
        <v>1.6831275720164609</v>
      </c>
      <c r="X4064" s="1" t="str">
        <f t="shared" si="811"/>
        <v>38愛媛県</v>
      </c>
    </row>
    <row r="4065" spans="1:24" x14ac:dyDescent="0.15">
      <c r="A4065" s="6">
        <f t="shared" si="810"/>
        <v>271</v>
      </c>
      <c r="B4065" s="6">
        <f t="shared" si="810"/>
        <v>3805</v>
      </c>
      <c r="D4065" s="36"/>
      <c r="E4065" s="46" t="s">
        <v>34</v>
      </c>
      <c r="F4065" s="47">
        <v>198</v>
      </c>
      <c r="G4065" s="48">
        <f>IFERROR(F4065/Q4065,"-")</f>
        <v>0.2857142857142857</v>
      </c>
      <c r="H4065" s="49">
        <v>307</v>
      </c>
      <c r="I4065" s="49">
        <v>265</v>
      </c>
      <c r="J4065" s="49">
        <v>308</v>
      </c>
      <c r="K4065" s="49">
        <v>266</v>
      </c>
      <c r="L4065" s="49">
        <v>266</v>
      </c>
      <c r="M4065" s="50">
        <v>354</v>
      </c>
      <c r="N4065" s="51">
        <f>IFERROR(M4065/F4065,"-")</f>
        <v>1.7878787878787878</v>
      </c>
      <c r="O4065" s="52">
        <f>M4065-F4065</f>
        <v>156</v>
      </c>
      <c r="P4065" s="50">
        <v>395</v>
      </c>
      <c r="Q4065" s="53">
        <v>693</v>
      </c>
      <c r="R4065" s="54">
        <f>IFERROR(P4065/Q4065,"-")</f>
        <v>0.56998556998557004</v>
      </c>
      <c r="X4065" s="1" t="str">
        <f t="shared" si="811"/>
        <v>38愛媛県</v>
      </c>
    </row>
    <row r="4066" spans="1:24" ht="14.25" thickBot="1" x14ac:dyDescent="0.2">
      <c r="A4066" s="6">
        <f t="shared" si="810"/>
        <v>271</v>
      </c>
      <c r="B4066" s="6">
        <f t="shared" si="810"/>
        <v>3805</v>
      </c>
      <c r="D4066" s="55"/>
      <c r="E4066" s="56" t="s">
        <v>35</v>
      </c>
      <c r="F4066" s="57">
        <v>717</v>
      </c>
      <c r="G4066" s="58">
        <f>IFERROR(F4066/Q4066,"-")</f>
        <v>1.6185101580135439</v>
      </c>
      <c r="H4066" s="59">
        <v>552</v>
      </c>
      <c r="I4066" s="59">
        <v>539</v>
      </c>
      <c r="J4066" s="59">
        <v>443</v>
      </c>
      <c r="K4066" s="59">
        <v>485</v>
      </c>
      <c r="L4066" s="59">
        <v>397</v>
      </c>
      <c r="M4066" s="60">
        <v>333</v>
      </c>
      <c r="N4066" s="61">
        <f>IFERROR(M4066/F4066,"-")</f>
        <v>0.46443514644351463</v>
      </c>
      <c r="O4066" s="62">
        <f>M4066-F4066</f>
        <v>-384</v>
      </c>
      <c r="P4066" s="60">
        <v>416</v>
      </c>
      <c r="Q4066" s="63">
        <v>443</v>
      </c>
      <c r="R4066" s="64">
        <f>IFERROR(P4066/Q4066,"-")</f>
        <v>0.93905191873589167</v>
      </c>
      <c r="X4066" s="1" t="str">
        <f t="shared" si="811"/>
        <v>38愛媛県</v>
      </c>
    </row>
    <row r="4067" spans="1:24" s="5" customFormat="1" x14ac:dyDescent="0.15">
      <c r="A4067" s="65">
        <f t="shared" si="810"/>
        <v>271</v>
      </c>
      <c r="B4067" s="65">
        <f t="shared" si="810"/>
        <v>3805</v>
      </c>
      <c r="D4067" s="66"/>
      <c r="E4067" s="67" t="s">
        <v>36</v>
      </c>
      <c r="F4067" s="68">
        <v>1</v>
      </c>
      <c r="G4067" s="69"/>
      <c r="H4067" s="68">
        <v>1</v>
      </c>
      <c r="I4067" s="68">
        <v>1</v>
      </c>
      <c r="J4067" s="68">
        <v>1</v>
      </c>
      <c r="K4067" s="68">
        <v>1</v>
      </c>
      <c r="L4067" s="68">
        <v>1</v>
      </c>
      <c r="M4067" s="68">
        <v>1</v>
      </c>
      <c r="N4067" s="70"/>
      <c r="O4067" s="70"/>
      <c r="P4067" s="71"/>
      <c r="Q4067" s="71"/>
      <c r="R4067" s="70"/>
      <c r="X4067" s="5" t="str">
        <f t="shared" si="811"/>
        <v>38愛媛県</v>
      </c>
    </row>
    <row r="4068" spans="1:24" x14ac:dyDescent="0.15">
      <c r="A4068" s="6">
        <f>(ROW()+12)/15</f>
        <v>272</v>
      </c>
      <c r="B4068" s="6"/>
      <c r="C4068" s="87">
        <f>(ROW()+12)/15</f>
        <v>272</v>
      </c>
      <c r="D4068" s="87"/>
      <c r="S4068" s="1" t="str">
        <f>"（"&amp;H4070&amp;"　"&amp;H4071&amp;"構想区域）"</f>
        <v>（愛媛県　宇和島構想区域）</v>
      </c>
      <c r="X4068" s="1" t="str">
        <f>TEXT(F4070,"0?")&amp;H4070</f>
        <v>38愛媛県</v>
      </c>
    </row>
    <row r="4069" spans="1:24" ht="14.25" thickBot="1" x14ac:dyDescent="0.2">
      <c r="A4069" s="6">
        <f>A4068</f>
        <v>272</v>
      </c>
      <c r="B4069" s="6"/>
      <c r="C4069" s="1" t="s">
        <v>3</v>
      </c>
      <c r="X4069" s="1" t="str">
        <f>X4068</f>
        <v>38愛媛県</v>
      </c>
    </row>
    <row r="4070" spans="1:24" x14ac:dyDescent="0.15">
      <c r="A4070" s="6">
        <f t="shared" ref="A4070:B4082" si="813">A4069</f>
        <v>272</v>
      </c>
      <c r="B4070" s="6">
        <v>3806</v>
      </c>
      <c r="D4070" s="88" t="s">
        <v>4</v>
      </c>
      <c r="E4070" s="89"/>
      <c r="F4070" s="90">
        <f>QUOTIENT(F4071,100)</f>
        <v>38</v>
      </c>
      <c r="G4070" s="91"/>
      <c r="H4070" s="92" t="s">
        <v>328</v>
      </c>
      <c r="I4070" s="93"/>
      <c r="O4070" s="7"/>
      <c r="X4070" s="1" t="str">
        <f t="shared" ref="X4070:X4082" si="814">X4069</f>
        <v>38愛媛県</v>
      </c>
    </row>
    <row r="4071" spans="1:24" x14ac:dyDescent="0.15">
      <c r="A4071" s="6">
        <f t="shared" si="813"/>
        <v>272</v>
      </c>
      <c r="B4071" s="6">
        <f>B4070</f>
        <v>3806</v>
      </c>
      <c r="D4071" s="94" t="s">
        <v>5</v>
      </c>
      <c r="E4071" s="95"/>
      <c r="F4071" s="96">
        <f>B4071</f>
        <v>3806</v>
      </c>
      <c r="G4071" s="97"/>
      <c r="H4071" s="98" t="s">
        <v>334</v>
      </c>
      <c r="I4071" s="99"/>
      <c r="O4071" s="7"/>
      <c r="X4071" s="1" t="str">
        <f t="shared" si="814"/>
        <v>38愛媛県</v>
      </c>
    </row>
    <row r="4072" spans="1:24" x14ac:dyDescent="0.15">
      <c r="A4072" s="6">
        <f t="shared" si="813"/>
        <v>272</v>
      </c>
      <c r="B4072" s="6">
        <f>B4071</f>
        <v>3806</v>
      </c>
      <c r="D4072" s="72" t="s">
        <v>6</v>
      </c>
      <c r="E4072" s="73"/>
      <c r="F4072" s="74">
        <v>10.3766</v>
      </c>
      <c r="G4072" s="75"/>
      <c r="H4072" s="75"/>
      <c r="I4072" s="76"/>
      <c r="J4072" s="8"/>
      <c r="K4072" s="8"/>
      <c r="L4072" s="8"/>
      <c r="N4072" s="8"/>
      <c r="O4072" s="9"/>
      <c r="P4072" s="10" t="s">
        <v>7</v>
      </c>
      <c r="X4072" s="1" t="str">
        <f t="shared" si="814"/>
        <v>38愛媛県</v>
      </c>
    </row>
    <row r="4073" spans="1:24" ht="14.25" thickBot="1" x14ac:dyDescent="0.2">
      <c r="A4073" s="6">
        <f t="shared" si="813"/>
        <v>272</v>
      </c>
      <c r="B4073" s="6">
        <f>B4072</f>
        <v>3806</v>
      </c>
      <c r="D4073" s="77" t="s">
        <v>8</v>
      </c>
      <c r="E4073" s="78"/>
      <c r="F4073" s="79">
        <v>1047.51</v>
      </c>
      <c r="G4073" s="80"/>
      <c r="H4073" s="80"/>
      <c r="I4073" s="81"/>
      <c r="J4073" s="11"/>
      <c r="K4073" s="11"/>
      <c r="L4073" s="11"/>
      <c r="N4073" s="11"/>
      <c r="P4073" s="82">
        <v>7.099999999999998E-2</v>
      </c>
      <c r="Q4073" s="82"/>
      <c r="X4073" s="1" t="str">
        <f t="shared" si="814"/>
        <v>38愛媛県</v>
      </c>
    </row>
    <row r="4074" spans="1:24" ht="14.25" thickBot="1" x14ac:dyDescent="0.2">
      <c r="A4074" s="6">
        <f t="shared" si="813"/>
        <v>272</v>
      </c>
      <c r="B4074" s="6"/>
      <c r="C4074" s="1" t="s">
        <v>9</v>
      </c>
      <c r="X4074" s="1" t="str">
        <f t="shared" si="814"/>
        <v>38愛媛県</v>
      </c>
    </row>
    <row r="4075" spans="1:24" ht="13.5" customHeight="1" x14ac:dyDescent="0.15">
      <c r="A4075" s="6">
        <f t="shared" si="813"/>
        <v>272</v>
      </c>
      <c r="B4075" s="6"/>
      <c r="D4075" s="12"/>
      <c r="E4075" s="13"/>
      <c r="F4075" s="83" t="s">
        <v>10</v>
      </c>
      <c r="G4075" s="84"/>
      <c r="H4075" s="14" t="s">
        <v>11</v>
      </c>
      <c r="I4075" s="14" t="s">
        <v>12</v>
      </c>
      <c r="J4075" s="14" t="s">
        <v>13</v>
      </c>
      <c r="K4075" s="14" t="s">
        <v>14</v>
      </c>
      <c r="L4075" s="15" t="s">
        <v>15</v>
      </c>
      <c r="M4075" s="85" t="s">
        <v>16</v>
      </c>
      <c r="N4075" s="84"/>
      <c r="O4075" s="84"/>
      <c r="P4075" s="85" t="s">
        <v>17</v>
      </c>
      <c r="Q4075" s="84"/>
      <c r="R4075" s="86"/>
      <c r="X4075" s="1" t="str">
        <f t="shared" si="814"/>
        <v>38愛媛県</v>
      </c>
    </row>
    <row r="4076" spans="1:24" ht="32.25" thickBot="1" x14ac:dyDescent="0.2">
      <c r="A4076" s="6">
        <f t="shared" si="813"/>
        <v>272</v>
      </c>
      <c r="B4076" s="6"/>
      <c r="D4076" s="16"/>
      <c r="E4076" s="17"/>
      <c r="F4076" s="18" t="s">
        <v>18</v>
      </c>
      <c r="G4076" s="19" t="s">
        <v>19</v>
      </c>
      <c r="H4076" s="20" t="s">
        <v>20</v>
      </c>
      <c r="I4076" s="20" t="s">
        <v>21</v>
      </c>
      <c r="J4076" s="20" t="s">
        <v>22</v>
      </c>
      <c r="K4076" s="20" t="s">
        <v>23</v>
      </c>
      <c r="L4076" s="20" t="s">
        <v>24</v>
      </c>
      <c r="M4076" s="21" t="s">
        <v>25</v>
      </c>
      <c r="N4076" s="22" t="s">
        <v>26</v>
      </c>
      <c r="O4076" s="23" t="s">
        <v>27</v>
      </c>
      <c r="P4076" s="24" t="s">
        <v>28</v>
      </c>
      <c r="Q4076" s="22" t="s">
        <v>29</v>
      </c>
      <c r="R4076" s="25" t="s">
        <v>30</v>
      </c>
      <c r="X4076" s="1" t="str">
        <f t="shared" si="814"/>
        <v>38愛媛県</v>
      </c>
    </row>
    <row r="4077" spans="1:24" ht="14.25" thickTop="1" x14ac:dyDescent="0.15">
      <c r="A4077" s="6">
        <f t="shared" si="813"/>
        <v>272</v>
      </c>
      <c r="B4077" s="6">
        <f>B4072</f>
        <v>3806</v>
      </c>
      <c r="D4077" s="26"/>
      <c r="E4077" s="27" t="s">
        <v>31</v>
      </c>
      <c r="F4077" s="28">
        <f>SUM(F4078:F4081)</f>
        <v>1944</v>
      </c>
      <c r="G4077" s="29">
        <f>IFERROR(F4077/Q4077,"-")</f>
        <v>1.4988434849653045</v>
      </c>
      <c r="H4077" s="30">
        <f t="shared" ref="H4077:M4077" si="815">SUM(H4078:H4081)</f>
        <v>1823</v>
      </c>
      <c r="I4077" s="30">
        <f t="shared" si="815"/>
        <v>1767</v>
      </c>
      <c r="J4077" s="30">
        <f t="shared" si="815"/>
        <v>1675</v>
      </c>
      <c r="K4077" s="30">
        <f t="shared" si="815"/>
        <v>1739</v>
      </c>
      <c r="L4077" s="30">
        <f t="shared" si="815"/>
        <v>1722</v>
      </c>
      <c r="M4077" s="31">
        <f t="shared" si="815"/>
        <v>1641</v>
      </c>
      <c r="N4077" s="32">
        <f>IFERROR(M4077/F4077,"-")</f>
        <v>0.84413580246913578</v>
      </c>
      <c r="O4077" s="33">
        <f>M4077-F4077</f>
        <v>-303</v>
      </c>
      <c r="P4077" s="31">
        <f>SUM(P4078:P4081)</f>
        <v>1642</v>
      </c>
      <c r="Q4077" s="34">
        <f>SUM(Q4078:Q4081)</f>
        <v>1297</v>
      </c>
      <c r="R4077" s="35">
        <f>IFERROR(P4077/Q4077,"-")</f>
        <v>1.2659984579799537</v>
      </c>
      <c r="X4077" s="1" t="str">
        <f t="shared" si="814"/>
        <v>38愛媛県</v>
      </c>
    </row>
    <row r="4078" spans="1:24" x14ac:dyDescent="0.15">
      <c r="A4078" s="6">
        <f t="shared" si="813"/>
        <v>272</v>
      </c>
      <c r="B4078" s="6">
        <f>B4077</f>
        <v>3806</v>
      </c>
      <c r="D4078" s="36"/>
      <c r="E4078" s="37" t="s">
        <v>32</v>
      </c>
      <c r="F4078" s="38">
        <v>20</v>
      </c>
      <c r="G4078" s="39">
        <f>IFERROR(F4078/Q4078,"-")</f>
        <v>0.16666666666666666</v>
      </c>
      <c r="H4078" s="40">
        <v>30</v>
      </c>
      <c r="I4078" s="40">
        <v>30</v>
      </c>
      <c r="J4078" s="40">
        <v>30</v>
      </c>
      <c r="K4078" s="40">
        <v>30</v>
      </c>
      <c r="L4078" s="40">
        <v>30</v>
      </c>
      <c r="M4078" s="41">
        <v>30</v>
      </c>
      <c r="N4078" s="42">
        <f>IFERROR(M4078/F4078,"-")</f>
        <v>1.5</v>
      </c>
      <c r="O4078" s="43">
        <f>M4078-F4078</f>
        <v>10</v>
      </c>
      <c r="P4078" s="41">
        <v>82</v>
      </c>
      <c r="Q4078" s="44">
        <v>120</v>
      </c>
      <c r="R4078" s="45">
        <f>IFERROR(P4078/Q4078,"-")</f>
        <v>0.68333333333333335</v>
      </c>
      <c r="X4078" s="1" t="str">
        <f t="shared" si="814"/>
        <v>38愛媛県</v>
      </c>
    </row>
    <row r="4079" spans="1:24" x14ac:dyDescent="0.15">
      <c r="A4079" s="6">
        <f t="shared" si="813"/>
        <v>272</v>
      </c>
      <c r="B4079" s="6">
        <f t="shared" si="813"/>
        <v>3806</v>
      </c>
      <c r="D4079" s="36"/>
      <c r="E4079" s="46" t="s">
        <v>33</v>
      </c>
      <c r="F4079" s="47">
        <v>1059</v>
      </c>
      <c r="G4079" s="48">
        <f>IFERROR(F4079/Q4079,"-")</f>
        <v>2.5334928229665072</v>
      </c>
      <c r="H4079" s="49">
        <v>1027</v>
      </c>
      <c r="I4079" s="49">
        <v>1012</v>
      </c>
      <c r="J4079" s="49">
        <v>946</v>
      </c>
      <c r="K4079" s="49">
        <v>1004</v>
      </c>
      <c r="L4079" s="49">
        <v>921</v>
      </c>
      <c r="M4079" s="50">
        <v>874</v>
      </c>
      <c r="N4079" s="51">
        <f>IFERROR(M4079/F4079,"-")</f>
        <v>0.82530689329556184</v>
      </c>
      <c r="O4079" s="52">
        <f>M4079-F4079</f>
        <v>-185</v>
      </c>
      <c r="P4079" s="50">
        <v>822</v>
      </c>
      <c r="Q4079" s="53">
        <v>418</v>
      </c>
      <c r="R4079" s="54">
        <f>IFERROR(P4079/Q4079,"-")</f>
        <v>1.9665071770334928</v>
      </c>
      <c r="X4079" s="1" t="str">
        <f t="shared" si="814"/>
        <v>38愛媛県</v>
      </c>
    </row>
    <row r="4080" spans="1:24" x14ac:dyDescent="0.15">
      <c r="A4080" s="6">
        <f t="shared" si="813"/>
        <v>272</v>
      </c>
      <c r="B4080" s="6">
        <f t="shared" si="813"/>
        <v>3806</v>
      </c>
      <c r="D4080" s="36"/>
      <c r="E4080" s="46" t="s">
        <v>34</v>
      </c>
      <c r="F4080" s="47">
        <v>279</v>
      </c>
      <c r="G4080" s="48">
        <f>IFERROR(F4080/Q4080,"-")</f>
        <v>0.61453744493392071</v>
      </c>
      <c r="H4080" s="49">
        <v>258</v>
      </c>
      <c r="I4080" s="49">
        <v>258</v>
      </c>
      <c r="J4080" s="49">
        <v>277</v>
      </c>
      <c r="K4080" s="49">
        <v>277</v>
      </c>
      <c r="L4080" s="49">
        <v>362</v>
      </c>
      <c r="M4080" s="50">
        <v>328</v>
      </c>
      <c r="N4080" s="51">
        <f>IFERROR(M4080/F4080,"-")</f>
        <v>1.1756272401433692</v>
      </c>
      <c r="O4080" s="52">
        <f>M4080-F4080</f>
        <v>49</v>
      </c>
      <c r="P4080" s="50">
        <v>324</v>
      </c>
      <c r="Q4080" s="53">
        <v>454</v>
      </c>
      <c r="R4080" s="54">
        <f>IFERROR(P4080/Q4080,"-")</f>
        <v>0.71365638766519823</v>
      </c>
      <c r="X4080" s="1" t="str">
        <f t="shared" si="814"/>
        <v>38愛媛県</v>
      </c>
    </row>
    <row r="4081" spans="1:24" ht="14.25" thickBot="1" x14ac:dyDescent="0.2">
      <c r="A4081" s="6">
        <f t="shared" si="813"/>
        <v>272</v>
      </c>
      <c r="B4081" s="6">
        <f t="shared" si="813"/>
        <v>3806</v>
      </c>
      <c r="D4081" s="55"/>
      <c r="E4081" s="56" t="s">
        <v>35</v>
      </c>
      <c r="F4081" s="57">
        <v>586</v>
      </c>
      <c r="G4081" s="58">
        <f>IFERROR(F4081/Q4081,"-")</f>
        <v>1.9213114754098362</v>
      </c>
      <c r="H4081" s="59">
        <v>508</v>
      </c>
      <c r="I4081" s="59">
        <v>467</v>
      </c>
      <c r="J4081" s="59">
        <v>422</v>
      </c>
      <c r="K4081" s="59">
        <v>428</v>
      </c>
      <c r="L4081" s="59">
        <v>409</v>
      </c>
      <c r="M4081" s="60">
        <v>409</v>
      </c>
      <c r="N4081" s="61">
        <f>IFERROR(M4081/F4081,"-")</f>
        <v>0.69795221843003408</v>
      </c>
      <c r="O4081" s="62">
        <f>M4081-F4081</f>
        <v>-177</v>
      </c>
      <c r="P4081" s="60">
        <v>414</v>
      </c>
      <c r="Q4081" s="63">
        <v>305</v>
      </c>
      <c r="R4081" s="64">
        <f>IFERROR(P4081/Q4081,"-")</f>
        <v>1.3573770491803279</v>
      </c>
      <c r="X4081" s="1" t="str">
        <f t="shared" si="814"/>
        <v>38愛媛県</v>
      </c>
    </row>
    <row r="4082" spans="1:24" s="5" customFormat="1" x14ac:dyDescent="0.15">
      <c r="A4082" s="65">
        <f t="shared" si="813"/>
        <v>272</v>
      </c>
      <c r="B4082" s="65">
        <f t="shared" si="813"/>
        <v>3806</v>
      </c>
      <c r="D4082" s="66"/>
      <c r="E4082" s="67" t="s">
        <v>36</v>
      </c>
      <c r="F4082" s="68">
        <v>1</v>
      </c>
      <c r="G4082" s="69"/>
      <c r="H4082" s="68">
        <v>1</v>
      </c>
      <c r="I4082" s="68">
        <v>1</v>
      </c>
      <c r="J4082" s="68">
        <v>1</v>
      </c>
      <c r="K4082" s="68">
        <v>1</v>
      </c>
      <c r="L4082" s="68">
        <v>1</v>
      </c>
      <c r="M4082" s="68">
        <v>1</v>
      </c>
      <c r="N4082" s="70"/>
      <c r="O4082" s="70"/>
      <c r="P4082" s="71"/>
      <c r="Q4082" s="71"/>
      <c r="R4082" s="70"/>
      <c r="X4082" s="5" t="str">
        <f t="shared" si="814"/>
        <v>38愛媛県</v>
      </c>
    </row>
    <row r="4083" spans="1:24" x14ac:dyDescent="0.15">
      <c r="A4083" s="6">
        <f>(ROW()+12)/15</f>
        <v>273</v>
      </c>
      <c r="B4083" s="6"/>
      <c r="C4083" s="87">
        <f>(ROW()+12)/15</f>
        <v>273</v>
      </c>
      <c r="D4083" s="87"/>
      <c r="S4083" s="1" t="str">
        <f>"（"&amp;H4085&amp;"　"&amp;H4086&amp;"構想区域）"</f>
        <v>（高知県　安芸構想区域）</v>
      </c>
      <c r="X4083" s="1" t="str">
        <f>TEXT(F4085,"0?")&amp;H4085</f>
        <v>39高知県</v>
      </c>
    </row>
    <row r="4084" spans="1:24" ht="14.25" thickBot="1" x14ac:dyDescent="0.2">
      <c r="A4084" s="6">
        <f>A4083</f>
        <v>273</v>
      </c>
      <c r="B4084" s="6"/>
      <c r="C4084" s="1" t="s">
        <v>3</v>
      </c>
      <c r="X4084" s="1" t="str">
        <f>X4083</f>
        <v>39高知県</v>
      </c>
    </row>
    <row r="4085" spans="1:24" x14ac:dyDescent="0.15">
      <c r="A4085" s="6">
        <f t="shared" ref="A4085:B4097" si="816">A4084</f>
        <v>273</v>
      </c>
      <c r="B4085" s="6">
        <v>3901</v>
      </c>
      <c r="D4085" s="88" t="s">
        <v>4</v>
      </c>
      <c r="E4085" s="89"/>
      <c r="F4085" s="90">
        <f>QUOTIENT(F4086,100)</f>
        <v>39</v>
      </c>
      <c r="G4085" s="91"/>
      <c r="H4085" s="92" t="s">
        <v>335</v>
      </c>
      <c r="I4085" s="93"/>
      <c r="O4085" s="7"/>
      <c r="X4085" s="1" t="str">
        <f t="shared" ref="X4085:X4097" si="817">X4084</f>
        <v>39高知県</v>
      </c>
    </row>
    <row r="4086" spans="1:24" x14ac:dyDescent="0.15">
      <c r="A4086" s="6">
        <f t="shared" si="816"/>
        <v>273</v>
      </c>
      <c r="B4086" s="6">
        <f>B4085</f>
        <v>3901</v>
      </c>
      <c r="D4086" s="94" t="s">
        <v>5</v>
      </c>
      <c r="E4086" s="95"/>
      <c r="F4086" s="96">
        <f>B4086</f>
        <v>3901</v>
      </c>
      <c r="G4086" s="97"/>
      <c r="H4086" s="98" t="s">
        <v>336</v>
      </c>
      <c r="I4086" s="99"/>
      <c r="O4086" s="7"/>
      <c r="X4086" s="1" t="str">
        <f t="shared" si="817"/>
        <v>39高知県</v>
      </c>
    </row>
    <row r="4087" spans="1:24" x14ac:dyDescent="0.15">
      <c r="A4087" s="6">
        <f t="shared" si="816"/>
        <v>273</v>
      </c>
      <c r="B4087" s="6">
        <f>B4086</f>
        <v>3901</v>
      </c>
      <c r="D4087" s="72" t="s">
        <v>6</v>
      </c>
      <c r="E4087" s="73"/>
      <c r="F4087" s="74">
        <v>4.3666</v>
      </c>
      <c r="G4087" s="75"/>
      <c r="H4087" s="75"/>
      <c r="I4087" s="76"/>
      <c r="J4087" s="8"/>
      <c r="K4087" s="8"/>
      <c r="L4087" s="8"/>
      <c r="N4087" s="8"/>
      <c r="O4087" s="9"/>
      <c r="P4087" s="10" t="s">
        <v>7</v>
      </c>
      <c r="X4087" s="1" t="str">
        <f t="shared" si="817"/>
        <v>39高知県</v>
      </c>
    </row>
    <row r="4088" spans="1:24" ht="14.25" thickBot="1" x14ac:dyDescent="0.2">
      <c r="A4088" s="6">
        <f t="shared" si="816"/>
        <v>273</v>
      </c>
      <c r="B4088" s="6">
        <f>B4087</f>
        <v>3901</v>
      </c>
      <c r="D4088" s="77" t="s">
        <v>8</v>
      </c>
      <c r="E4088" s="78"/>
      <c r="F4088" s="79">
        <v>1128.51</v>
      </c>
      <c r="G4088" s="80"/>
      <c r="H4088" s="80"/>
      <c r="I4088" s="81"/>
      <c r="J4088" s="11"/>
      <c r="K4088" s="11"/>
      <c r="L4088" s="11"/>
      <c r="N4088" s="11"/>
      <c r="P4088" s="82">
        <v>-0.38500000000000001</v>
      </c>
      <c r="Q4088" s="82"/>
      <c r="X4088" s="1" t="str">
        <f t="shared" si="817"/>
        <v>39高知県</v>
      </c>
    </row>
    <row r="4089" spans="1:24" ht="14.25" thickBot="1" x14ac:dyDescent="0.2">
      <c r="A4089" s="6">
        <f t="shared" si="816"/>
        <v>273</v>
      </c>
      <c r="B4089" s="6"/>
      <c r="C4089" s="1" t="s">
        <v>9</v>
      </c>
      <c r="X4089" s="1" t="str">
        <f t="shared" si="817"/>
        <v>39高知県</v>
      </c>
    </row>
    <row r="4090" spans="1:24" ht="13.5" customHeight="1" x14ac:dyDescent="0.15">
      <c r="A4090" s="6">
        <f t="shared" si="816"/>
        <v>273</v>
      </c>
      <c r="B4090" s="6"/>
      <c r="D4090" s="12"/>
      <c r="E4090" s="13"/>
      <c r="F4090" s="83" t="s">
        <v>10</v>
      </c>
      <c r="G4090" s="84"/>
      <c r="H4090" s="14" t="s">
        <v>11</v>
      </c>
      <c r="I4090" s="14" t="s">
        <v>12</v>
      </c>
      <c r="J4090" s="14" t="s">
        <v>13</v>
      </c>
      <c r="K4090" s="14" t="s">
        <v>14</v>
      </c>
      <c r="L4090" s="15" t="s">
        <v>15</v>
      </c>
      <c r="M4090" s="85" t="s">
        <v>16</v>
      </c>
      <c r="N4090" s="84"/>
      <c r="O4090" s="84"/>
      <c r="P4090" s="85" t="s">
        <v>17</v>
      </c>
      <c r="Q4090" s="84"/>
      <c r="R4090" s="86"/>
      <c r="X4090" s="1" t="str">
        <f t="shared" si="817"/>
        <v>39高知県</v>
      </c>
    </row>
    <row r="4091" spans="1:24" ht="32.25" thickBot="1" x14ac:dyDescent="0.2">
      <c r="A4091" s="6">
        <f t="shared" si="816"/>
        <v>273</v>
      </c>
      <c r="B4091" s="6"/>
      <c r="D4091" s="16"/>
      <c r="E4091" s="17"/>
      <c r="F4091" s="18" t="s">
        <v>18</v>
      </c>
      <c r="G4091" s="19" t="s">
        <v>19</v>
      </c>
      <c r="H4091" s="20" t="s">
        <v>20</v>
      </c>
      <c r="I4091" s="20" t="s">
        <v>21</v>
      </c>
      <c r="J4091" s="20" t="s">
        <v>22</v>
      </c>
      <c r="K4091" s="20" t="s">
        <v>23</v>
      </c>
      <c r="L4091" s="20" t="s">
        <v>24</v>
      </c>
      <c r="M4091" s="21" t="s">
        <v>25</v>
      </c>
      <c r="N4091" s="22" t="s">
        <v>26</v>
      </c>
      <c r="O4091" s="23" t="s">
        <v>27</v>
      </c>
      <c r="P4091" s="24" t="s">
        <v>28</v>
      </c>
      <c r="Q4091" s="22" t="s">
        <v>29</v>
      </c>
      <c r="R4091" s="25" t="s">
        <v>30</v>
      </c>
      <c r="X4091" s="1" t="str">
        <f t="shared" si="817"/>
        <v>39高知県</v>
      </c>
    </row>
    <row r="4092" spans="1:24" ht="14.25" thickTop="1" x14ac:dyDescent="0.15">
      <c r="A4092" s="6">
        <f t="shared" si="816"/>
        <v>273</v>
      </c>
      <c r="B4092" s="6">
        <f>B4087</f>
        <v>3901</v>
      </c>
      <c r="D4092" s="26"/>
      <c r="E4092" s="27" t="s">
        <v>31</v>
      </c>
      <c r="F4092" s="28">
        <f>SUM(F4093:F4096)</f>
        <v>567</v>
      </c>
      <c r="G4092" s="29">
        <f>IFERROR(F4092/Q4092,"-")</f>
        <v>0.90143084260731321</v>
      </c>
      <c r="H4092" s="30">
        <f t="shared" ref="H4092:M4092" si="818">SUM(H4093:H4096)</f>
        <v>517</v>
      </c>
      <c r="I4092" s="30">
        <f t="shared" si="818"/>
        <v>523</v>
      </c>
      <c r="J4092" s="30">
        <f t="shared" si="818"/>
        <v>619</v>
      </c>
      <c r="K4092" s="30">
        <f t="shared" si="818"/>
        <v>559</v>
      </c>
      <c r="L4092" s="30">
        <f t="shared" si="818"/>
        <v>542</v>
      </c>
      <c r="M4092" s="31">
        <f t="shared" si="818"/>
        <v>561</v>
      </c>
      <c r="N4092" s="32">
        <f>IFERROR(M4092/F4092,"-")</f>
        <v>0.98941798941798942</v>
      </c>
      <c r="O4092" s="33">
        <f>M4092-F4092</f>
        <v>-6</v>
      </c>
      <c r="P4092" s="31">
        <f>SUM(P4093:P4096)</f>
        <v>561</v>
      </c>
      <c r="Q4092" s="34">
        <f>SUM(Q4093:Q4096)</f>
        <v>629</v>
      </c>
      <c r="R4092" s="35">
        <f>IFERROR(P4092/Q4092,"-")</f>
        <v>0.89189189189189189</v>
      </c>
      <c r="X4092" s="1" t="str">
        <f t="shared" si="817"/>
        <v>39高知県</v>
      </c>
    </row>
    <row r="4093" spans="1:24" x14ac:dyDescent="0.15">
      <c r="A4093" s="6">
        <f t="shared" si="816"/>
        <v>273</v>
      </c>
      <c r="B4093" s="6">
        <f>B4092</f>
        <v>3901</v>
      </c>
      <c r="D4093" s="36"/>
      <c r="E4093" s="37" t="s">
        <v>32</v>
      </c>
      <c r="F4093" s="38">
        <v>0</v>
      </c>
      <c r="G4093" s="39" t="str">
        <f>IFERROR(F4093/Q4093,"-")</f>
        <v>-</v>
      </c>
      <c r="H4093" s="40">
        <v>0</v>
      </c>
      <c r="I4093" s="40">
        <v>0</v>
      </c>
      <c r="J4093" s="40">
        <v>0</v>
      </c>
      <c r="K4093" s="40">
        <v>0</v>
      </c>
      <c r="L4093" s="40">
        <v>0</v>
      </c>
      <c r="M4093" s="41">
        <v>3</v>
      </c>
      <c r="N4093" s="42" t="str">
        <f>IFERROR(M4093/F4093,"-")</f>
        <v>-</v>
      </c>
      <c r="O4093" s="43">
        <f>M4093-F4093</f>
        <v>3</v>
      </c>
      <c r="P4093" s="41">
        <v>3</v>
      </c>
      <c r="Q4093" s="44">
        <v>0</v>
      </c>
      <c r="R4093" s="45" t="str">
        <f>IFERROR(P4093/Q4093,"-")</f>
        <v>-</v>
      </c>
      <c r="X4093" s="1" t="str">
        <f t="shared" si="817"/>
        <v>39高知県</v>
      </c>
    </row>
    <row r="4094" spans="1:24" x14ac:dyDescent="0.15">
      <c r="A4094" s="6">
        <f t="shared" si="816"/>
        <v>273</v>
      </c>
      <c r="B4094" s="6">
        <f t="shared" si="816"/>
        <v>3901</v>
      </c>
      <c r="D4094" s="36"/>
      <c r="E4094" s="46" t="s">
        <v>33</v>
      </c>
      <c r="F4094" s="47">
        <v>290</v>
      </c>
      <c r="G4094" s="48">
        <f>IFERROR(F4094/Q4094,"-")</f>
        <v>1.4572864321608041</v>
      </c>
      <c r="H4094" s="49">
        <v>176</v>
      </c>
      <c r="I4094" s="49">
        <v>182</v>
      </c>
      <c r="J4094" s="49">
        <v>182</v>
      </c>
      <c r="K4094" s="49">
        <v>182</v>
      </c>
      <c r="L4094" s="49">
        <v>182</v>
      </c>
      <c r="M4094" s="50">
        <v>195</v>
      </c>
      <c r="N4094" s="51">
        <f>IFERROR(M4094/F4094,"-")</f>
        <v>0.67241379310344829</v>
      </c>
      <c r="O4094" s="52">
        <f>M4094-F4094</f>
        <v>-95</v>
      </c>
      <c r="P4094" s="50">
        <v>195</v>
      </c>
      <c r="Q4094" s="53">
        <v>199</v>
      </c>
      <c r="R4094" s="54">
        <f>IFERROR(P4094/Q4094,"-")</f>
        <v>0.97989949748743721</v>
      </c>
      <c r="X4094" s="1" t="str">
        <f t="shared" si="817"/>
        <v>39高知県</v>
      </c>
    </row>
    <row r="4095" spans="1:24" x14ac:dyDescent="0.15">
      <c r="A4095" s="6">
        <f t="shared" si="816"/>
        <v>273</v>
      </c>
      <c r="B4095" s="6">
        <f t="shared" si="816"/>
        <v>3901</v>
      </c>
      <c r="D4095" s="36"/>
      <c r="E4095" s="46" t="s">
        <v>34</v>
      </c>
      <c r="F4095" s="47">
        <v>42</v>
      </c>
      <c r="G4095" s="48">
        <f>IFERROR(F4095/Q4095,"-")</f>
        <v>0.20487804878048779</v>
      </c>
      <c r="H4095" s="49">
        <v>106</v>
      </c>
      <c r="I4095" s="49">
        <v>106</v>
      </c>
      <c r="J4095" s="49">
        <v>106</v>
      </c>
      <c r="K4095" s="49">
        <v>106</v>
      </c>
      <c r="L4095" s="49">
        <v>125</v>
      </c>
      <c r="M4095" s="50">
        <v>168</v>
      </c>
      <c r="N4095" s="51">
        <f>IFERROR(M4095/F4095,"-")</f>
        <v>4</v>
      </c>
      <c r="O4095" s="52">
        <f>M4095-F4095</f>
        <v>126</v>
      </c>
      <c r="P4095" s="50">
        <v>128</v>
      </c>
      <c r="Q4095" s="53">
        <v>205</v>
      </c>
      <c r="R4095" s="54">
        <f>IFERROR(P4095/Q4095,"-")</f>
        <v>0.62439024390243902</v>
      </c>
      <c r="X4095" s="1" t="str">
        <f t="shared" si="817"/>
        <v>39高知県</v>
      </c>
    </row>
    <row r="4096" spans="1:24" ht="14.25" thickBot="1" x14ac:dyDescent="0.2">
      <c r="A4096" s="6">
        <f t="shared" si="816"/>
        <v>273</v>
      </c>
      <c r="B4096" s="6">
        <f t="shared" si="816"/>
        <v>3901</v>
      </c>
      <c r="D4096" s="55"/>
      <c r="E4096" s="56" t="s">
        <v>35</v>
      </c>
      <c r="F4096" s="57">
        <v>235</v>
      </c>
      <c r="G4096" s="58">
        <f>IFERROR(F4096/Q4096,"-")</f>
        <v>1.0444444444444445</v>
      </c>
      <c r="H4096" s="59">
        <v>235</v>
      </c>
      <c r="I4096" s="59">
        <v>235</v>
      </c>
      <c r="J4096" s="59">
        <v>331</v>
      </c>
      <c r="K4096" s="59">
        <v>271</v>
      </c>
      <c r="L4096" s="59">
        <v>235</v>
      </c>
      <c r="M4096" s="60">
        <v>195</v>
      </c>
      <c r="N4096" s="61">
        <f>IFERROR(M4096/F4096,"-")</f>
        <v>0.82978723404255317</v>
      </c>
      <c r="O4096" s="62">
        <f>M4096-F4096</f>
        <v>-40</v>
      </c>
      <c r="P4096" s="60">
        <v>235</v>
      </c>
      <c r="Q4096" s="63">
        <v>225</v>
      </c>
      <c r="R4096" s="64">
        <f>IFERROR(P4096/Q4096,"-")</f>
        <v>1.0444444444444445</v>
      </c>
      <c r="X4096" s="1" t="str">
        <f t="shared" si="817"/>
        <v>39高知県</v>
      </c>
    </row>
    <row r="4097" spans="1:24" s="5" customFormat="1" x14ac:dyDescent="0.15">
      <c r="A4097" s="65">
        <f t="shared" si="816"/>
        <v>273</v>
      </c>
      <c r="B4097" s="65">
        <f t="shared" si="816"/>
        <v>3901</v>
      </c>
      <c r="D4097" s="66"/>
      <c r="E4097" s="67" t="s">
        <v>36</v>
      </c>
      <c r="F4097" s="68">
        <v>0.90909090909090906</v>
      </c>
      <c r="G4097" s="69"/>
      <c r="H4097" s="68">
        <v>0.8</v>
      </c>
      <c r="I4097" s="68">
        <v>1</v>
      </c>
      <c r="J4097" s="68">
        <v>1</v>
      </c>
      <c r="K4097" s="68">
        <v>1</v>
      </c>
      <c r="L4097" s="68">
        <v>1</v>
      </c>
      <c r="M4097" s="68">
        <v>1</v>
      </c>
      <c r="N4097" s="70"/>
      <c r="O4097" s="70"/>
      <c r="P4097" s="71"/>
      <c r="Q4097" s="71"/>
      <c r="R4097" s="70"/>
      <c r="X4097" s="5" t="str">
        <f t="shared" si="817"/>
        <v>39高知県</v>
      </c>
    </row>
    <row r="4098" spans="1:24" x14ac:dyDescent="0.15">
      <c r="A4098" s="6">
        <f>(ROW()+12)/15</f>
        <v>274</v>
      </c>
      <c r="B4098" s="6"/>
      <c r="C4098" s="87">
        <f>(ROW()+12)/15</f>
        <v>274</v>
      </c>
      <c r="D4098" s="87"/>
      <c r="S4098" s="1" t="str">
        <f>"（"&amp;H4100&amp;"　"&amp;H4101&amp;"構想区域）"</f>
        <v>（高知県　中央構想区域）</v>
      </c>
      <c r="X4098" s="1" t="str">
        <f>TEXT(F4100,"0?")&amp;H4100</f>
        <v>39高知県</v>
      </c>
    </row>
    <row r="4099" spans="1:24" ht="14.25" thickBot="1" x14ac:dyDescent="0.2">
      <c r="A4099" s="6">
        <f>A4098</f>
        <v>274</v>
      </c>
      <c r="B4099" s="6"/>
      <c r="C4099" s="1" t="s">
        <v>3</v>
      </c>
      <c r="X4099" s="1" t="str">
        <f>X4098</f>
        <v>39高知県</v>
      </c>
    </row>
    <row r="4100" spans="1:24" x14ac:dyDescent="0.15">
      <c r="A4100" s="6">
        <f t="shared" ref="A4100:B4112" si="819">A4099</f>
        <v>274</v>
      </c>
      <c r="B4100" s="6">
        <v>3902</v>
      </c>
      <c r="D4100" s="88" t="s">
        <v>4</v>
      </c>
      <c r="E4100" s="89"/>
      <c r="F4100" s="90">
        <f>QUOTIENT(F4101,100)</f>
        <v>39</v>
      </c>
      <c r="G4100" s="91"/>
      <c r="H4100" s="92" t="s">
        <v>335</v>
      </c>
      <c r="I4100" s="93"/>
      <c r="O4100" s="7"/>
      <c r="X4100" s="1" t="str">
        <f t="shared" ref="X4100:X4112" si="820">X4099</f>
        <v>39高知県</v>
      </c>
    </row>
    <row r="4101" spans="1:24" x14ac:dyDescent="0.15">
      <c r="A4101" s="6">
        <f t="shared" si="819"/>
        <v>274</v>
      </c>
      <c r="B4101" s="6">
        <f>B4100</f>
        <v>3902</v>
      </c>
      <c r="D4101" s="94" t="s">
        <v>5</v>
      </c>
      <c r="E4101" s="95"/>
      <c r="F4101" s="96">
        <f>B4101</f>
        <v>3902</v>
      </c>
      <c r="G4101" s="97"/>
      <c r="H4101" s="98" t="s">
        <v>337</v>
      </c>
      <c r="I4101" s="99"/>
      <c r="O4101" s="7"/>
      <c r="X4101" s="1" t="str">
        <f t="shared" si="820"/>
        <v>39高知県</v>
      </c>
    </row>
    <row r="4102" spans="1:24" x14ac:dyDescent="0.15">
      <c r="A4102" s="6">
        <f t="shared" si="819"/>
        <v>274</v>
      </c>
      <c r="B4102" s="6">
        <f>B4101</f>
        <v>3902</v>
      </c>
      <c r="D4102" s="72" t="s">
        <v>6</v>
      </c>
      <c r="E4102" s="73"/>
      <c r="F4102" s="74">
        <v>51.681600000000003</v>
      </c>
      <c r="G4102" s="75"/>
      <c r="H4102" s="75"/>
      <c r="I4102" s="76"/>
      <c r="J4102" s="8"/>
      <c r="K4102" s="8"/>
      <c r="L4102" s="8"/>
      <c r="N4102" s="8"/>
      <c r="O4102" s="9"/>
      <c r="P4102" s="10" t="s">
        <v>7</v>
      </c>
      <c r="X4102" s="1" t="str">
        <f t="shared" si="820"/>
        <v>39高知県</v>
      </c>
    </row>
    <row r="4103" spans="1:24" ht="14.25" thickBot="1" x14ac:dyDescent="0.2">
      <c r="A4103" s="6">
        <f t="shared" si="819"/>
        <v>274</v>
      </c>
      <c r="B4103" s="6">
        <f>B4102</f>
        <v>3902</v>
      </c>
      <c r="D4103" s="77" t="s">
        <v>8</v>
      </c>
      <c r="E4103" s="78"/>
      <c r="F4103" s="79">
        <v>3008.37</v>
      </c>
      <c r="G4103" s="80"/>
      <c r="H4103" s="80"/>
      <c r="I4103" s="81"/>
      <c r="J4103" s="11"/>
      <c r="K4103" s="11"/>
      <c r="L4103" s="11"/>
      <c r="N4103" s="11"/>
      <c r="P4103" s="82">
        <v>8.8999999999999996E-2</v>
      </c>
      <c r="Q4103" s="82"/>
      <c r="X4103" s="1" t="str">
        <f t="shared" si="820"/>
        <v>39高知県</v>
      </c>
    </row>
    <row r="4104" spans="1:24" ht="14.25" thickBot="1" x14ac:dyDescent="0.2">
      <c r="A4104" s="6">
        <f t="shared" si="819"/>
        <v>274</v>
      </c>
      <c r="B4104" s="6"/>
      <c r="C4104" s="1" t="s">
        <v>9</v>
      </c>
      <c r="X4104" s="1" t="str">
        <f t="shared" si="820"/>
        <v>39高知県</v>
      </c>
    </row>
    <row r="4105" spans="1:24" ht="13.5" customHeight="1" x14ac:dyDescent="0.15">
      <c r="A4105" s="6">
        <f t="shared" si="819"/>
        <v>274</v>
      </c>
      <c r="B4105" s="6"/>
      <c r="D4105" s="12"/>
      <c r="E4105" s="13"/>
      <c r="F4105" s="83" t="s">
        <v>10</v>
      </c>
      <c r="G4105" s="84"/>
      <c r="H4105" s="14" t="s">
        <v>11</v>
      </c>
      <c r="I4105" s="14" t="s">
        <v>12</v>
      </c>
      <c r="J4105" s="14" t="s">
        <v>13</v>
      </c>
      <c r="K4105" s="14" t="s">
        <v>14</v>
      </c>
      <c r="L4105" s="15" t="s">
        <v>15</v>
      </c>
      <c r="M4105" s="85" t="s">
        <v>16</v>
      </c>
      <c r="N4105" s="84"/>
      <c r="O4105" s="84"/>
      <c r="P4105" s="85" t="s">
        <v>17</v>
      </c>
      <c r="Q4105" s="84"/>
      <c r="R4105" s="86"/>
      <c r="X4105" s="1" t="str">
        <f t="shared" si="820"/>
        <v>39高知県</v>
      </c>
    </row>
    <row r="4106" spans="1:24" ht="32.25" thickBot="1" x14ac:dyDescent="0.2">
      <c r="A4106" s="6">
        <f t="shared" si="819"/>
        <v>274</v>
      </c>
      <c r="B4106" s="6"/>
      <c r="D4106" s="16"/>
      <c r="E4106" s="17"/>
      <c r="F4106" s="18" t="s">
        <v>18</v>
      </c>
      <c r="G4106" s="19" t="s">
        <v>19</v>
      </c>
      <c r="H4106" s="20" t="s">
        <v>20</v>
      </c>
      <c r="I4106" s="20" t="s">
        <v>21</v>
      </c>
      <c r="J4106" s="20" t="s">
        <v>22</v>
      </c>
      <c r="K4106" s="20" t="s">
        <v>23</v>
      </c>
      <c r="L4106" s="20" t="s">
        <v>24</v>
      </c>
      <c r="M4106" s="21" t="s">
        <v>25</v>
      </c>
      <c r="N4106" s="22" t="s">
        <v>26</v>
      </c>
      <c r="O4106" s="23" t="s">
        <v>27</v>
      </c>
      <c r="P4106" s="24" t="s">
        <v>28</v>
      </c>
      <c r="Q4106" s="22" t="s">
        <v>29</v>
      </c>
      <c r="R4106" s="25" t="s">
        <v>30</v>
      </c>
      <c r="X4106" s="1" t="str">
        <f t="shared" si="820"/>
        <v>39高知県</v>
      </c>
    </row>
    <row r="4107" spans="1:24" ht="14.25" thickTop="1" x14ac:dyDescent="0.15">
      <c r="A4107" s="6">
        <f t="shared" si="819"/>
        <v>274</v>
      </c>
      <c r="B4107" s="6">
        <f>B4102</f>
        <v>3902</v>
      </c>
      <c r="D4107" s="26"/>
      <c r="E4107" s="27" t="s">
        <v>31</v>
      </c>
      <c r="F4107" s="28">
        <f>SUM(F4108:F4111)</f>
        <v>12171</v>
      </c>
      <c r="G4107" s="29">
        <f>IFERROR(F4107/Q4107,"-")</f>
        <v>1.3890664231910523</v>
      </c>
      <c r="H4107" s="30">
        <f t="shared" ref="H4107:M4107" si="821">SUM(H4108:H4111)</f>
        <v>12347</v>
      </c>
      <c r="I4107" s="30">
        <f t="shared" si="821"/>
        <v>11724</v>
      </c>
      <c r="J4107" s="30">
        <f t="shared" si="821"/>
        <v>10759</v>
      </c>
      <c r="K4107" s="30">
        <f t="shared" si="821"/>
        <v>10573</v>
      </c>
      <c r="L4107" s="30">
        <f t="shared" si="821"/>
        <v>10663</v>
      </c>
      <c r="M4107" s="31">
        <f t="shared" si="821"/>
        <v>10284</v>
      </c>
      <c r="N4107" s="32">
        <f>IFERROR(M4107/F4107,"-")</f>
        <v>0.84495932955385755</v>
      </c>
      <c r="O4107" s="33">
        <f>M4107-F4107</f>
        <v>-1887</v>
      </c>
      <c r="P4107" s="31">
        <f>SUM(P4108:P4111)</f>
        <v>9928</v>
      </c>
      <c r="Q4107" s="34">
        <f>SUM(Q4108:Q4111)</f>
        <v>8762</v>
      </c>
      <c r="R4107" s="35">
        <f>IFERROR(P4107/Q4107,"-")</f>
        <v>1.1330746404930381</v>
      </c>
      <c r="X4107" s="1" t="str">
        <f t="shared" si="820"/>
        <v>39高知県</v>
      </c>
    </row>
    <row r="4108" spans="1:24" x14ac:dyDescent="0.15">
      <c r="A4108" s="6">
        <f t="shared" si="819"/>
        <v>274</v>
      </c>
      <c r="B4108" s="6">
        <f>B4107</f>
        <v>3902</v>
      </c>
      <c r="D4108" s="36"/>
      <c r="E4108" s="37" t="s">
        <v>32</v>
      </c>
      <c r="F4108" s="38">
        <v>889</v>
      </c>
      <c r="G4108" s="39">
        <f>IFERROR(F4108/Q4108,"-")</f>
        <v>1.065947242206235</v>
      </c>
      <c r="H4108" s="40">
        <v>1046</v>
      </c>
      <c r="I4108" s="40">
        <v>1046</v>
      </c>
      <c r="J4108" s="40">
        <v>1025</v>
      </c>
      <c r="K4108" s="40">
        <v>1025</v>
      </c>
      <c r="L4108" s="40">
        <v>1023</v>
      </c>
      <c r="M4108" s="41">
        <v>985</v>
      </c>
      <c r="N4108" s="42">
        <f>IFERROR(M4108/F4108,"-")</f>
        <v>1.1079865016872892</v>
      </c>
      <c r="O4108" s="43">
        <f>M4108-F4108</f>
        <v>96</v>
      </c>
      <c r="P4108" s="41">
        <v>863</v>
      </c>
      <c r="Q4108" s="44">
        <v>834</v>
      </c>
      <c r="R4108" s="45">
        <f>IFERROR(P4108/Q4108,"-")</f>
        <v>1.0347721822541966</v>
      </c>
      <c r="X4108" s="1" t="str">
        <f t="shared" si="820"/>
        <v>39高知県</v>
      </c>
    </row>
    <row r="4109" spans="1:24" x14ac:dyDescent="0.15">
      <c r="A4109" s="6">
        <f t="shared" si="819"/>
        <v>274</v>
      </c>
      <c r="B4109" s="6">
        <f t="shared" si="819"/>
        <v>3902</v>
      </c>
      <c r="D4109" s="36"/>
      <c r="E4109" s="46" t="s">
        <v>33</v>
      </c>
      <c r="F4109" s="47">
        <v>4281</v>
      </c>
      <c r="G4109" s="48">
        <f>IFERROR(F4109/Q4109,"-")</f>
        <v>2.0731234866828085</v>
      </c>
      <c r="H4109" s="49">
        <v>3965</v>
      </c>
      <c r="I4109" s="49">
        <v>3839</v>
      </c>
      <c r="J4109" s="49">
        <v>3796</v>
      </c>
      <c r="K4109" s="49">
        <v>3694</v>
      </c>
      <c r="L4109" s="49">
        <v>3630</v>
      </c>
      <c r="M4109" s="50">
        <v>3490</v>
      </c>
      <c r="N4109" s="51">
        <f>IFERROR(M4109/F4109,"-")</f>
        <v>0.81523008642840455</v>
      </c>
      <c r="O4109" s="52">
        <f>M4109-F4109</f>
        <v>-791</v>
      </c>
      <c r="P4109" s="50">
        <v>3333</v>
      </c>
      <c r="Q4109" s="53">
        <v>2065</v>
      </c>
      <c r="R4109" s="54">
        <f>IFERROR(P4109/Q4109,"-")</f>
        <v>1.614043583535109</v>
      </c>
      <c r="X4109" s="1" t="str">
        <f t="shared" si="820"/>
        <v>39高知県</v>
      </c>
    </row>
    <row r="4110" spans="1:24" x14ac:dyDescent="0.15">
      <c r="A4110" s="6">
        <f t="shared" si="819"/>
        <v>274</v>
      </c>
      <c r="B4110" s="6">
        <f t="shared" si="819"/>
        <v>3902</v>
      </c>
      <c r="D4110" s="36"/>
      <c r="E4110" s="46" t="s">
        <v>34</v>
      </c>
      <c r="F4110" s="47">
        <v>1308</v>
      </c>
      <c r="G4110" s="48">
        <f>IFERROR(F4110/Q4110,"-")</f>
        <v>0.52466907340553548</v>
      </c>
      <c r="H4110" s="49">
        <v>1410</v>
      </c>
      <c r="I4110" s="49">
        <v>1481</v>
      </c>
      <c r="J4110" s="49">
        <v>1496</v>
      </c>
      <c r="K4110" s="49">
        <v>1523</v>
      </c>
      <c r="L4110" s="49">
        <v>1400</v>
      </c>
      <c r="M4110" s="50">
        <v>1615</v>
      </c>
      <c r="N4110" s="51">
        <f>IFERROR(M4110/F4110,"-")</f>
        <v>1.2347094801223242</v>
      </c>
      <c r="O4110" s="52">
        <f>M4110-F4110</f>
        <v>307</v>
      </c>
      <c r="P4110" s="50">
        <v>1592</v>
      </c>
      <c r="Q4110" s="53">
        <v>2493</v>
      </c>
      <c r="R4110" s="54">
        <f>IFERROR(P4110/Q4110,"-")</f>
        <v>0.63858804653028478</v>
      </c>
      <c r="X4110" s="1" t="str">
        <f t="shared" si="820"/>
        <v>39高知県</v>
      </c>
    </row>
    <row r="4111" spans="1:24" ht="14.25" thickBot="1" x14ac:dyDescent="0.2">
      <c r="A4111" s="6">
        <f t="shared" si="819"/>
        <v>274</v>
      </c>
      <c r="B4111" s="6">
        <f t="shared" si="819"/>
        <v>3902</v>
      </c>
      <c r="D4111" s="55"/>
      <c r="E4111" s="56" t="s">
        <v>35</v>
      </c>
      <c r="F4111" s="57">
        <v>5693</v>
      </c>
      <c r="G4111" s="58">
        <f>IFERROR(F4111/Q4111,"-")</f>
        <v>1.6893175074183977</v>
      </c>
      <c r="H4111" s="59">
        <v>5926</v>
      </c>
      <c r="I4111" s="59">
        <v>5358</v>
      </c>
      <c r="J4111" s="59">
        <v>4442</v>
      </c>
      <c r="K4111" s="59">
        <v>4331</v>
      </c>
      <c r="L4111" s="59">
        <v>4610</v>
      </c>
      <c r="M4111" s="60">
        <v>4194</v>
      </c>
      <c r="N4111" s="61">
        <f>IFERROR(M4111/F4111,"-")</f>
        <v>0.73669418584226243</v>
      </c>
      <c r="O4111" s="62">
        <f>M4111-F4111</f>
        <v>-1499</v>
      </c>
      <c r="P4111" s="60">
        <v>4140</v>
      </c>
      <c r="Q4111" s="63">
        <v>3370</v>
      </c>
      <c r="R4111" s="64">
        <f>IFERROR(P4111/Q4111,"-")</f>
        <v>1.228486646884273</v>
      </c>
      <c r="X4111" s="1" t="str">
        <f t="shared" si="820"/>
        <v>39高知県</v>
      </c>
    </row>
    <row r="4112" spans="1:24" s="5" customFormat="1" x14ac:dyDescent="0.15">
      <c r="A4112" s="65">
        <f t="shared" si="819"/>
        <v>274</v>
      </c>
      <c r="B4112" s="65">
        <f t="shared" si="819"/>
        <v>3902</v>
      </c>
      <c r="D4112" s="66"/>
      <c r="E4112" s="67" t="s">
        <v>36</v>
      </c>
      <c r="F4112" s="68">
        <v>0.96621621621621623</v>
      </c>
      <c r="G4112" s="69"/>
      <c r="H4112" s="68">
        <v>0.97972972972972971</v>
      </c>
      <c r="I4112" s="68">
        <v>1</v>
      </c>
      <c r="J4112" s="68">
        <v>1</v>
      </c>
      <c r="K4112" s="68">
        <v>1</v>
      </c>
      <c r="L4112" s="68">
        <v>1</v>
      </c>
      <c r="M4112" s="68">
        <v>1</v>
      </c>
      <c r="N4112" s="70"/>
      <c r="O4112" s="70"/>
      <c r="P4112" s="71"/>
      <c r="Q4112" s="71"/>
      <c r="R4112" s="70"/>
      <c r="X4112" s="5" t="str">
        <f t="shared" si="820"/>
        <v>39高知県</v>
      </c>
    </row>
    <row r="4113" spans="1:24" x14ac:dyDescent="0.15">
      <c r="A4113" s="6">
        <f>(ROW()+12)/15</f>
        <v>275</v>
      </c>
      <c r="B4113" s="6"/>
      <c r="C4113" s="87">
        <f>(ROW()+12)/15</f>
        <v>275</v>
      </c>
      <c r="D4113" s="87"/>
      <c r="S4113" s="1" t="str">
        <f>"（"&amp;H4115&amp;"　"&amp;H4116&amp;"構想区域）"</f>
        <v>（高知県　高幡構想区域）</v>
      </c>
      <c r="X4113" s="1" t="str">
        <f>TEXT(F4115,"0?")&amp;H4115</f>
        <v>39高知県</v>
      </c>
    </row>
    <row r="4114" spans="1:24" ht="14.25" thickBot="1" x14ac:dyDescent="0.2">
      <c r="A4114" s="6">
        <f>A4113</f>
        <v>275</v>
      </c>
      <c r="B4114" s="6"/>
      <c r="C4114" s="1" t="s">
        <v>3</v>
      </c>
      <c r="X4114" s="1" t="str">
        <f>X4113</f>
        <v>39高知県</v>
      </c>
    </row>
    <row r="4115" spans="1:24" x14ac:dyDescent="0.15">
      <c r="A4115" s="6">
        <f t="shared" ref="A4115:B4127" si="822">A4114</f>
        <v>275</v>
      </c>
      <c r="B4115" s="6">
        <v>3903</v>
      </c>
      <c r="D4115" s="88" t="s">
        <v>4</v>
      </c>
      <c r="E4115" s="89"/>
      <c r="F4115" s="90">
        <f>QUOTIENT(F4116,100)</f>
        <v>39</v>
      </c>
      <c r="G4115" s="91"/>
      <c r="H4115" s="92" t="s">
        <v>335</v>
      </c>
      <c r="I4115" s="93"/>
      <c r="O4115" s="7"/>
      <c r="X4115" s="1" t="str">
        <f t="shared" ref="X4115:X4127" si="823">X4114</f>
        <v>39高知県</v>
      </c>
    </row>
    <row r="4116" spans="1:24" x14ac:dyDescent="0.15">
      <c r="A4116" s="6">
        <f t="shared" si="822"/>
        <v>275</v>
      </c>
      <c r="B4116" s="6">
        <f>B4115</f>
        <v>3903</v>
      </c>
      <c r="D4116" s="94" t="s">
        <v>5</v>
      </c>
      <c r="E4116" s="95"/>
      <c r="F4116" s="96">
        <f>B4116</f>
        <v>3903</v>
      </c>
      <c r="G4116" s="97"/>
      <c r="H4116" s="98" t="s">
        <v>338</v>
      </c>
      <c r="I4116" s="99"/>
      <c r="O4116" s="7"/>
      <c r="X4116" s="1" t="str">
        <f t="shared" si="823"/>
        <v>39高知県</v>
      </c>
    </row>
    <row r="4117" spans="1:24" x14ac:dyDescent="0.15">
      <c r="A4117" s="6">
        <f t="shared" si="822"/>
        <v>275</v>
      </c>
      <c r="B4117" s="6">
        <f>B4116</f>
        <v>3903</v>
      </c>
      <c r="D4117" s="72" t="s">
        <v>6</v>
      </c>
      <c r="E4117" s="73"/>
      <c r="F4117" s="74">
        <v>5.0796999999999999</v>
      </c>
      <c r="G4117" s="75"/>
      <c r="H4117" s="75"/>
      <c r="I4117" s="76"/>
      <c r="J4117" s="8"/>
      <c r="K4117" s="8"/>
      <c r="L4117" s="8"/>
      <c r="N4117" s="8"/>
      <c r="O4117" s="9"/>
      <c r="P4117" s="10" t="s">
        <v>7</v>
      </c>
      <c r="X4117" s="1" t="str">
        <f t="shared" si="823"/>
        <v>39高知県</v>
      </c>
    </row>
    <row r="4118" spans="1:24" ht="14.25" thickBot="1" x14ac:dyDescent="0.2">
      <c r="A4118" s="6">
        <f t="shared" si="822"/>
        <v>275</v>
      </c>
      <c r="B4118" s="6">
        <f>B4117</f>
        <v>3903</v>
      </c>
      <c r="D4118" s="77" t="s">
        <v>8</v>
      </c>
      <c r="E4118" s="78"/>
      <c r="F4118" s="79">
        <v>1405.24</v>
      </c>
      <c r="G4118" s="80"/>
      <c r="H4118" s="80"/>
      <c r="I4118" s="81"/>
      <c r="J4118" s="11"/>
      <c r="K4118" s="11"/>
      <c r="L4118" s="11"/>
      <c r="N4118" s="11"/>
      <c r="P4118" s="82">
        <v>-0.52700000000000002</v>
      </c>
      <c r="Q4118" s="82"/>
      <c r="X4118" s="1" t="str">
        <f t="shared" si="823"/>
        <v>39高知県</v>
      </c>
    </row>
    <row r="4119" spans="1:24" ht="14.25" thickBot="1" x14ac:dyDescent="0.2">
      <c r="A4119" s="6">
        <f t="shared" si="822"/>
        <v>275</v>
      </c>
      <c r="B4119" s="6"/>
      <c r="C4119" s="1" t="s">
        <v>9</v>
      </c>
      <c r="X4119" s="1" t="str">
        <f t="shared" si="823"/>
        <v>39高知県</v>
      </c>
    </row>
    <row r="4120" spans="1:24" ht="13.5" customHeight="1" x14ac:dyDescent="0.15">
      <c r="A4120" s="6">
        <f t="shared" si="822"/>
        <v>275</v>
      </c>
      <c r="B4120" s="6"/>
      <c r="D4120" s="12"/>
      <c r="E4120" s="13"/>
      <c r="F4120" s="83" t="s">
        <v>10</v>
      </c>
      <c r="G4120" s="84"/>
      <c r="H4120" s="14" t="s">
        <v>11</v>
      </c>
      <c r="I4120" s="14" t="s">
        <v>12</v>
      </c>
      <c r="J4120" s="14" t="s">
        <v>13</v>
      </c>
      <c r="K4120" s="14" t="s">
        <v>14</v>
      </c>
      <c r="L4120" s="15" t="s">
        <v>15</v>
      </c>
      <c r="M4120" s="85" t="s">
        <v>16</v>
      </c>
      <c r="N4120" s="84"/>
      <c r="O4120" s="84"/>
      <c r="P4120" s="85" t="s">
        <v>17</v>
      </c>
      <c r="Q4120" s="84"/>
      <c r="R4120" s="86"/>
      <c r="X4120" s="1" t="str">
        <f t="shared" si="823"/>
        <v>39高知県</v>
      </c>
    </row>
    <row r="4121" spans="1:24" ht="32.25" thickBot="1" x14ac:dyDescent="0.2">
      <c r="A4121" s="6">
        <f t="shared" si="822"/>
        <v>275</v>
      </c>
      <c r="B4121" s="6"/>
      <c r="D4121" s="16"/>
      <c r="E4121" s="17"/>
      <c r="F4121" s="18" t="s">
        <v>18</v>
      </c>
      <c r="G4121" s="19" t="s">
        <v>19</v>
      </c>
      <c r="H4121" s="20" t="s">
        <v>20</v>
      </c>
      <c r="I4121" s="20" t="s">
        <v>21</v>
      </c>
      <c r="J4121" s="20" t="s">
        <v>22</v>
      </c>
      <c r="K4121" s="20" t="s">
        <v>23</v>
      </c>
      <c r="L4121" s="20" t="s">
        <v>24</v>
      </c>
      <c r="M4121" s="21" t="s">
        <v>25</v>
      </c>
      <c r="N4121" s="22" t="s">
        <v>26</v>
      </c>
      <c r="O4121" s="23" t="s">
        <v>27</v>
      </c>
      <c r="P4121" s="24" t="s">
        <v>28</v>
      </c>
      <c r="Q4121" s="22" t="s">
        <v>29</v>
      </c>
      <c r="R4121" s="25" t="s">
        <v>30</v>
      </c>
      <c r="X4121" s="1" t="str">
        <f t="shared" si="823"/>
        <v>39高知県</v>
      </c>
    </row>
    <row r="4122" spans="1:24" ht="14.25" thickTop="1" x14ac:dyDescent="0.15">
      <c r="A4122" s="6">
        <f t="shared" si="822"/>
        <v>275</v>
      </c>
      <c r="B4122" s="6">
        <f>B4117</f>
        <v>3903</v>
      </c>
      <c r="D4122" s="26"/>
      <c r="E4122" s="27" t="s">
        <v>31</v>
      </c>
      <c r="F4122" s="28">
        <f>SUM(F4123:F4126)</f>
        <v>895</v>
      </c>
      <c r="G4122" s="29">
        <f>IFERROR(F4122/Q4122,"-")</f>
        <v>1.176084099868594</v>
      </c>
      <c r="H4122" s="30">
        <f t="shared" ref="H4122:M4122" si="824">SUM(H4123:H4126)</f>
        <v>806</v>
      </c>
      <c r="I4122" s="30">
        <f t="shared" si="824"/>
        <v>759</v>
      </c>
      <c r="J4122" s="30">
        <f t="shared" si="824"/>
        <v>695</v>
      </c>
      <c r="K4122" s="30">
        <f t="shared" si="824"/>
        <v>655</v>
      </c>
      <c r="L4122" s="30">
        <f t="shared" si="824"/>
        <v>689</v>
      </c>
      <c r="M4122" s="31">
        <f t="shared" si="824"/>
        <v>655</v>
      </c>
      <c r="N4122" s="32">
        <f>IFERROR(M4122/F4122,"-")</f>
        <v>0.73184357541899436</v>
      </c>
      <c r="O4122" s="33">
        <f>M4122-F4122</f>
        <v>-240</v>
      </c>
      <c r="P4122" s="31">
        <f>SUM(P4123:P4126)</f>
        <v>732</v>
      </c>
      <c r="Q4122" s="34">
        <f>SUM(Q4123:Q4126)</f>
        <v>761</v>
      </c>
      <c r="R4122" s="35">
        <f>IFERROR(P4122/Q4122,"-")</f>
        <v>0.96189224704336396</v>
      </c>
      <c r="X4122" s="1" t="str">
        <f t="shared" si="823"/>
        <v>39高知県</v>
      </c>
    </row>
    <row r="4123" spans="1:24" x14ac:dyDescent="0.15">
      <c r="A4123" s="6">
        <f t="shared" si="822"/>
        <v>275</v>
      </c>
      <c r="B4123" s="6">
        <f>B4122</f>
        <v>3903</v>
      </c>
      <c r="D4123" s="36"/>
      <c r="E4123" s="37" t="s">
        <v>32</v>
      </c>
      <c r="F4123" s="38">
        <v>0</v>
      </c>
      <c r="G4123" s="39" t="str">
        <f>IFERROR(F4123/Q4123,"-")</f>
        <v>-</v>
      </c>
      <c r="H4123" s="40">
        <v>0</v>
      </c>
      <c r="I4123" s="40">
        <v>0</v>
      </c>
      <c r="J4123" s="40">
        <v>0</v>
      </c>
      <c r="K4123" s="40">
        <v>0</v>
      </c>
      <c r="L4123" s="40">
        <v>0</v>
      </c>
      <c r="M4123" s="41">
        <v>0</v>
      </c>
      <c r="N4123" s="42" t="str">
        <f>IFERROR(M4123/F4123,"-")</f>
        <v>-</v>
      </c>
      <c r="O4123" s="43">
        <f>M4123-F4123</f>
        <v>0</v>
      </c>
      <c r="P4123" s="41">
        <v>0</v>
      </c>
      <c r="Q4123" s="44">
        <v>0</v>
      </c>
      <c r="R4123" s="45" t="str">
        <f>IFERROR(P4123/Q4123,"-")</f>
        <v>-</v>
      </c>
      <c r="X4123" s="1" t="str">
        <f t="shared" si="823"/>
        <v>39高知県</v>
      </c>
    </row>
    <row r="4124" spans="1:24" x14ac:dyDescent="0.15">
      <c r="A4124" s="6">
        <f t="shared" si="822"/>
        <v>275</v>
      </c>
      <c r="B4124" s="6">
        <f t="shared" si="822"/>
        <v>3903</v>
      </c>
      <c r="D4124" s="36"/>
      <c r="E4124" s="46" t="s">
        <v>33</v>
      </c>
      <c r="F4124" s="47">
        <v>299</v>
      </c>
      <c r="G4124" s="48">
        <f>IFERROR(F4124/Q4124,"-")</f>
        <v>1.1283018867924528</v>
      </c>
      <c r="H4124" s="49">
        <v>236</v>
      </c>
      <c r="I4124" s="49">
        <v>236</v>
      </c>
      <c r="J4124" s="49">
        <v>264</v>
      </c>
      <c r="K4124" s="49">
        <v>234</v>
      </c>
      <c r="L4124" s="49">
        <v>234</v>
      </c>
      <c r="M4124" s="50">
        <v>234</v>
      </c>
      <c r="N4124" s="51">
        <f>IFERROR(M4124/F4124,"-")</f>
        <v>0.78260869565217395</v>
      </c>
      <c r="O4124" s="52">
        <f>M4124-F4124</f>
        <v>-65</v>
      </c>
      <c r="P4124" s="50">
        <v>311</v>
      </c>
      <c r="Q4124" s="53">
        <v>265</v>
      </c>
      <c r="R4124" s="54">
        <f>IFERROR(P4124/Q4124,"-")</f>
        <v>1.1735849056603773</v>
      </c>
      <c r="X4124" s="1" t="str">
        <f t="shared" si="823"/>
        <v>39高知県</v>
      </c>
    </row>
    <row r="4125" spans="1:24" x14ac:dyDescent="0.15">
      <c r="A4125" s="6">
        <f t="shared" si="822"/>
        <v>275</v>
      </c>
      <c r="B4125" s="6">
        <f t="shared" si="822"/>
        <v>3903</v>
      </c>
      <c r="D4125" s="36"/>
      <c r="E4125" s="46" t="s">
        <v>34</v>
      </c>
      <c r="F4125" s="47">
        <v>88</v>
      </c>
      <c r="G4125" s="48">
        <f>IFERROR(F4125/Q4125,"-")</f>
        <v>0.38766519823788548</v>
      </c>
      <c r="H4125" s="49">
        <v>167</v>
      </c>
      <c r="I4125" s="49">
        <v>167</v>
      </c>
      <c r="J4125" s="49">
        <v>137</v>
      </c>
      <c r="K4125" s="49">
        <v>209</v>
      </c>
      <c r="L4125" s="49">
        <v>209</v>
      </c>
      <c r="M4125" s="50">
        <v>209</v>
      </c>
      <c r="N4125" s="51">
        <f>IFERROR(M4125/F4125,"-")</f>
        <v>2.375</v>
      </c>
      <c r="O4125" s="52">
        <f>M4125-F4125</f>
        <v>121</v>
      </c>
      <c r="P4125" s="50">
        <v>209</v>
      </c>
      <c r="Q4125" s="53">
        <v>227</v>
      </c>
      <c r="R4125" s="54">
        <f>IFERROR(P4125/Q4125,"-")</f>
        <v>0.92070484581497802</v>
      </c>
      <c r="X4125" s="1" t="str">
        <f t="shared" si="823"/>
        <v>39高知県</v>
      </c>
    </row>
    <row r="4126" spans="1:24" ht="14.25" thickBot="1" x14ac:dyDescent="0.2">
      <c r="A4126" s="6">
        <f t="shared" si="822"/>
        <v>275</v>
      </c>
      <c r="B4126" s="6">
        <f t="shared" si="822"/>
        <v>3903</v>
      </c>
      <c r="D4126" s="55"/>
      <c r="E4126" s="56" t="s">
        <v>35</v>
      </c>
      <c r="F4126" s="57">
        <v>508</v>
      </c>
      <c r="G4126" s="58">
        <f>IFERROR(F4126/Q4126,"-")</f>
        <v>1.8884758364312269</v>
      </c>
      <c r="H4126" s="59">
        <v>403</v>
      </c>
      <c r="I4126" s="59">
        <v>356</v>
      </c>
      <c r="J4126" s="59">
        <v>294</v>
      </c>
      <c r="K4126" s="59">
        <v>212</v>
      </c>
      <c r="L4126" s="59">
        <v>246</v>
      </c>
      <c r="M4126" s="60">
        <v>212</v>
      </c>
      <c r="N4126" s="61">
        <f>IFERROR(M4126/F4126,"-")</f>
        <v>0.41732283464566927</v>
      </c>
      <c r="O4126" s="62">
        <f>M4126-F4126</f>
        <v>-296</v>
      </c>
      <c r="P4126" s="60">
        <v>212</v>
      </c>
      <c r="Q4126" s="63">
        <v>269</v>
      </c>
      <c r="R4126" s="64">
        <f>IFERROR(P4126/Q4126,"-")</f>
        <v>0.78810408921933084</v>
      </c>
      <c r="X4126" s="1" t="str">
        <f t="shared" si="823"/>
        <v>39高知県</v>
      </c>
    </row>
    <row r="4127" spans="1:24" s="5" customFormat="1" x14ac:dyDescent="0.15">
      <c r="A4127" s="65">
        <f t="shared" si="822"/>
        <v>275</v>
      </c>
      <c r="B4127" s="65">
        <f t="shared" si="822"/>
        <v>3903</v>
      </c>
      <c r="D4127" s="66"/>
      <c r="E4127" s="67" t="s">
        <v>36</v>
      </c>
      <c r="F4127" s="68">
        <v>1</v>
      </c>
      <c r="G4127" s="69"/>
      <c r="H4127" s="68">
        <v>1</v>
      </c>
      <c r="I4127" s="68">
        <v>1</v>
      </c>
      <c r="J4127" s="68">
        <v>1</v>
      </c>
      <c r="K4127" s="68">
        <v>1</v>
      </c>
      <c r="L4127" s="68">
        <v>1</v>
      </c>
      <c r="M4127" s="68">
        <v>1</v>
      </c>
      <c r="N4127" s="70"/>
      <c r="O4127" s="70"/>
      <c r="P4127" s="71"/>
      <c r="Q4127" s="71"/>
      <c r="R4127" s="70"/>
      <c r="X4127" s="5" t="str">
        <f t="shared" si="823"/>
        <v>39高知県</v>
      </c>
    </row>
    <row r="4128" spans="1:24" x14ac:dyDescent="0.15">
      <c r="A4128" s="6">
        <f>(ROW()+12)/15</f>
        <v>276</v>
      </c>
      <c r="B4128" s="6"/>
      <c r="C4128" s="87">
        <f>(ROW()+12)/15</f>
        <v>276</v>
      </c>
      <c r="D4128" s="87"/>
      <c r="S4128" s="1" t="str">
        <f>"（"&amp;H4130&amp;"　"&amp;H4131&amp;"構想区域）"</f>
        <v>（高知県　幡多構想区域）</v>
      </c>
      <c r="X4128" s="1" t="str">
        <f>TEXT(F4130,"0?")&amp;H4130</f>
        <v>39高知県</v>
      </c>
    </row>
    <row r="4129" spans="1:24" ht="14.25" thickBot="1" x14ac:dyDescent="0.2">
      <c r="A4129" s="6">
        <f>A4128</f>
        <v>276</v>
      </c>
      <c r="B4129" s="6"/>
      <c r="C4129" s="1" t="s">
        <v>3</v>
      </c>
      <c r="X4129" s="1" t="str">
        <f>X4128</f>
        <v>39高知県</v>
      </c>
    </row>
    <row r="4130" spans="1:24" x14ac:dyDescent="0.15">
      <c r="A4130" s="6">
        <f t="shared" ref="A4130:B4142" si="825">A4129</f>
        <v>276</v>
      </c>
      <c r="B4130" s="6">
        <v>3904</v>
      </c>
      <c r="D4130" s="88" t="s">
        <v>4</v>
      </c>
      <c r="E4130" s="89"/>
      <c r="F4130" s="90">
        <f>QUOTIENT(F4131,100)</f>
        <v>39</v>
      </c>
      <c r="G4130" s="91"/>
      <c r="H4130" s="92" t="s">
        <v>335</v>
      </c>
      <c r="I4130" s="93"/>
      <c r="O4130" s="7"/>
      <c r="X4130" s="1" t="str">
        <f t="shared" ref="X4130:X4142" si="826">X4129</f>
        <v>39高知県</v>
      </c>
    </row>
    <row r="4131" spans="1:24" x14ac:dyDescent="0.15">
      <c r="A4131" s="6">
        <f t="shared" si="825"/>
        <v>276</v>
      </c>
      <c r="B4131" s="6">
        <f>B4130</f>
        <v>3904</v>
      </c>
      <c r="D4131" s="94" t="s">
        <v>5</v>
      </c>
      <c r="E4131" s="95"/>
      <c r="F4131" s="96">
        <f>B4131</f>
        <v>3904</v>
      </c>
      <c r="G4131" s="97"/>
      <c r="H4131" s="98" t="s">
        <v>339</v>
      </c>
      <c r="I4131" s="99"/>
      <c r="O4131" s="7"/>
      <c r="X4131" s="1" t="str">
        <f t="shared" si="826"/>
        <v>39高知県</v>
      </c>
    </row>
    <row r="4132" spans="1:24" x14ac:dyDescent="0.15">
      <c r="A4132" s="6">
        <f t="shared" si="825"/>
        <v>276</v>
      </c>
      <c r="B4132" s="6">
        <f>B4131</f>
        <v>3904</v>
      </c>
      <c r="D4132" s="72" t="s">
        <v>6</v>
      </c>
      <c r="E4132" s="73"/>
      <c r="F4132" s="74">
        <v>8.0248000000000008</v>
      </c>
      <c r="G4132" s="75"/>
      <c r="H4132" s="75"/>
      <c r="I4132" s="76"/>
      <c r="J4132" s="8"/>
      <c r="K4132" s="8"/>
      <c r="L4132" s="8"/>
      <c r="N4132" s="8"/>
      <c r="O4132" s="9"/>
      <c r="P4132" s="10" t="s">
        <v>7</v>
      </c>
      <c r="X4132" s="1" t="str">
        <f t="shared" si="826"/>
        <v>39高知県</v>
      </c>
    </row>
    <row r="4133" spans="1:24" ht="14.25" thickBot="1" x14ac:dyDescent="0.2">
      <c r="A4133" s="6">
        <f t="shared" si="825"/>
        <v>276</v>
      </c>
      <c r="B4133" s="6">
        <f>B4132</f>
        <v>3904</v>
      </c>
      <c r="D4133" s="77" t="s">
        <v>8</v>
      </c>
      <c r="E4133" s="78"/>
      <c r="F4133" s="79">
        <v>1561.73</v>
      </c>
      <c r="G4133" s="80"/>
      <c r="H4133" s="80"/>
      <c r="I4133" s="81"/>
      <c r="J4133" s="11"/>
      <c r="K4133" s="11"/>
      <c r="L4133" s="11"/>
      <c r="N4133" s="11"/>
      <c r="P4133" s="82">
        <v>-0.187</v>
      </c>
      <c r="Q4133" s="82"/>
      <c r="X4133" s="1" t="str">
        <f t="shared" si="826"/>
        <v>39高知県</v>
      </c>
    </row>
    <row r="4134" spans="1:24" ht="14.25" thickBot="1" x14ac:dyDescent="0.2">
      <c r="A4134" s="6">
        <f t="shared" si="825"/>
        <v>276</v>
      </c>
      <c r="B4134" s="6"/>
      <c r="C4134" s="1" t="s">
        <v>9</v>
      </c>
      <c r="X4134" s="1" t="str">
        <f t="shared" si="826"/>
        <v>39高知県</v>
      </c>
    </row>
    <row r="4135" spans="1:24" ht="13.5" customHeight="1" x14ac:dyDescent="0.15">
      <c r="A4135" s="6">
        <f t="shared" si="825"/>
        <v>276</v>
      </c>
      <c r="B4135" s="6"/>
      <c r="D4135" s="12"/>
      <c r="E4135" s="13"/>
      <c r="F4135" s="83" t="s">
        <v>10</v>
      </c>
      <c r="G4135" s="84"/>
      <c r="H4135" s="14" t="s">
        <v>11</v>
      </c>
      <c r="I4135" s="14" t="s">
        <v>12</v>
      </c>
      <c r="J4135" s="14" t="s">
        <v>13</v>
      </c>
      <c r="K4135" s="14" t="s">
        <v>14</v>
      </c>
      <c r="L4135" s="15" t="s">
        <v>15</v>
      </c>
      <c r="M4135" s="85" t="s">
        <v>16</v>
      </c>
      <c r="N4135" s="84"/>
      <c r="O4135" s="84"/>
      <c r="P4135" s="85" t="s">
        <v>17</v>
      </c>
      <c r="Q4135" s="84"/>
      <c r="R4135" s="86"/>
      <c r="X4135" s="1" t="str">
        <f t="shared" si="826"/>
        <v>39高知県</v>
      </c>
    </row>
    <row r="4136" spans="1:24" ht="32.25" thickBot="1" x14ac:dyDescent="0.2">
      <c r="A4136" s="6">
        <f t="shared" si="825"/>
        <v>276</v>
      </c>
      <c r="B4136" s="6"/>
      <c r="D4136" s="16"/>
      <c r="E4136" s="17"/>
      <c r="F4136" s="18" t="s">
        <v>18</v>
      </c>
      <c r="G4136" s="19" t="s">
        <v>19</v>
      </c>
      <c r="H4136" s="20" t="s">
        <v>20</v>
      </c>
      <c r="I4136" s="20" t="s">
        <v>21</v>
      </c>
      <c r="J4136" s="20" t="s">
        <v>22</v>
      </c>
      <c r="K4136" s="20" t="s">
        <v>23</v>
      </c>
      <c r="L4136" s="20" t="s">
        <v>24</v>
      </c>
      <c r="M4136" s="21" t="s">
        <v>25</v>
      </c>
      <c r="N4136" s="22" t="s">
        <v>26</v>
      </c>
      <c r="O4136" s="23" t="s">
        <v>27</v>
      </c>
      <c r="P4136" s="24" t="s">
        <v>28</v>
      </c>
      <c r="Q4136" s="22" t="s">
        <v>29</v>
      </c>
      <c r="R4136" s="25" t="s">
        <v>30</v>
      </c>
      <c r="X4136" s="1" t="str">
        <f t="shared" si="826"/>
        <v>39高知県</v>
      </c>
    </row>
    <row r="4137" spans="1:24" ht="14.25" thickTop="1" x14ac:dyDescent="0.15">
      <c r="A4137" s="6">
        <f t="shared" si="825"/>
        <v>276</v>
      </c>
      <c r="B4137" s="6">
        <f>B4132</f>
        <v>3904</v>
      </c>
      <c r="D4137" s="26"/>
      <c r="E4137" s="27" t="s">
        <v>31</v>
      </c>
      <c r="F4137" s="28">
        <f>SUM(F4138:F4141)</f>
        <v>1452</v>
      </c>
      <c r="G4137" s="29">
        <f>IFERROR(F4137/Q4137,"-")</f>
        <v>1.32</v>
      </c>
      <c r="H4137" s="30">
        <f t="shared" ref="H4137:M4137" si="827">SUM(H4138:H4141)</f>
        <v>1512</v>
      </c>
      <c r="I4137" s="30">
        <f t="shared" si="827"/>
        <v>1456</v>
      </c>
      <c r="J4137" s="30">
        <f t="shared" si="827"/>
        <v>1320</v>
      </c>
      <c r="K4137" s="30">
        <f t="shared" si="827"/>
        <v>1207</v>
      </c>
      <c r="L4137" s="30">
        <f t="shared" si="827"/>
        <v>1223</v>
      </c>
      <c r="M4137" s="31">
        <f t="shared" si="827"/>
        <v>1181</v>
      </c>
      <c r="N4137" s="32">
        <f>IFERROR(M4137/F4137,"-")</f>
        <v>0.8133608815426997</v>
      </c>
      <c r="O4137" s="33">
        <f>M4137-F4137</f>
        <v>-271</v>
      </c>
      <c r="P4137" s="31">
        <f>SUM(P4138:P4141)</f>
        <v>1222</v>
      </c>
      <c r="Q4137" s="34">
        <f>SUM(Q4138:Q4141)</f>
        <v>1100</v>
      </c>
      <c r="R4137" s="35">
        <f>IFERROR(P4137/Q4137,"-")</f>
        <v>1.1109090909090908</v>
      </c>
      <c r="X4137" s="1" t="str">
        <f t="shared" si="826"/>
        <v>39高知県</v>
      </c>
    </row>
    <row r="4138" spans="1:24" x14ac:dyDescent="0.15">
      <c r="A4138" s="6">
        <f t="shared" si="825"/>
        <v>276</v>
      </c>
      <c r="B4138" s="6">
        <f>B4137</f>
        <v>3904</v>
      </c>
      <c r="D4138" s="36"/>
      <c r="E4138" s="37" t="s">
        <v>32</v>
      </c>
      <c r="F4138" s="38">
        <v>6</v>
      </c>
      <c r="G4138" s="39">
        <f>IFERROR(F4138/Q4138,"-")</f>
        <v>1</v>
      </c>
      <c r="H4138" s="40">
        <v>6</v>
      </c>
      <c r="I4138" s="40">
        <v>6</v>
      </c>
      <c r="J4138" s="40">
        <v>6</v>
      </c>
      <c r="K4138" s="40">
        <v>6</v>
      </c>
      <c r="L4138" s="40">
        <v>6</v>
      </c>
      <c r="M4138" s="41">
        <v>6</v>
      </c>
      <c r="N4138" s="42">
        <f>IFERROR(M4138/F4138,"-")</f>
        <v>1</v>
      </c>
      <c r="O4138" s="43">
        <f>M4138-F4138</f>
        <v>0</v>
      </c>
      <c r="P4138" s="41">
        <v>6</v>
      </c>
      <c r="Q4138" s="44">
        <v>6</v>
      </c>
      <c r="R4138" s="45">
        <f>IFERROR(P4138/Q4138,"-")</f>
        <v>1</v>
      </c>
      <c r="X4138" s="1" t="str">
        <f t="shared" si="826"/>
        <v>39高知県</v>
      </c>
    </row>
    <row r="4139" spans="1:24" x14ac:dyDescent="0.15">
      <c r="A4139" s="6">
        <f t="shared" si="825"/>
        <v>276</v>
      </c>
      <c r="B4139" s="6">
        <f t="shared" si="825"/>
        <v>3904</v>
      </c>
      <c r="D4139" s="36"/>
      <c r="E4139" s="46" t="s">
        <v>33</v>
      </c>
      <c r="F4139" s="47">
        <v>688</v>
      </c>
      <c r="G4139" s="48">
        <f>IFERROR(F4139/Q4139,"-")</f>
        <v>2.0785498489425982</v>
      </c>
      <c r="H4139" s="49">
        <v>572</v>
      </c>
      <c r="I4139" s="49">
        <v>572</v>
      </c>
      <c r="J4139" s="49">
        <v>520</v>
      </c>
      <c r="K4139" s="49">
        <v>476</v>
      </c>
      <c r="L4139" s="49">
        <v>476</v>
      </c>
      <c r="M4139" s="50">
        <v>476</v>
      </c>
      <c r="N4139" s="51">
        <f>IFERROR(M4139/F4139,"-")</f>
        <v>0.69186046511627908</v>
      </c>
      <c r="O4139" s="52">
        <f>M4139-F4139</f>
        <v>-212</v>
      </c>
      <c r="P4139" s="50">
        <v>476</v>
      </c>
      <c r="Q4139" s="53">
        <v>331</v>
      </c>
      <c r="R4139" s="54">
        <f>IFERROR(P4139/Q4139,"-")</f>
        <v>1.4380664652567976</v>
      </c>
      <c r="X4139" s="1" t="str">
        <f t="shared" si="826"/>
        <v>39高知県</v>
      </c>
    </row>
    <row r="4140" spans="1:24" x14ac:dyDescent="0.15">
      <c r="A4140" s="6">
        <f t="shared" si="825"/>
        <v>276</v>
      </c>
      <c r="B4140" s="6">
        <f t="shared" si="825"/>
        <v>3904</v>
      </c>
      <c r="D4140" s="36"/>
      <c r="E4140" s="46" t="s">
        <v>34</v>
      </c>
      <c r="F4140" s="47">
        <v>204</v>
      </c>
      <c r="G4140" s="48">
        <f>IFERROR(F4140/Q4140,"-")</f>
        <v>0.5650969529085873</v>
      </c>
      <c r="H4140" s="49">
        <v>197</v>
      </c>
      <c r="I4140" s="49">
        <v>197</v>
      </c>
      <c r="J4140" s="49">
        <v>197</v>
      </c>
      <c r="K4140" s="49">
        <v>197</v>
      </c>
      <c r="L4140" s="49">
        <v>218</v>
      </c>
      <c r="M4140" s="50">
        <v>218</v>
      </c>
      <c r="N4140" s="51">
        <f>IFERROR(M4140/F4140,"-")</f>
        <v>1.0686274509803921</v>
      </c>
      <c r="O4140" s="52">
        <f>M4140-F4140</f>
        <v>14</v>
      </c>
      <c r="P4140" s="50">
        <v>262</v>
      </c>
      <c r="Q4140" s="53">
        <v>361</v>
      </c>
      <c r="R4140" s="54">
        <f>IFERROR(P4140/Q4140,"-")</f>
        <v>0.72576177285318555</v>
      </c>
      <c r="X4140" s="1" t="str">
        <f t="shared" si="826"/>
        <v>39高知県</v>
      </c>
    </row>
    <row r="4141" spans="1:24" ht="14.25" thickBot="1" x14ac:dyDescent="0.2">
      <c r="A4141" s="6">
        <f t="shared" si="825"/>
        <v>276</v>
      </c>
      <c r="B4141" s="6">
        <f t="shared" si="825"/>
        <v>3904</v>
      </c>
      <c r="D4141" s="55"/>
      <c r="E4141" s="56" t="s">
        <v>35</v>
      </c>
      <c r="F4141" s="57">
        <v>554</v>
      </c>
      <c r="G4141" s="58">
        <f>IFERROR(F4141/Q4141,"-")</f>
        <v>1.3781094527363185</v>
      </c>
      <c r="H4141" s="59">
        <v>737</v>
      </c>
      <c r="I4141" s="59">
        <v>681</v>
      </c>
      <c r="J4141" s="59">
        <v>597</v>
      </c>
      <c r="K4141" s="59">
        <v>528</v>
      </c>
      <c r="L4141" s="59">
        <v>523</v>
      </c>
      <c r="M4141" s="60">
        <v>481</v>
      </c>
      <c r="N4141" s="61">
        <f>IFERROR(M4141/F4141,"-")</f>
        <v>0.86823104693140796</v>
      </c>
      <c r="O4141" s="62">
        <f>M4141-F4141</f>
        <v>-73</v>
      </c>
      <c r="P4141" s="60">
        <v>478</v>
      </c>
      <c r="Q4141" s="63">
        <v>402</v>
      </c>
      <c r="R4141" s="64">
        <f>IFERROR(P4141/Q4141,"-")</f>
        <v>1.1890547263681592</v>
      </c>
      <c r="X4141" s="1" t="str">
        <f t="shared" si="826"/>
        <v>39高知県</v>
      </c>
    </row>
    <row r="4142" spans="1:24" s="5" customFormat="1" x14ac:dyDescent="0.15">
      <c r="A4142" s="65">
        <f t="shared" si="825"/>
        <v>276</v>
      </c>
      <c r="B4142" s="65">
        <f t="shared" si="825"/>
        <v>3904</v>
      </c>
      <c r="D4142" s="66"/>
      <c r="E4142" s="67" t="s">
        <v>36</v>
      </c>
      <c r="F4142" s="68">
        <v>0.88461538461538458</v>
      </c>
      <c r="G4142" s="69"/>
      <c r="H4142" s="68">
        <v>0.95652173913043481</v>
      </c>
      <c r="I4142" s="68">
        <v>1</v>
      </c>
      <c r="J4142" s="68">
        <v>1</v>
      </c>
      <c r="K4142" s="68">
        <v>1</v>
      </c>
      <c r="L4142" s="68">
        <v>1</v>
      </c>
      <c r="M4142" s="68">
        <v>1</v>
      </c>
      <c r="N4142" s="70"/>
      <c r="O4142" s="70"/>
      <c r="P4142" s="71"/>
      <c r="Q4142" s="71"/>
      <c r="R4142" s="70"/>
      <c r="X4142" s="5" t="str">
        <f t="shared" si="826"/>
        <v>39高知県</v>
      </c>
    </row>
    <row r="4143" spans="1:24" x14ac:dyDescent="0.15">
      <c r="A4143" s="6">
        <f>(ROW()+12)/15</f>
        <v>277</v>
      </c>
      <c r="B4143" s="6"/>
      <c r="C4143" s="87">
        <f>(ROW()+12)/15</f>
        <v>277</v>
      </c>
      <c r="D4143" s="87"/>
      <c r="S4143" s="1" t="str">
        <f>"（"&amp;H4145&amp;"　"&amp;H4146&amp;"構想区域）"</f>
        <v>（福岡県　福岡・糸島構想区域）</v>
      </c>
      <c r="X4143" s="1" t="str">
        <f>TEXT(F4145,"0?")&amp;H4145</f>
        <v>40福岡県</v>
      </c>
    </row>
    <row r="4144" spans="1:24" ht="14.25" thickBot="1" x14ac:dyDescent="0.2">
      <c r="A4144" s="6">
        <f>A4143</f>
        <v>277</v>
      </c>
      <c r="B4144" s="6"/>
      <c r="C4144" s="1" t="s">
        <v>3</v>
      </c>
      <c r="X4144" s="1" t="str">
        <f>X4143</f>
        <v>40福岡県</v>
      </c>
    </row>
    <row r="4145" spans="1:24" x14ac:dyDescent="0.15">
      <c r="A4145" s="6">
        <f t="shared" ref="A4145:B4157" si="828">A4144</f>
        <v>277</v>
      </c>
      <c r="B4145" s="6">
        <v>4001</v>
      </c>
      <c r="D4145" s="88" t="s">
        <v>4</v>
      </c>
      <c r="E4145" s="89"/>
      <c r="F4145" s="90">
        <f>QUOTIENT(F4146,100)</f>
        <v>40</v>
      </c>
      <c r="G4145" s="91"/>
      <c r="H4145" s="92" t="s">
        <v>340</v>
      </c>
      <c r="I4145" s="93"/>
      <c r="O4145" s="7"/>
      <c r="X4145" s="1" t="str">
        <f t="shared" ref="X4145:X4157" si="829">X4144</f>
        <v>40福岡県</v>
      </c>
    </row>
    <row r="4146" spans="1:24" x14ac:dyDescent="0.15">
      <c r="A4146" s="6">
        <f t="shared" si="828"/>
        <v>277</v>
      </c>
      <c r="B4146" s="6">
        <f>B4145</f>
        <v>4001</v>
      </c>
      <c r="D4146" s="94" t="s">
        <v>5</v>
      </c>
      <c r="E4146" s="95"/>
      <c r="F4146" s="96">
        <f>B4146</f>
        <v>4001</v>
      </c>
      <c r="G4146" s="97"/>
      <c r="H4146" s="98" t="s">
        <v>341</v>
      </c>
      <c r="I4146" s="99"/>
      <c r="O4146" s="7"/>
      <c r="X4146" s="1" t="str">
        <f t="shared" si="829"/>
        <v>40福岡県</v>
      </c>
    </row>
    <row r="4147" spans="1:24" x14ac:dyDescent="0.15">
      <c r="A4147" s="6">
        <f t="shared" si="828"/>
        <v>277</v>
      </c>
      <c r="B4147" s="6">
        <f>B4146</f>
        <v>4001</v>
      </c>
      <c r="D4147" s="72" t="s">
        <v>6</v>
      </c>
      <c r="E4147" s="73"/>
      <c r="F4147" s="74">
        <v>171.12690000000001</v>
      </c>
      <c r="G4147" s="75"/>
      <c r="H4147" s="75"/>
      <c r="I4147" s="76"/>
      <c r="J4147" s="8"/>
      <c r="K4147" s="8"/>
      <c r="L4147" s="8"/>
      <c r="N4147" s="8"/>
      <c r="O4147" s="9"/>
      <c r="P4147" s="10" t="s">
        <v>7</v>
      </c>
      <c r="X4147" s="1" t="str">
        <f t="shared" si="829"/>
        <v>40福岡県</v>
      </c>
    </row>
    <row r="4148" spans="1:24" ht="14.25" thickBot="1" x14ac:dyDescent="0.2">
      <c r="A4148" s="6">
        <f t="shared" si="828"/>
        <v>277</v>
      </c>
      <c r="B4148" s="6">
        <f>B4147</f>
        <v>4001</v>
      </c>
      <c r="D4148" s="77" t="s">
        <v>8</v>
      </c>
      <c r="E4148" s="78"/>
      <c r="F4148" s="79">
        <v>559.1</v>
      </c>
      <c r="G4148" s="80"/>
      <c r="H4148" s="80"/>
      <c r="I4148" s="81"/>
      <c r="J4148" s="11"/>
      <c r="K4148" s="11"/>
      <c r="L4148" s="11"/>
      <c r="N4148" s="11"/>
      <c r="P4148" s="82">
        <v>0.16400000000000001</v>
      </c>
      <c r="Q4148" s="82"/>
      <c r="X4148" s="1" t="str">
        <f t="shared" si="829"/>
        <v>40福岡県</v>
      </c>
    </row>
    <row r="4149" spans="1:24" ht="14.25" thickBot="1" x14ac:dyDescent="0.2">
      <c r="A4149" s="6">
        <f t="shared" si="828"/>
        <v>277</v>
      </c>
      <c r="B4149" s="6"/>
      <c r="C4149" s="1" t="s">
        <v>9</v>
      </c>
      <c r="X4149" s="1" t="str">
        <f t="shared" si="829"/>
        <v>40福岡県</v>
      </c>
    </row>
    <row r="4150" spans="1:24" ht="13.5" customHeight="1" x14ac:dyDescent="0.15">
      <c r="A4150" s="6">
        <f t="shared" si="828"/>
        <v>277</v>
      </c>
      <c r="B4150" s="6"/>
      <c r="D4150" s="12"/>
      <c r="E4150" s="13"/>
      <c r="F4150" s="83" t="s">
        <v>10</v>
      </c>
      <c r="G4150" s="84"/>
      <c r="H4150" s="14" t="s">
        <v>11</v>
      </c>
      <c r="I4150" s="14" t="s">
        <v>12</v>
      </c>
      <c r="J4150" s="14" t="s">
        <v>13</v>
      </c>
      <c r="K4150" s="14" t="s">
        <v>14</v>
      </c>
      <c r="L4150" s="15" t="s">
        <v>15</v>
      </c>
      <c r="M4150" s="85" t="s">
        <v>16</v>
      </c>
      <c r="N4150" s="84"/>
      <c r="O4150" s="84"/>
      <c r="P4150" s="85" t="s">
        <v>17</v>
      </c>
      <c r="Q4150" s="84"/>
      <c r="R4150" s="86"/>
      <c r="X4150" s="1" t="str">
        <f t="shared" si="829"/>
        <v>40福岡県</v>
      </c>
    </row>
    <row r="4151" spans="1:24" ht="32.25" thickBot="1" x14ac:dyDescent="0.2">
      <c r="A4151" s="6">
        <f t="shared" si="828"/>
        <v>277</v>
      </c>
      <c r="B4151" s="6"/>
      <c r="D4151" s="16"/>
      <c r="E4151" s="17"/>
      <c r="F4151" s="18" t="s">
        <v>18</v>
      </c>
      <c r="G4151" s="19" t="s">
        <v>19</v>
      </c>
      <c r="H4151" s="20" t="s">
        <v>20</v>
      </c>
      <c r="I4151" s="20" t="s">
        <v>21</v>
      </c>
      <c r="J4151" s="20" t="s">
        <v>22</v>
      </c>
      <c r="K4151" s="20" t="s">
        <v>23</v>
      </c>
      <c r="L4151" s="20" t="s">
        <v>24</v>
      </c>
      <c r="M4151" s="21" t="s">
        <v>25</v>
      </c>
      <c r="N4151" s="22" t="s">
        <v>26</v>
      </c>
      <c r="O4151" s="23" t="s">
        <v>27</v>
      </c>
      <c r="P4151" s="24" t="s">
        <v>28</v>
      </c>
      <c r="Q4151" s="22" t="s">
        <v>29</v>
      </c>
      <c r="R4151" s="25" t="s">
        <v>30</v>
      </c>
      <c r="X4151" s="1" t="str">
        <f t="shared" si="829"/>
        <v>40福岡県</v>
      </c>
    </row>
    <row r="4152" spans="1:24" ht="14.25" thickTop="1" x14ac:dyDescent="0.15">
      <c r="A4152" s="6">
        <f t="shared" si="828"/>
        <v>277</v>
      </c>
      <c r="B4152" s="6">
        <f>B4147</f>
        <v>4001</v>
      </c>
      <c r="D4152" s="26"/>
      <c r="E4152" s="27" t="s">
        <v>31</v>
      </c>
      <c r="F4152" s="28">
        <f>SUM(F4153:F4156)</f>
        <v>19407</v>
      </c>
      <c r="G4152" s="29">
        <f>IFERROR(F4152/Q4152,"-")</f>
        <v>0.92520022883295194</v>
      </c>
      <c r="H4152" s="30">
        <f t="shared" ref="H4152:M4152" si="830">SUM(H4153:H4156)</f>
        <v>19491</v>
      </c>
      <c r="I4152" s="30">
        <f t="shared" si="830"/>
        <v>19214</v>
      </c>
      <c r="J4152" s="30">
        <f t="shared" si="830"/>
        <v>19171</v>
      </c>
      <c r="K4152" s="30">
        <f t="shared" si="830"/>
        <v>19152</v>
      </c>
      <c r="L4152" s="30">
        <f t="shared" si="830"/>
        <v>19071</v>
      </c>
      <c r="M4152" s="31">
        <f t="shared" si="830"/>
        <v>19189</v>
      </c>
      <c r="N4152" s="32">
        <f>IFERROR(M4152/F4152,"-")</f>
        <v>0.98876693976400265</v>
      </c>
      <c r="O4152" s="33">
        <f>M4152-F4152</f>
        <v>-218</v>
      </c>
      <c r="P4152" s="31">
        <f>SUM(P4153:P4156)</f>
        <v>19344</v>
      </c>
      <c r="Q4152" s="34">
        <f>SUM(Q4153:Q4156)</f>
        <v>20976</v>
      </c>
      <c r="R4152" s="35">
        <f>IFERROR(P4152/Q4152,"-")</f>
        <v>0.9221967963386728</v>
      </c>
      <c r="X4152" s="1" t="str">
        <f t="shared" si="829"/>
        <v>40福岡県</v>
      </c>
    </row>
    <row r="4153" spans="1:24" x14ac:dyDescent="0.15">
      <c r="A4153" s="6">
        <f t="shared" si="828"/>
        <v>277</v>
      </c>
      <c r="B4153" s="6">
        <f>B4152</f>
        <v>4001</v>
      </c>
      <c r="D4153" s="36"/>
      <c r="E4153" s="37" t="s">
        <v>32</v>
      </c>
      <c r="F4153" s="38">
        <v>4478</v>
      </c>
      <c r="G4153" s="39">
        <f>IFERROR(F4153/Q4153,"-")</f>
        <v>1.5138607167004734</v>
      </c>
      <c r="H4153" s="40">
        <v>4406</v>
      </c>
      <c r="I4153" s="40">
        <v>4369</v>
      </c>
      <c r="J4153" s="40">
        <v>4305</v>
      </c>
      <c r="K4153" s="40">
        <v>4322</v>
      </c>
      <c r="L4153" s="40">
        <v>4343</v>
      </c>
      <c r="M4153" s="41">
        <v>4343</v>
      </c>
      <c r="N4153" s="42">
        <f>IFERROR(M4153/F4153,"-")</f>
        <v>0.96985261277355961</v>
      </c>
      <c r="O4153" s="43">
        <f>M4153-F4153</f>
        <v>-135</v>
      </c>
      <c r="P4153" s="41">
        <v>4182</v>
      </c>
      <c r="Q4153" s="44">
        <v>2958</v>
      </c>
      <c r="R4153" s="45">
        <f>IFERROR(P4153/Q4153,"-")</f>
        <v>1.4137931034482758</v>
      </c>
      <c r="X4153" s="1" t="str">
        <f t="shared" si="829"/>
        <v>40福岡県</v>
      </c>
    </row>
    <row r="4154" spans="1:24" x14ac:dyDescent="0.15">
      <c r="A4154" s="6">
        <f t="shared" si="828"/>
        <v>277</v>
      </c>
      <c r="B4154" s="6">
        <f t="shared" si="828"/>
        <v>4001</v>
      </c>
      <c r="D4154" s="36"/>
      <c r="E4154" s="46" t="s">
        <v>33</v>
      </c>
      <c r="F4154" s="47">
        <v>7218</v>
      </c>
      <c r="G4154" s="48">
        <f>IFERROR(F4154/Q4154,"-")</f>
        <v>0.93123467939620697</v>
      </c>
      <c r="H4154" s="49">
        <v>7023</v>
      </c>
      <c r="I4154" s="49">
        <v>6870</v>
      </c>
      <c r="J4154" s="49">
        <v>6909</v>
      </c>
      <c r="K4154" s="49">
        <v>6944</v>
      </c>
      <c r="L4154" s="49">
        <v>6948</v>
      </c>
      <c r="M4154" s="50">
        <v>7010</v>
      </c>
      <c r="N4154" s="51">
        <f>IFERROR(M4154/F4154,"-")</f>
        <v>0.97118315322804105</v>
      </c>
      <c r="O4154" s="52">
        <f>M4154-F4154</f>
        <v>-208</v>
      </c>
      <c r="P4154" s="50">
        <v>7004</v>
      </c>
      <c r="Q4154" s="53">
        <v>7751</v>
      </c>
      <c r="R4154" s="54">
        <f>IFERROR(P4154/Q4154,"-")</f>
        <v>0.90362533866597861</v>
      </c>
      <c r="X4154" s="1" t="str">
        <f t="shared" si="829"/>
        <v>40福岡県</v>
      </c>
    </row>
    <row r="4155" spans="1:24" x14ac:dyDescent="0.15">
      <c r="A4155" s="6">
        <f t="shared" si="828"/>
        <v>277</v>
      </c>
      <c r="B4155" s="6">
        <f t="shared" si="828"/>
        <v>4001</v>
      </c>
      <c r="D4155" s="36"/>
      <c r="E4155" s="46" t="s">
        <v>34</v>
      </c>
      <c r="F4155" s="47">
        <v>2619</v>
      </c>
      <c r="G4155" s="48">
        <f>IFERROR(F4155/Q4155,"-")</f>
        <v>0.42004811547714516</v>
      </c>
      <c r="H4155" s="49">
        <v>3203</v>
      </c>
      <c r="I4155" s="49">
        <v>3551</v>
      </c>
      <c r="J4155" s="49">
        <v>3472</v>
      </c>
      <c r="K4155" s="49">
        <v>3442</v>
      </c>
      <c r="L4155" s="49">
        <v>3543</v>
      </c>
      <c r="M4155" s="50">
        <v>3549</v>
      </c>
      <c r="N4155" s="51">
        <f>IFERROR(M4155/F4155,"-")</f>
        <v>1.3550973654066438</v>
      </c>
      <c r="O4155" s="52">
        <f>M4155-F4155</f>
        <v>930</v>
      </c>
      <c r="P4155" s="50">
        <v>4013</v>
      </c>
      <c r="Q4155" s="53">
        <v>6235</v>
      </c>
      <c r="R4155" s="54">
        <f>IFERROR(P4155/Q4155,"-")</f>
        <v>0.64362469927826782</v>
      </c>
      <c r="X4155" s="1" t="str">
        <f t="shared" si="829"/>
        <v>40福岡県</v>
      </c>
    </row>
    <row r="4156" spans="1:24" ht="14.25" thickBot="1" x14ac:dyDescent="0.2">
      <c r="A4156" s="6">
        <f t="shared" si="828"/>
        <v>277</v>
      </c>
      <c r="B4156" s="6">
        <f t="shared" si="828"/>
        <v>4001</v>
      </c>
      <c r="D4156" s="55"/>
      <c r="E4156" s="56" t="s">
        <v>35</v>
      </c>
      <c r="F4156" s="57">
        <v>5092</v>
      </c>
      <c r="G4156" s="58">
        <f>IFERROR(F4156/Q4156,"-")</f>
        <v>1.2628968253968254</v>
      </c>
      <c r="H4156" s="59">
        <v>4859</v>
      </c>
      <c r="I4156" s="59">
        <v>4424</v>
      </c>
      <c r="J4156" s="59">
        <v>4485</v>
      </c>
      <c r="K4156" s="59">
        <v>4444</v>
      </c>
      <c r="L4156" s="59">
        <v>4237</v>
      </c>
      <c r="M4156" s="60">
        <v>4287</v>
      </c>
      <c r="N4156" s="61">
        <f>IFERROR(M4156/F4156,"-")</f>
        <v>0.84190887666928516</v>
      </c>
      <c r="O4156" s="62">
        <f>M4156-F4156</f>
        <v>-805</v>
      </c>
      <c r="P4156" s="60">
        <v>4145</v>
      </c>
      <c r="Q4156" s="63">
        <v>4032</v>
      </c>
      <c r="R4156" s="64">
        <f>IFERROR(P4156/Q4156,"-")</f>
        <v>1.0280257936507937</v>
      </c>
      <c r="X4156" s="1" t="str">
        <f t="shared" si="829"/>
        <v>40福岡県</v>
      </c>
    </row>
    <row r="4157" spans="1:24" s="5" customFormat="1" x14ac:dyDescent="0.15">
      <c r="A4157" s="65">
        <f t="shared" si="828"/>
        <v>277</v>
      </c>
      <c r="B4157" s="65">
        <f t="shared" si="828"/>
        <v>4001</v>
      </c>
      <c r="D4157" s="66"/>
      <c r="E4157" s="67" t="s">
        <v>36</v>
      </c>
      <c r="F4157" s="68">
        <v>0.96958174904942962</v>
      </c>
      <c r="G4157" s="69"/>
      <c r="H4157" s="68">
        <v>0.92452830188679247</v>
      </c>
      <c r="I4157" s="68">
        <v>0.96825396825396826</v>
      </c>
      <c r="J4157" s="68">
        <v>0.91836734693877553</v>
      </c>
      <c r="K4157" s="68">
        <v>0.95061728395061729</v>
      </c>
      <c r="L4157" s="68">
        <v>0.93670886075949367</v>
      </c>
      <c r="M4157" s="68">
        <v>1</v>
      </c>
      <c r="N4157" s="70"/>
      <c r="O4157" s="70"/>
      <c r="P4157" s="71"/>
      <c r="Q4157" s="71"/>
      <c r="R4157" s="70"/>
      <c r="X4157" s="5" t="str">
        <f t="shared" si="829"/>
        <v>40福岡県</v>
      </c>
    </row>
    <row r="4158" spans="1:24" x14ac:dyDescent="0.15">
      <c r="A4158" s="6">
        <f>(ROW()+12)/15</f>
        <v>278</v>
      </c>
      <c r="B4158" s="6"/>
      <c r="C4158" s="87">
        <f>(ROW()+12)/15</f>
        <v>278</v>
      </c>
      <c r="D4158" s="87"/>
      <c r="S4158" s="1" t="str">
        <f>"（"&amp;H4160&amp;"　"&amp;H4161&amp;"構想区域）"</f>
        <v>（福岡県　粕屋構想区域）</v>
      </c>
      <c r="X4158" s="1" t="str">
        <f>TEXT(F4160,"0?")&amp;H4160</f>
        <v>40福岡県</v>
      </c>
    </row>
    <row r="4159" spans="1:24" ht="14.25" thickBot="1" x14ac:dyDescent="0.2">
      <c r="A4159" s="6">
        <f>A4158</f>
        <v>278</v>
      </c>
      <c r="B4159" s="6"/>
      <c r="C4159" s="1" t="s">
        <v>3</v>
      </c>
      <c r="X4159" s="1" t="str">
        <f>X4158</f>
        <v>40福岡県</v>
      </c>
    </row>
    <row r="4160" spans="1:24" x14ac:dyDescent="0.15">
      <c r="A4160" s="6">
        <f t="shared" ref="A4160:B4172" si="831">A4159</f>
        <v>278</v>
      </c>
      <c r="B4160" s="6">
        <v>4002</v>
      </c>
      <c r="D4160" s="88" t="s">
        <v>4</v>
      </c>
      <c r="E4160" s="89"/>
      <c r="F4160" s="90">
        <f>QUOTIENT(F4161,100)</f>
        <v>40</v>
      </c>
      <c r="G4160" s="91"/>
      <c r="H4160" s="92" t="s">
        <v>340</v>
      </c>
      <c r="I4160" s="93"/>
      <c r="O4160" s="7"/>
      <c r="X4160" s="1" t="str">
        <f t="shared" ref="X4160:X4172" si="832">X4159</f>
        <v>40福岡県</v>
      </c>
    </row>
    <row r="4161" spans="1:24" x14ac:dyDescent="0.15">
      <c r="A4161" s="6">
        <f t="shared" si="831"/>
        <v>278</v>
      </c>
      <c r="B4161" s="6">
        <f>B4160</f>
        <v>4002</v>
      </c>
      <c r="D4161" s="94" t="s">
        <v>5</v>
      </c>
      <c r="E4161" s="95"/>
      <c r="F4161" s="96">
        <f>B4161</f>
        <v>4002</v>
      </c>
      <c r="G4161" s="97"/>
      <c r="H4161" s="98" t="s">
        <v>342</v>
      </c>
      <c r="I4161" s="99"/>
      <c r="O4161" s="7"/>
      <c r="X4161" s="1" t="str">
        <f t="shared" si="832"/>
        <v>40福岡県</v>
      </c>
    </row>
    <row r="4162" spans="1:24" x14ac:dyDescent="0.15">
      <c r="A4162" s="6">
        <f t="shared" si="831"/>
        <v>278</v>
      </c>
      <c r="B4162" s="6">
        <f>B4161</f>
        <v>4002</v>
      </c>
      <c r="D4162" s="72" t="s">
        <v>6</v>
      </c>
      <c r="E4162" s="73"/>
      <c r="F4162" s="74">
        <v>29.285599999999999</v>
      </c>
      <c r="G4162" s="75"/>
      <c r="H4162" s="75"/>
      <c r="I4162" s="76"/>
      <c r="J4162" s="8"/>
      <c r="K4162" s="8"/>
      <c r="L4162" s="8"/>
      <c r="N4162" s="8"/>
      <c r="O4162" s="9"/>
      <c r="P4162" s="10" t="s">
        <v>7</v>
      </c>
      <c r="X4162" s="1" t="str">
        <f t="shared" si="832"/>
        <v>40福岡県</v>
      </c>
    </row>
    <row r="4163" spans="1:24" ht="14.25" thickBot="1" x14ac:dyDescent="0.2">
      <c r="A4163" s="6">
        <f t="shared" si="831"/>
        <v>278</v>
      </c>
      <c r="B4163" s="6">
        <f>B4162</f>
        <v>4002</v>
      </c>
      <c r="D4163" s="77" t="s">
        <v>8</v>
      </c>
      <c r="E4163" s="78"/>
      <c r="F4163" s="79">
        <v>206.71</v>
      </c>
      <c r="G4163" s="80"/>
      <c r="H4163" s="80"/>
      <c r="I4163" s="81"/>
      <c r="J4163" s="11"/>
      <c r="K4163" s="11"/>
      <c r="L4163" s="11"/>
      <c r="N4163" s="11"/>
      <c r="P4163" s="82">
        <v>-0.12500000000000006</v>
      </c>
      <c r="Q4163" s="82"/>
      <c r="X4163" s="1" t="str">
        <f t="shared" si="832"/>
        <v>40福岡県</v>
      </c>
    </row>
    <row r="4164" spans="1:24" ht="14.25" thickBot="1" x14ac:dyDescent="0.2">
      <c r="A4164" s="6">
        <f t="shared" si="831"/>
        <v>278</v>
      </c>
      <c r="B4164" s="6"/>
      <c r="C4164" s="1" t="s">
        <v>9</v>
      </c>
      <c r="X4164" s="1" t="str">
        <f t="shared" si="832"/>
        <v>40福岡県</v>
      </c>
    </row>
    <row r="4165" spans="1:24" ht="13.5" customHeight="1" x14ac:dyDescent="0.15">
      <c r="A4165" s="6">
        <f t="shared" si="831"/>
        <v>278</v>
      </c>
      <c r="B4165" s="6"/>
      <c r="D4165" s="12"/>
      <c r="E4165" s="13"/>
      <c r="F4165" s="83" t="s">
        <v>10</v>
      </c>
      <c r="G4165" s="84"/>
      <c r="H4165" s="14" t="s">
        <v>11</v>
      </c>
      <c r="I4165" s="14" t="s">
        <v>12</v>
      </c>
      <c r="J4165" s="14" t="s">
        <v>13</v>
      </c>
      <c r="K4165" s="14" t="s">
        <v>14</v>
      </c>
      <c r="L4165" s="15" t="s">
        <v>15</v>
      </c>
      <c r="M4165" s="85" t="s">
        <v>16</v>
      </c>
      <c r="N4165" s="84"/>
      <c r="O4165" s="84"/>
      <c r="P4165" s="85" t="s">
        <v>17</v>
      </c>
      <c r="Q4165" s="84"/>
      <c r="R4165" s="86"/>
      <c r="X4165" s="1" t="str">
        <f t="shared" si="832"/>
        <v>40福岡県</v>
      </c>
    </row>
    <row r="4166" spans="1:24" ht="32.25" thickBot="1" x14ac:dyDescent="0.2">
      <c r="A4166" s="6">
        <f t="shared" si="831"/>
        <v>278</v>
      </c>
      <c r="B4166" s="6"/>
      <c r="D4166" s="16"/>
      <c r="E4166" s="17"/>
      <c r="F4166" s="18" t="s">
        <v>18</v>
      </c>
      <c r="G4166" s="19" t="s">
        <v>19</v>
      </c>
      <c r="H4166" s="20" t="s">
        <v>20</v>
      </c>
      <c r="I4166" s="20" t="s">
        <v>21</v>
      </c>
      <c r="J4166" s="20" t="s">
        <v>22</v>
      </c>
      <c r="K4166" s="20" t="s">
        <v>23</v>
      </c>
      <c r="L4166" s="20" t="s">
        <v>24</v>
      </c>
      <c r="M4166" s="21" t="s">
        <v>25</v>
      </c>
      <c r="N4166" s="22" t="s">
        <v>26</v>
      </c>
      <c r="O4166" s="23" t="s">
        <v>27</v>
      </c>
      <c r="P4166" s="24" t="s">
        <v>28</v>
      </c>
      <c r="Q4166" s="22" t="s">
        <v>29</v>
      </c>
      <c r="R4166" s="25" t="s">
        <v>30</v>
      </c>
      <c r="X4166" s="1" t="str">
        <f t="shared" si="832"/>
        <v>40福岡県</v>
      </c>
    </row>
    <row r="4167" spans="1:24" ht="14.25" thickTop="1" x14ac:dyDescent="0.15">
      <c r="A4167" s="6">
        <f t="shared" si="831"/>
        <v>278</v>
      </c>
      <c r="B4167" s="6">
        <f>B4162</f>
        <v>4002</v>
      </c>
      <c r="D4167" s="26"/>
      <c r="E4167" s="27" t="s">
        <v>31</v>
      </c>
      <c r="F4167" s="28">
        <f>SUM(F4168:F4171)</f>
        <v>3751</v>
      </c>
      <c r="G4167" s="29">
        <f>IFERROR(F4167/Q4167,"-")</f>
        <v>1.1012918379330594</v>
      </c>
      <c r="H4167" s="30">
        <f t="shared" ref="H4167:M4167" si="833">SUM(H4168:H4171)</f>
        <v>3679</v>
      </c>
      <c r="I4167" s="30">
        <f t="shared" si="833"/>
        <v>3566</v>
      </c>
      <c r="J4167" s="30">
        <f t="shared" si="833"/>
        <v>3319</v>
      </c>
      <c r="K4167" s="30">
        <f t="shared" si="833"/>
        <v>3279</v>
      </c>
      <c r="L4167" s="30">
        <f t="shared" si="833"/>
        <v>3268</v>
      </c>
      <c r="M4167" s="31">
        <f t="shared" si="833"/>
        <v>3283</v>
      </c>
      <c r="N4167" s="32">
        <f>IFERROR(M4167/F4167,"-")</f>
        <v>0.87523327112769933</v>
      </c>
      <c r="O4167" s="33">
        <f>M4167-F4167</f>
        <v>-468</v>
      </c>
      <c r="P4167" s="31">
        <f>SUM(P4168:P4171)</f>
        <v>3309</v>
      </c>
      <c r="Q4167" s="34">
        <f>SUM(Q4168:Q4171)</f>
        <v>3406</v>
      </c>
      <c r="R4167" s="35">
        <f>IFERROR(P4167/Q4167,"-")</f>
        <v>0.97152084556664708</v>
      </c>
      <c r="X4167" s="1" t="str">
        <f t="shared" si="832"/>
        <v>40福岡県</v>
      </c>
    </row>
    <row r="4168" spans="1:24" x14ac:dyDescent="0.15">
      <c r="A4168" s="6">
        <f t="shared" si="831"/>
        <v>278</v>
      </c>
      <c r="B4168" s="6">
        <f>B4167</f>
        <v>4002</v>
      </c>
      <c r="D4168" s="36"/>
      <c r="E4168" s="37" t="s">
        <v>32</v>
      </c>
      <c r="F4168" s="38">
        <v>76</v>
      </c>
      <c r="G4168" s="39">
        <f>IFERROR(F4168/Q4168,"-")</f>
        <v>0.34703196347031962</v>
      </c>
      <c r="H4168" s="40">
        <v>74</v>
      </c>
      <c r="I4168" s="40">
        <v>74</v>
      </c>
      <c r="J4168" s="40">
        <v>74</v>
      </c>
      <c r="K4168" s="40">
        <v>78</v>
      </c>
      <c r="L4168" s="40">
        <v>78</v>
      </c>
      <c r="M4168" s="41">
        <v>78</v>
      </c>
      <c r="N4168" s="42">
        <f>IFERROR(M4168/F4168,"-")</f>
        <v>1.0263157894736843</v>
      </c>
      <c r="O4168" s="43">
        <f>M4168-F4168</f>
        <v>2</v>
      </c>
      <c r="P4168" s="41">
        <v>78</v>
      </c>
      <c r="Q4168" s="44">
        <v>219</v>
      </c>
      <c r="R4168" s="45">
        <f>IFERROR(P4168/Q4168,"-")</f>
        <v>0.35616438356164382</v>
      </c>
      <c r="X4168" s="1" t="str">
        <f t="shared" si="832"/>
        <v>40福岡県</v>
      </c>
    </row>
    <row r="4169" spans="1:24" x14ac:dyDescent="0.15">
      <c r="A4169" s="6">
        <f t="shared" si="831"/>
        <v>278</v>
      </c>
      <c r="B4169" s="6">
        <f t="shared" si="831"/>
        <v>4002</v>
      </c>
      <c r="D4169" s="36"/>
      <c r="E4169" s="46" t="s">
        <v>33</v>
      </c>
      <c r="F4169" s="47">
        <v>1428</v>
      </c>
      <c r="G4169" s="48">
        <f>IFERROR(F4169/Q4169,"-")</f>
        <v>1.8378378378378379</v>
      </c>
      <c r="H4169" s="49">
        <v>1286</v>
      </c>
      <c r="I4169" s="49">
        <v>1181</v>
      </c>
      <c r="J4169" s="49">
        <v>1206</v>
      </c>
      <c r="K4169" s="49">
        <v>1137</v>
      </c>
      <c r="L4169" s="49">
        <v>1090</v>
      </c>
      <c r="M4169" s="50">
        <v>1126</v>
      </c>
      <c r="N4169" s="51">
        <f>IFERROR(M4169/F4169,"-")</f>
        <v>0.78851540616246496</v>
      </c>
      <c r="O4169" s="52">
        <f>M4169-F4169</f>
        <v>-302</v>
      </c>
      <c r="P4169" s="50">
        <v>1099</v>
      </c>
      <c r="Q4169" s="53">
        <v>777</v>
      </c>
      <c r="R4169" s="54">
        <f>IFERROR(P4169/Q4169,"-")</f>
        <v>1.4144144144144144</v>
      </c>
      <c r="X4169" s="1" t="str">
        <f t="shared" si="832"/>
        <v>40福岡県</v>
      </c>
    </row>
    <row r="4170" spans="1:24" x14ac:dyDescent="0.15">
      <c r="A4170" s="6">
        <f t="shared" si="831"/>
        <v>278</v>
      </c>
      <c r="B4170" s="6">
        <f t="shared" si="831"/>
        <v>4002</v>
      </c>
      <c r="D4170" s="36"/>
      <c r="E4170" s="46" t="s">
        <v>34</v>
      </c>
      <c r="F4170" s="47">
        <v>203</v>
      </c>
      <c r="G4170" s="48">
        <f>IFERROR(F4170/Q4170,"-")</f>
        <v>0.15228807201800451</v>
      </c>
      <c r="H4170" s="49">
        <v>337</v>
      </c>
      <c r="I4170" s="49">
        <v>414</v>
      </c>
      <c r="J4170" s="49">
        <v>433</v>
      </c>
      <c r="K4170" s="49">
        <v>493</v>
      </c>
      <c r="L4170" s="49">
        <v>519</v>
      </c>
      <c r="M4170" s="50">
        <v>519</v>
      </c>
      <c r="N4170" s="51">
        <f>IFERROR(M4170/F4170,"-")</f>
        <v>2.5566502463054186</v>
      </c>
      <c r="O4170" s="52">
        <f>M4170-F4170</f>
        <v>316</v>
      </c>
      <c r="P4170" s="50">
        <v>548</v>
      </c>
      <c r="Q4170" s="53">
        <v>1333</v>
      </c>
      <c r="R4170" s="54">
        <f>IFERROR(P4170/Q4170,"-")</f>
        <v>0.41110277569392351</v>
      </c>
      <c r="X4170" s="1" t="str">
        <f t="shared" si="832"/>
        <v>40福岡県</v>
      </c>
    </row>
    <row r="4171" spans="1:24" ht="14.25" thickBot="1" x14ac:dyDescent="0.2">
      <c r="A4171" s="6">
        <f t="shared" si="831"/>
        <v>278</v>
      </c>
      <c r="B4171" s="6">
        <f t="shared" si="831"/>
        <v>4002</v>
      </c>
      <c r="D4171" s="55"/>
      <c r="E4171" s="56" t="s">
        <v>35</v>
      </c>
      <c r="F4171" s="57">
        <v>2044</v>
      </c>
      <c r="G4171" s="58">
        <f>IFERROR(F4171/Q4171,"-")</f>
        <v>1.8978644382544103</v>
      </c>
      <c r="H4171" s="59">
        <v>1982</v>
      </c>
      <c r="I4171" s="59">
        <v>1897</v>
      </c>
      <c r="J4171" s="59">
        <v>1606</v>
      </c>
      <c r="K4171" s="59">
        <v>1571</v>
      </c>
      <c r="L4171" s="59">
        <v>1581</v>
      </c>
      <c r="M4171" s="60">
        <v>1560</v>
      </c>
      <c r="N4171" s="61">
        <f>IFERROR(M4171/F4171,"-")</f>
        <v>0.76320939334637961</v>
      </c>
      <c r="O4171" s="62">
        <f>M4171-F4171</f>
        <v>-484</v>
      </c>
      <c r="P4171" s="60">
        <v>1584</v>
      </c>
      <c r="Q4171" s="63">
        <v>1077</v>
      </c>
      <c r="R4171" s="64">
        <f>IFERROR(P4171/Q4171,"-")</f>
        <v>1.4707520891364902</v>
      </c>
      <c r="X4171" s="1" t="str">
        <f t="shared" si="832"/>
        <v>40福岡県</v>
      </c>
    </row>
    <row r="4172" spans="1:24" s="5" customFormat="1" x14ac:dyDescent="0.15">
      <c r="A4172" s="65">
        <f t="shared" si="831"/>
        <v>278</v>
      </c>
      <c r="B4172" s="65">
        <f t="shared" si="831"/>
        <v>4002</v>
      </c>
      <c r="D4172" s="66"/>
      <c r="E4172" s="67" t="s">
        <v>36</v>
      </c>
      <c r="F4172" s="68">
        <v>1</v>
      </c>
      <c r="G4172" s="69"/>
      <c r="H4172" s="68">
        <v>0.97560975609756095</v>
      </c>
      <c r="I4172" s="68">
        <v>0.97619047619047616</v>
      </c>
      <c r="J4172" s="68">
        <v>0.95238095238095233</v>
      </c>
      <c r="K4172" s="68">
        <v>0.97560975609756095</v>
      </c>
      <c r="L4172" s="68">
        <v>0.95121951219512191</v>
      </c>
      <c r="M4172" s="68">
        <v>1</v>
      </c>
      <c r="N4172" s="70"/>
      <c r="O4172" s="70"/>
      <c r="P4172" s="71"/>
      <c r="Q4172" s="71"/>
      <c r="R4172" s="70"/>
      <c r="X4172" s="5" t="str">
        <f t="shared" si="832"/>
        <v>40福岡県</v>
      </c>
    </row>
    <row r="4173" spans="1:24" x14ac:dyDescent="0.15">
      <c r="A4173" s="6">
        <f>(ROW()+12)/15</f>
        <v>279</v>
      </c>
      <c r="B4173" s="6"/>
      <c r="C4173" s="87">
        <f>(ROW()+12)/15</f>
        <v>279</v>
      </c>
      <c r="D4173" s="87"/>
      <c r="S4173" s="1" t="str">
        <f>"（"&amp;H4175&amp;"　"&amp;H4176&amp;"構想区域）"</f>
        <v>（福岡県　宗像構想区域）</v>
      </c>
      <c r="X4173" s="1" t="str">
        <f>TEXT(F4175,"0?")&amp;H4175</f>
        <v>40福岡県</v>
      </c>
    </row>
    <row r="4174" spans="1:24" ht="14.25" thickBot="1" x14ac:dyDescent="0.2">
      <c r="A4174" s="6">
        <f>A4173</f>
        <v>279</v>
      </c>
      <c r="B4174" s="6"/>
      <c r="C4174" s="1" t="s">
        <v>3</v>
      </c>
      <c r="X4174" s="1" t="str">
        <f>X4173</f>
        <v>40福岡県</v>
      </c>
    </row>
    <row r="4175" spans="1:24" x14ac:dyDescent="0.15">
      <c r="A4175" s="6">
        <f t="shared" ref="A4175:B4187" si="834">A4174</f>
        <v>279</v>
      </c>
      <c r="B4175" s="6">
        <v>4003</v>
      </c>
      <c r="D4175" s="88" t="s">
        <v>4</v>
      </c>
      <c r="E4175" s="89"/>
      <c r="F4175" s="90">
        <f>QUOTIENT(F4176,100)</f>
        <v>40</v>
      </c>
      <c r="G4175" s="91"/>
      <c r="H4175" s="92" t="s">
        <v>340</v>
      </c>
      <c r="I4175" s="93"/>
      <c r="O4175" s="7"/>
      <c r="X4175" s="1" t="str">
        <f t="shared" ref="X4175:X4187" si="835">X4174</f>
        <v>40福岡県</v>
      </c>
    </row>
    <row r="4176" spans="1:24" x14ac:dyDescent="0.15">
      <c r="A4176" s="6">
        <f t="shared" si="834"/>
        <v>279</v>
      </c>
      <c r="B4176" s="6">
        <f>B4175</f>
        <v>4003</v>
      </c>
      <c r="D4176" s="94" t="s">
        <v>5</v>
      </c>
      <c r="E4176" s="95"/>
      <c r="F4176" s="96">
        <f>B4176</f>
        <v>4003</v>
      </c>
      <c r="G4176" s="97"/>
      <c r="H4176" s="98" t="s">
        <v>343</v>
      </c>
      <c r="I4176" s="99"/>
      <c r="O4176" s="7"/>
      <c r="X4176" s="1" t="str">
        <f t="shared" si="835"/>
        <v>40福岡県</v>
      </c>
    </row>
    <row r="4177" spans="1:24" x14ac:dyDescent="0.15">
      <c r="A4177" s="6">
        <f t="shared" si="834"/>
        <v>279</v>
      </c>
      <c r="B4177" s="6">
        <f>B4176</f>
        <v>4003</v>
      </c>
      <c r="D4177" s="72" t="s">
        <v>6</v>
      </c>
      <c r="E4177" s="73"/>
      <c r="F4177" s="74">
        <v>16.412800000000001</v>
      </c>
      <c r="G4177" s="75"/>
      <c r="H4177" s="75"/>
      <c r="I4177" s="76"/>
      <c r="J4177" s="8"/>
      <c r="K4177" s="8"/>
      <c r="L4177" s="8"/>
      <c r="N4177" s="8"/>
      <c r="O4177" s="9"/>
      <c r="P4177" s="10" t="s">
        <v>7</v>
      </c>
      <c r="X4177" s="1" t="str">
        <f t="shared" si="835"/>
        <v>40福岡県</v>
      </c>
    </row>
    <row r="4178" spans="1:24" ht="14.25" thickBot="1" x14ac:dyDescent="0.2">
      <c r="A4178" s="6">
        <f t="shared" si="834"/>
        <v>279</v>
      </c>
      <c r="B4178" s="6">
        <f>B4177</f>
        <v>4003</v>
      </c>
      <c r="D4178" s="77" t="s">
        <v>8</v>
      </c>
      <c r="E4178" s="78"/>
      <c r="F4178" s="79">
        <v>172.68</v>
      </c>
      <c r="G4178" s="80"/>
      <c r="H4178" s="80"/>
      <c r="I4178" s="81"/>
      <c r="J4178" s="11"/>
      <c r="K4178" s="11"/>
      <c r="L4178" s="11"/>
      <c r="N4178" s="11"/>
      <c r="P4178" s="82">
        <v>-0.34699999999999998</v>
      </c>
      <c r="Q4178" s="82"/>
      <c r="X4178" s="1" t="str">
        <f t="shared" si="835"/>
        <v>40福岡県</v>
      </c>
    </row>
    <row r="4179" spans="1:24" ht="14.25" thickBot="1" x14ac:dyDescent="0.2">
      <c r="A4179" s="6">
        <f t="shared" si="834"/>
        <v>279</v>
      </c>
      <c r="B4179" s="6"/>
      <c r="C4179" s="1" t="s">
        <v>9</v>
      </c>
      <c r="X4179" s="1" t="str">
        <f t="shared" si="835"/>
        <v>40福岡県</v>
      </c>
    </row>
    <row r="4180" spans="1:24" ht="13.5" customHeight="1" x14ac:dyDescent="0.15">
      <c r="A4180" s="6">
        <f t="shared" si="834"/>
        <v>279</v>
      </c>
      <c r="B4180" s="6"/>
      <c r="D4180" s="12"/>
      <c r="E4180" s="13"/>
      <c r="F4180" s="83" t="s">
        <v>10</v>
      </c>
      <c r="G4180" s="84"/>
      <c r="H4180" s="14" t="s">
        <v>11</v>
      </c>
      <c r="I4180" s="14" t="s">
        <v>12</v>
      </c>
      <c r="J4180" s="14" t="s">
        <v>13</v>
      </c>
      <c r="K4180" s="14" t="s">
        <v>14</v>
      </c>
      <c r="L4180" s="15" t="s">
        <v>15</v>
      </c>
      <c r="M4180" s="85" t="s">
        <v>16</v>
      </c>
      <c r="N4180" s="84"/>
      <c r="O4180" s="84"/>
      <c r="P4180" s="85" t="s">
        <v>17</v>
      </c>
      <c r="Q4180" s="84"/>
      <c r="R4180" s="86"/>
      <c r="X4180" s="1" t="str">
        <f t="shared" si="835"/>
        <v>40福岡県</v>
      </c>
    </row>
    <row r="4181" spans="1:24" ht="32.25" thickBot="1" x14ac:dyDescent="0.2">
      <c r="A4181" s="6">
        <f t="shared" si="834"/>
        <v>279</v>
      </c>
      <c r="B4181" s="6"/>
      <c r="D4181" s="16"/>
      <c r="E4181" s="17"/>
      <c r="F4181" s="18" t="s">
        <v>18</v>
      </c>
      <c r="G4181" s="19" t="s">
        <v>19</v>
      </c>
      <c r="H4181" s="20" t="s">
        <v>20</v>
      </c>
      <c r="I4181" s="20" t="s">
        <v>21</v>
      </c>
      <c r="J4181" s="20" t="s">
        <v>22</v>
      </c>
      <c r="K4181" s="20" t="s">
        <v>23</v>
      </c>
      <c r="L4181" s="20" t="s">
        <v>24</v>
      </c>
      <c r="M4181" s="21" t="s">
        <v>25</v>
      </c>
      <c r="N4181" s="22" t="s">
        <v>26</v>
      </c>
      <c r="O4181" s="23" t="s">
        <v>27</v>
      </c>
      <c r="P4181" s="24" t="s">
        <v>28</v>
      </c>
      <c r="Q4181" s="22" t="s">
        <v>29</v>
      </c>
      <c r="R4181" s="25" t="s">
        <v>30</v>
      </c>
      <c r="X4181" s="1" t="str">
        <f t="shared" si="835"/>
        <v>40福岡県</v>
      </c>
    </row>
    <row r="4182" spans="1:24" ht="14.25" thickTop="1" x14ac:dyDescent="0.15">
      <c r="A4182" s="6">
        <f t="shared" si="834"/>
        <v>279</v>
      </c>
      <c r="B4182" s="6">
        <f>B4177</f>
        <v>4003</v>
      </c>
      <c r="D4182" s="26"/>
      <c r="E4182" s="27" t="s">
        <v>31</v>
      </c>
      <c r="F4182" s="28">
        <f>SUM(F4183:F4186)</f>
        <v>1733</v>
      </c>
      <c r="G4182" s="29">
        <f>IFERROR(F4182/Q4182,"-")</f>
        <v>1.0321620011911852</v>
      </c>
      <c r="H4182" s="30">
        <f t="shared" ref="H4182:M4182" si="836">SUM(H4183:H4186)</f>
        <v>1662</v>
      </c>
      <c r="I4182" s="30">
        <f t="shared" si="836"/>
        <v>1503</v>
      </c>
      <c r="J4182" s="30">
        <f t="shared" si="836"/>
        <v>1428</v>
      </c>
      <c r="K4182" s="30">
        <f t="shared" si="836"/>
        <v>1428</v>
      </c>
      <c r="L4182" s="30">
        <f t="shared" si="836"/>
        <v>1543</v>
      </c>
      <c r="M4182" s="31">
        <f t="shared" si="836"/>
        <v>1543</v>
      </c>
      <c r="N4182" s="32">
        <f>IFERROR(M4182/F4182,"-")</f>
        <v>0.89036353144835545</v>
      </c>
      <c r="O4182" s="33">
        <f>M4182-F4182</f>
        <v>-190</v>
      </c>
      <c r="P4182" s="31">
        <f>SUM(P4183:P4186)</f>
        <v>1543</v>
      </c>
      <c r="Q4182" s="34">
        <f>SUM(Q4183:Q4186)</f>
        <v>1679</v>
      </c>
      <c r="R4182" s="35">
        <f>IFERROR(P4182/Q4182,"-")</f>
        <v>0.91899940440738537</v>
      </c>
      <c r="X4182" s="1" t="str">
        <f t="shared" si="835"/>
        <v>40福岡県</v>
      </c>
    </row>
    <row r="4183" spans="1:24" x14ac:dyDescent="0.15">
      <c r="A4183" s="6">
        <f t="shared" si="834"/>
        <v>279</v>
      </c>
      <c r="B4183" s="6">
        <f>B4182</f>
        <v>4003</v>
      </c>
      <c r="D4183" s="36"/>
      <c r="E4183" s="37" t="s">
        <v>32</v>
      </c>
      <c r="F4183" s="38">
        <v>14</v>
      </c>
      <c r="G4183" s="39">
        <f>IFERROR(F4183/Q4183,"-")</f>
        <v>0.17073170731707318</v>
      </c>
      <c r="H4183" s="40">
        <v>32</v>
      </c>
      <c r="I4183" s="40">
        <v>28</v>
      </c>
      <c r="J4183" s="40">
        <v>28</v>
      </c>
      <c r="K4183" s="40">
        <v>38</v>
      </c>
      <c r="L4183" s="40">
        <v>38</v>
      </c>
      <c r="M4183" s="41">
        <v>38</v>
      </c>
      <c r="N4183" s="42">
        <f>IFERROR(M4183/F4183,"-")</f>
        <v>2.7142857142857144</v>
      </c>
      <c r="O4183" s="43">
        <f>M4183-F4183</f>
        <v>24</v>
      </c>
      <c r="P4183" s="41">
        <v>38</v>
      </c>
      <c r="Q4183" s="44">
        <v>82</v>
      </c>
      <c r="R4183" s="45">
        <f>IFERROR(P4183/Q4183,"-")</f>
        <v>0.46341463414634149</v>
      </c>
      <c r="X4183" s="1" t="str">
        <f t="shared" si="835"/>
        <v>40福岡県</v>
      </c>
    </row>
    <row r="4184" spans="1:24" x14ac:dyDescent="0.15">
      <c r="A4184" s="6">
        <f t="shared" si="834"/>
        <v>279</v>
      </c>
      <c r="B4184" s="6">
        <f t="shared" si="834"/>
        <v>4003</v>
      </c>
      <c r="D4184" s="36"/>
      <c r="E4184" s="46" t="s">
        <v>33</v>
      </c>
      <c r="F4184" s="47">
        <v>693</v>
      </c>
      <c r="G4184" s="48">
        <f>IFERROR(F4184/Q4184,"-")</f>
        <v>1.5131004366812226</v>
      </c>
      <c r="H4184" s="49">
        <v>500</v>
      </c>
      <c r="I4184" s="49">
        <v>512</v>
      </c>
      <c r="J4184" s="49">
        <v>528</v>
      </c>
      <c r="K4184" s="49">
        <v>490</v>
      </c>
      <c r="L4184" s="49">
        <v>507</v>
      </c>
      <c r="M4184" s="50">
        <v>507</v>
      </c>
      <c r="N4184" s="51">
        <f>IFERROR(M4184/F4184,"-")</f>
        <v>0.73160173160173159</v>
      </c>
      <c r="O4184" s="52">
        <f>M4184-F4184</f>
        <v>-186</v>
      </c>
      <c r="P4184" s="50">
        <v>546</v>
      </c>
      <c r="Q4184" s="53">
        <v>458</v>
      </c>
      <c r="R4184" s="54">
        <f>IFERROR(P4184/Q4184,"-")</f>
        <v>1.1921397379912664</v>
      </c>
      <c r="X4184" s="1" t="str">
        <f t="shared" si="835"/>
        <v>40福岡県</v>
      </c>
    </row>
    <row r="4185" spans="1:24" x14ac:dyDescent="0.15">
      <c r="A4185" s="6">
        <f t="shared" si="834"/>
        <v>279</v>
      </c>
      <c r="B4185" s="6">
        <f t="shared" si="834"/>
        <v>4003</v>
      </c>
      <c r="D4185" s="36"/>
      <c r="E4185" s="46" t="s">
        <v>34</v>
      </c>
      <c r="F4185" s="47">
        <v>228</v>
      </c>
      <c r="G4185" s="48">
        <f>IFERROR(F4185/Q4185,"-")</f>
        <v>0.33578792341678937</v>
      </c>
      <c r="H4185" s="49">
        <v>297</v>
      </c>
      <c r="I4185" s="49">
        <v>349</v>
      </c>
      <c r="J4185" s="49">
        <v>341</v>
      </c>
      <c r="K4185" s="49">
        <v>369</v>
      </c>
      <c r="L4185" s="49">
        <v>354</v>
      </c>
      <c r="M4185" s="50">
        <v>354</v>
      </c>
      <c r="N4185" s="51">
        <f>IFERROR(M4185/F4185,"-")</f>
        <v>1.5526315789473684</v>
      </c>
      <c r="O4185" s="52">
        <f>M4185-F4185</f>
        <v>126</v>
      </c>
      <c r="P4185" s="50">
        <v>315</v>
      </c>
      <c r="Q4185" s="53">
        <v>679</v>
      </c>
      <c r="R4185" s="54">
        <f>IFERROR(P4185/Q4185,"-")</f>
        <v>0.46391752577319589</v>
      </c>
      <c r="X4185" s="1" t="str">
        <f t="shared" si="835"/>
        <v>40福岡県</v>
      </c>
    </row>
    <row r="4186" spans="1:24" ht="14.25" thickBot="1" x14ac:dyDescent="0.2">
      <c r="A4186" s="6">
        <f t="shared" si="834"/>
        <v>279</v>
      </c>
      <c r="B4186" s="6">
        <f t="shared" si="834"/>
        <v>4003</v>
      </c>
      <c r="D4186" s="55"/>
      <c r="E4186" s="56" t="s">
        <v>35</v>
      </c>
      <c r="F4186" s="57">
        <v>798</v>
      </c>
      <c r="G4186" s="58">
        <f>IFERROR(F4186/Q4186,"-")</f>
        <v>1.7347826086956522</v>
      </c>
      <c r="H4186" s="59">
        <v>833</v>
      </c>
      <c r="I4186" s="59">
        <v>614</v>
      </c>
      <c r="J4186" s="59">
        <v>531</v>
      </c>
      <c r="K4186" s="59">
        <v>531</v>
      </c>
      <c r="L4186" s="59">
        <v>644</v>
      </c>
      <c r="M4186" s="60">
        <v>644</v>
      </c>
      <c r="N4186" s="61">
        <f>IFERROR(M4186/F4186,"-")</f>
        <v>0.80701754385964908</v>
      </c>
      <c r="O4186" s="62">
        <f>M4186-F4186</f>
        <v>-154</v>
      </c>
      <c r="P4186" s="60">
        <v>644</v>
      </c>
      <c r="Q4186" s="63">
        <v>460</v>
      </c>
      <c r="R4186" s="64">
        <f>IFERROR(P4186/Q4186,"-")</f>
        <v>1.4</v>
      </c>
      <c r="X4186" s="1" t="str">
        <f t="shared" si="835"/>
        <v>40福岡県</v>
      </c>
    </row>
    <row r="4187" spans="1:24" s="5" customFormat="1" x14ac:dyDescent="0.15">
      <c r="A4187" s="65">
        <f t="shared" si="834"/>
        <v>279</v>
      </c>
      <c r="B4187" s="65">
        <f t="shared" si="834"/>
        <v>4003</v>
      </c>
      <c r="D4187" s="66"/>
      <c r="E4187" s="67" t="s">
        <v>36</v>
      </c>
      <c r="F4187" s="68">
        <v>0.96551724137931039</v>
      </c>
      <c r="G4187" s="69"/>
      <c r="H4187" s="68">
        <v>0.93103448275862066</v>
      </c>
      <c r="I4187" s="68">
        <v>0.9642857142857143</v>
      </c>
      <c r="J4187" s="68">
        <v>1</v>
      </c>
      <c r="K4187" s="68">
        <v>0.96296296296296291</v>
      </c>
      <c r="L4187" s="68">
        <v>1</v>
      </c>
      <c r="M4187" s="68">
        <v>1.0434782608695652</v>
      </c>
      <c r="N4187" s="70"/>
      <c r="O4187" s="70"/>
      <c r="P4187" s="71"/>
      <c r="Q4187" s="71"/>
      <c r="R4187" s="70"/>
      <c r="X4187" s="5" t="str">
        <f t="shared" si="835"/>
        <v>40福岡県</v>
      </c>
    </row>
    <row r="4188" spans="1:24" x14ac:dyDescent="0.15">
      <c r="A4188" s="6">
        <f>(ROW()+12)/15</f>
        <v>280</v>
      </c>
      <c r="B4188" s="6"/>
      <c r="C4188" s="87">
        <f>(ROW()+12)/15</f>
        <v>280</v>
      </c>
      <c r="D4188" s="87"/>
      <c r="S4188" s="1" t="str">
        <f>"（"&amp;H4190&amp;"　"&amp;H4191&amp;"構想区域）"</f>
        <v>（福岡県　筑紫構想区域）</v>
      </c>
      <c r="X4188" s="1" t="str">
        <f>TEXT(F4190,"0?")&amp;H4190</f>
        <v>40福岡県</v>
      </c>
    </row>
    <row r="4189" spans="1:24" ht="14.25" thickBot="1" x14ac:dyDescent="0.2">
      <c r="A4189" s="6">
        <f>A4188</f>
        <v>280</v>
      </c>
      <c r="B4189" s="6"/>
      <c r="C4189" s="1" t="s">
        <v>3</v>
      </c>
      <c r="X4189" s="1" t="str">
        <f>X4188</f>
        <v>40福岡県</v>
      </c>
    </row>
    <row r="4190" spans="1:24" x14ac:dyDescent="0.15">
      <c r="A4190" s="6">
        <f t="shared" ref="A4190:B4202" si="837">A4189</f>
        <v>280</v>
      </c>
      <c r="B4190" s="6">
        <v>4004</v>
      </c>
      <c r="D4190" s="88" t="s">
        <v>4</v>
      </c>
      <c r="E4190" s="89"/>
      <c r="F4190" s="90">
        <f>QUOTIENT(F4191,100)</f>
        <v>40</v>
      </c>
      <c r="G4190" s="91"/>
      <c r="H4190" s="92" t="s">
        <v>340</v>
      </c>
      <c r="I4190" s="93"/>
      <c r="O4190" s="7"/>
      <c r="X4190" s="1" t="str">
        <f t="shared" ref="X4190:X4202" si="838">X4189</f>
        <v>40福岡県</v>
      </c>
    </row>
    <row r="4191" spans="1:24" x14ac:dyDescent="0.15">
      <c r="A4191" s="6">
        <f t="shared" si="837"/>
        <v>280</v>
      </c>
      <c r="B4191" s="6">
        <f>B4190</f>
        <v>4004</v>
      </c>
      <c r="D4191" s="94" t="s">
        <v>5</v>
      </c>
      <c r="E4191" s="95"/>
      <c r="F4191" s="96">
        <f>B4191</f>
        <v>4004</v>
      </c>
      <c r="G4191" s="97"/>
      <c r="H4191" s="98" t="s">
        <v>344</v>
      </c>
      <c r="I4191" s="99"/>
      <c r="O4191" s="7"/>
      <c r="X4191" s="1" t="str">
        <f t="shared" si="838"/>
        <v>40福岡県</v>
      </c>
    </row>
    <row r="4192" spans="1:24" x14ac:dyDescent="0.15">
      <c r="A4192" s="6">
        <f t="shared" si="837"/>
        <v>280</v>
      </c>
      <c r="B4192" s="6">
        <f>B4191</f>
        <v>4004</v>
      </c>
      <c r="D4192" s="72" t="s">
        <v>6</v>
      </c>
      <c r="E4192" s="73"/>
      <c r="F4192" s="74">
        <v>43.969499999999996</v>
      </c>
      <c r="G4192" s="75"/>
      <c r="H4192" s="75"/>
      <c r="I4192" s="76"/>
      <c r="J4192" s="8"/>
      <c r="K4192" s="8"/>
      <c r="L4192" s="8"/>
      <c r="N4192" s="8"/>
      <c r="O4192" s="9"/>
      <c r="P4192" s="10" t="s">
        <v>7</v>
      </c>
      <c r="X4192" s="1" t="str">
        <f t="shared" si="838"/>
        <v>40福岡県</v>
      </c>
    </row>
    <row r="4193" spans="1:24" ht="14.25" thickBot="1" x14ac:dyDescent="0.2">
      <c r="A4193" s="6">
        <f t="shared" si="837"/>
        <v>280</v>
      </c>
      <c r="B4193" s="6">
        <f>B4192</f>
        <v>4004</v>
      </c>
      <c r="D4193" s="77" t="s">
        <v>8</v>
      </c>
      <c r="E4193" s="78"/>
      <c r="F4193" s="79">
        <v>233.32</v>
      </c>
      <c r="G4193" s="80"/>
      <c r="H4193" s="80"/>
      <c r="I4193" s="81"/>
      <c r="J4193" s="11"/>
      <c r="K4193" s="11"/>
      <c r="L4193" s="11"/>
      <c r="N4193" s="11"/>
      <c r="P4193" s="82">
        <v>-0.14699999999999996</v>
      </c>
      <c r="Q4193" s="82"/>
      <c r="X4193" s="1" t="str">
        <f t="shared" si="838"/>
        <v>40福岡県</v>
      </c>
    </row>
    <row r="4194" spans="1:24" ht="14.25" thickBot="1" x14ac:dyDescent="0.2">
      <c r="A4194" s="6">
        <f t="shared" si="837"/>
        <v>280</v>
      </c>
      <c r="B4194" s="6"/>
      <c r="C4194" s="1" t="s">
        <v>9</v>
      </c>
      <c r="X4194" s="1" t="str">
        <f t="shared" si="838"/>
        <v>40福岡県</v>
      </c>
    </row>
    <row r="4195" spans="1:24" ht="13.5" customHeight="1" x14ac:dyDescent="0.15">
      <c r="A4195" s="6">
        <f t="shared" si="837"/>
        <v>280</v>
      </c>
      <c r="B4195" s="6"/>
      <c r="D4195" s="12"/>
      <c r="E4195" s="13"/>
      <c r="F4195" s="83" t="s">
        <v>10</v>
      </c>
      <c r="G4195" s="84"/>
      <c r="H4195" s="14" t="s">
        <v>11</v>
      </c>
      <c r="I4195" s="14" t="s">
        <v>12</v>
      </c>
      <c r="J4195" s="14" t="s">
        <v>13</v>
      </c>
      <c r="K4195" s="14" t="s">
        <v>14</v>
      </c>
      <c r="L4195" s="15" t="s">
        <v>15</v>
      </c>
      <c r="M4195" s="85" t="s">
        <v>16</v>
      </c>
      <c r="N4195" s="84"/>
      <c r="O4195" s="84"/>
      <c r="P4195" s="85" t="s">
        <v>17</v>
      </c>
      <c r="Q4195" s="84"/>
      <c r="R4195" s="86"/>
      <c r="X4195" s="1" t="str">
        <f t="shared" si="838"/>
        <v>40福岡県</v>
      </c>
    </row>
    <row r="4196" spans="1:24" ht="32.25" thickBot="1" x14ac:dyDescent="0.2">
      <c r="A4196" s="6">
        <f t="shared" si="837"/>
        <v>280</v>
      </c>
      <c r="B4196" s="6"/>
      <c r="D4196" s="16"/>
      <c r="E4196" s="17"/>
      <c r="F4196" s="18" t="s">
        <v>18</v>
      </c>
      <c r="G4196" s="19" t="s">
        <v>19</v>
      </c>
      <c r="H4196" s="20" t="s">
        <v>20</v>
      </c>
      <c r="I4196" s="20" t="s">
        <v>21</v>
      </c>
      <c r="J4196" s="20" t="s">
        <v>22</v>
      </c>
      <c r="K4196" s="20" t="s">
        <v>23</v>
      </c>
      <c r="L4196" s="20" t="s">
        <v>24</v>
      </c>
      <c r="M4196" s="21" t="s">
        <v>25</v>
      </c>
      <c r="N4196" s="22" t="s">
        <v>26</v>
      </c>
      <c r="O4196" s="23" t="s">
        <v>27</v>
      </c>
      <c r="P4196" s="24" t="s">
        <v>28</v>
      </c>
      <c r="Q4196" s="22" t="s">
        <v>29</v>
      </c>
      <c r="R4196" s="25" t="s">
        <v>30</v>
      </c>
      <c r="X4196" s="1" t="str">
        <f t="shared" si="838"/>
        <v>40福岡県</v>
      </c>
    </row>
    <row r="4197" spans="1:24" ht="14.25" thickTop="1" x14ac:dyDescent="0.15">
      <c r="A4197" s="6">
        <f t="shared" si="837"/>
        <v>280</v>
      </c>
      <c r="B4197" s="6">
        <f>B4192</f>
        <v>4004</v>
      </c>
      <c r="D4197" s="26"/>
      <c r="E4197" s="27" t="s">
        <v>31</v>
      </c>
      <c r="F4197" s="28">
        <f>SUM(F4198:F4201)</f>
        <v>3872</v>
      </c>
      <c r="G4197" s="29">
        <f>IFERROR(F4197/Q4197,"-")</f>
        <v>0.94346978557504868</v>
      </c>
      <c r="H4197" s="30">
        <f t="shared" ref="H4197:M4197" si="839">SUM(H4198:H4201)</f>
        <v>3982</v>
      </c>
      <c r="I4197" s="30">
        <f t="shared" si="839"/>
        <v>3768</v>
      </c>
      <c r="J4197" s="30">
        <f t="shared" si="839"/>
        <v>3652</v>
      </c>
      <c r="K4197" s="30">
        <f t="shared" si="839"/>
        <v>3742</v>
      </c>
      <c r="L4197" s="30">
        <f t="shared" si="839"/>
        <v>3757</v>
      </c>
      <c r="M4197" s="31">
        <f t="shared" si="839"/>
        <v>3757</v>
      </c>
      <c r="N4197" s="32">
        <f>IFERROR(M4197/F4197,"-")</f>
        <v>0.97029958677685946</v>
      </c>
      <c r="O4197" s="33">
        <f>M4197-F4197</f>
        <v>-115</v>
      </c>
      <c r="P4197" s="31">
        <f>SUM(P4198:P4201)</f>
        <v>3721</v>
      </c>
      <c r="Q4197" s="34">
        <f>SUM(Q4198:Q4201)</f>
        <v>4104</v>
      </c>
      <c r="R4197" s="35">
        <f>IFERROR(P4197/Q4197,"-")</f>
        <v>0.90667641325536064</v>
      </c>
      <c r="X4197" s="1" t="str">
        <f t="shared" si="838"/>
        <v>40福岡県</v>
      </c>
    </row>
    <row r="4198" spans="1:24" x14ac:dyDescent="0.15">
      <c r="A4198" s="6">
        <f t="shared" si="837"/>
        <v>280</v>
      </c>
      <c r="B4198" s="6">
        <f>B4197</f>
        <v>4004</v>
      </c>
      <c r="D4198" s="36"/>
      <c r="E4198" s="37" t="s">
        <v>32</v>
      </c>
      <c r="F4198" s="38">
        <v>391</v>
      </c>
      <c r="G4198" s="39">
        <f>IFERROR(F4198/Q4198,"-")</f>
        <v>0.95599022004889977</v>
      </c>
      <c r="H4198" s="40">
        <v>398</v>
      </c>
      <c r="I4198" s="40">
        <v>372</v>
      </c>
      <c r="J4198" s="40">
        <v>372</v>
      </c>
      <c r="K4198" s="40">
        <v>372</v>
      </c>
      <c r="L4198" s="40">
        <v>372</v>
      </c>
      <c r="M4198" s="41">
        <v>372</v>
      </c>
      <c r="N4198" s="42">
        <f>IFERROR(M4198/F4198,"-")</f>
        <v>0.95140664961636834</v>
      </c>
      <c r="O4198" s="43">
        <f>M4198-F4198</f>
        <v>-19</v>
      </c>
      <c r="P4198" s="41">
        <v>374</v>
      </c>
      <c r="Q4198" s="44">
        <v>409</v>
      </c>
      <c r="R4198" s="45">
        <f>IFERROR(P4198/Q4198,"-")</f>
        <v>0.91442542787286063</v>
      </c>
      <c r="X4198" s="1" t="str">
        <f t="shared" si="838"/>
        <v>40福岡県</v>
      </c>
    </row>
    <row r="4199" spans="1:24" x14ac:dyDescent="0.15">
      <c r="A4199" s="6">
        <f t="shared" si="837"/>
        <v>280</v>
      </c>
      <c r="B4199" s="6">
        <f t="shared" si="837"/>
        <v>4004</v>
      </c>
      <c r="D4199" s="36"/>
      <c r="E4199" s="46" t="s">
        <v>33</v>
      </c>
      <c r="F4199" s="47">
        <v>1635</v>
      </c>
      <c r="G4199" s="48">
        <f>IFERROR(F4199/Q4199,"-")</f>
        <v>1.2833594976452118</v>
      </c>
      <c r="H4199" s="49">
        <v>1619</v>
      </c>
      <c r="I4199" s="49">
        <v>1610</v>
      </c>
      <c r="J4199" s="49">
        <v>1646</v>
      </c>
      <c r="K4199" s="49">
        <v>1629</v>
      </c>
      <c r="L4199" s="49">
        <v>1660</v>
      </c>
      <c r="M4199" s="50">
        <v>1660</v>
      </c>
      <c r="N4199" s="51">
        <f>IFERROR(M4199/F4199,"-")</f>
        <v>1.0152905198776758</v>
      </c>
      <c r="O4199" s="52">
        <f>M4199-F4199</f>
        <v>25</v>
      </c>
      <c r="P4199" s="50">
        <v>1599</v>
      </c>
      <c r="Q4199" s="53">
        <v>1274</v>
      </c>
      <c r="R4199" s="54">
        <f>IFERROR(P4199/Q4199,"-")</f>
        <v>1.2551020408163265</v>
      </c>
      <c r="X4199" s="1" t="str">
        <f t="shared" si="838"/>
        <v>40福岡県</v>
      </c>
    </row>
    <row r="4200" spans="1:24" x14ac:dyDescent="0.15">
      <c r="A4200" s="6">
        <f t="shared" si="837"/>
        <v>280</v>
      </c>
      <c r="B4200" s="6">
        <f t="shared" si="837"/>
        <v>4004</v>
      </c>
      <c r="D4200" s="36"/>
      <c r="E4200" s="46" t="s">
        <v>34</v>
      </c>
      <c r="F4200" s="47">
        <v>414</v>
      </c>
      <c r="G4200" s="48">
        <f>IFERROR(F4200/Q4200,"-")</f>
        <v>0.27618412274849902</v>
      </c>
      <c r="H4200" s="49">
        <v>557</v>
      </c>
      <c r="I4200" s="49">
        <v>657</v>
      </c>
      <c r="J4200" s="49">
        <v>573</v>
      </c>
      <c r="K4200" s="49">
        <v>549</v>
      </c>
      <c r="L4200" s="49">
        <v>549</v>
      </c>
      <c r="M4200" s="50">
        <v>549</v>
      </c>
      <c r="N4200" s="51">
        <f>IFERROR(M4200/F4200,"-")</f>
        <v>1.326086956521739</v>
      </c>
      <c r="O4200" s="52">
        <f>M4200-F4200</f>
        <v>135</v>
      </c>
      <c r="P4200" s="50">
        <v>640</v>
      </c>
      <c r="Q4200" s="53">
        <v>1499</v>
      </c>
      <c r="R4200" s="54">
        <f>IFERROR(P4200/Q4200,"-")</f>
        <v>0.42695130086724481</v>
      </c>
      <c r="X4200" s="1" t="str">
        <f t="shared" si="838"/>
        <v>40福岡県</v>
      </c>
    </row>
    <row r="4201" spans="1:24" ht="14.25" thickBot="1" x14ac:dyDescent="0.2">
      <c r="A4201" s="6">
        <f t="shared" si="837"/>
        <v>280</v>
      </c>
      <c r="B4201" s="6">
        <f t="shared" si="837"/>
        <v>4004</v>
      </c>
      <c r="D4201" s="55"/>
      <c r="E4201" s="56" t="s">
        <v>35</v>
      </c>
      <c r="F4201" s="57">
        <v>1432</v>
      </c>
      <c r="G4201" s="58">
        <f>IFERROR(F4201/Q4201,"-")</f>
        <v>1.5531453362255965</v>
      </c>
      <c r="H4201" s="59">
        <v>1408</v>
      </c>
      <c r="I4201" s="59">
        <v>1129</v>
      </c>
      <c r="J4201" s="59">
        <v>1061</v>
      </c>
      <c r="K4201" s="59">
        <v>1192</v>
      </c>
      <c r="L4201" s="59">
        <v>1176</v>
      </c>
      <c r="M4201" s="60">
        <v>1176</v>
      </c>
      <c r="N4201" s="61">
        <f>IFERROR(M4201/F4201,"-")</f>
        <v>0.82122905027932958</v>
      </c>
      <c r="O4201" s="62">
        <f>M4201-F4201</f>
        <v>-256</v>
      </c>
      <c r="P4201" s="60">
        <v>1108</v>
      </c>
      <c r="Q4201" s="63">
        <v>922</v>
      </c>
      <c r="R4201" s="64">
        <f>IFERROR(P4201/Q4201,"-")</f>
        <v>1.2017353579175705</v>
      </c>
      <c r="X4201" s="1" t="str">
        <f t="shared" si="838"/>
        <v>40福岡県</v>
      </c>
    </row>
    <row r="4202" spans="1:24" s="5" customFormat="1" x14ac:dyDescent="0.15">
      <c r="A4202" s="65">
        <f t="shared" si="837"/>
        <v>280</v>
      </c>
      <c r="B4202" s="65">
        <f t="shared" si="837"/>
        <v>4004</v>
      </c>
      <c r="D4202" s="66"/>
      <c r="E4202" s="67" t="s">
        <v>36</v>
      </c>
      <c r="F4202" s="68">
        <v>0.92982456140350878</v>
      </c>
      <c r="G4202" s="69"/>
      <c r="H4202" s="68">
        <v>0.89473684210526316</v>
      </c>
      <c r="I4202" s="68">
        <v>0.98076923076923073</v>
      </c>
      <c r="J4202" s="68">
        <v>0.92307692307692313</v>
      </c>
      <c r="K4202" s="68">
        <v>0.98076923076923073</v>
      </c>
      <c r="L4202" s="68">
        <v>1</v>
      </c>
      <c r="M4202" s="68">
        <v>1.0392156862745099</v>
      </c>
      <c r="N4202" s="70"/>
      <c r="O4202" s="70"/>
      <c r="P4202" s="71"/>
      <c r="Q4202" s="71"/>
      <c r="R4202" s="70"/>
      <c r="X4202" s="5" t="str">
        <f t="shared" si="838"/>
        <v>40福岡県</v>
      </c>
    </row>
    <row r="4203" spans="1:24" x14ac:dyDescent="0.15">
      <c r="A4203" s="6">
        <f>(ROW()+12)/15</f>
        <v>281</v>
      </c>
      <c r="B4203" s="6"/>
      <c r="C4203" s="87">
        <f>(ROW()+12)/15</f>
        <v>281</v>
      </c>
      <c r="D4203" s="87"/>
      <c r="S4203" s="1" t="str">
        <f>"（"&amp;H4205&amp;"　"&amp;H4206&amp;"構想区域）"</f>
        <v>（福岡県　朝倉構想区域）</v>
      </c>
      <c r="X4203" s="1" t="str">
        <f>TEXT(F4205,"0?")&amp;H4205</f>
        <v>40福岡県</v>
      </c>
    </row>
    <row r="4204" spans="1:24" ht="14.25" thickBot="1" x14ac:dyDescent="0.2">
      <c r="A4204" s="6">
        <f>A4203</f>
        <v>281</v>
      </c>
      <c r="B4204" s="6"/>
      <c r="C4204" s="1" t="s">
        <v>3</v>
      </c>
      <c r="X4204" s="1" t="str">
        <f>X4203</f>
        <v>40福岡県</v>
      </c>
    </row>
    <row r="4205" spans="1:24" x14ac:dyDescent="0.15">
      <c r="A4205" s="6">
        <f t="shared" ref="A4205:B4217" si="840">A4204</f>
        <v>281</v>
      </c>
      <c r="B4205" s="6">
        <v>4005</v>
      </c>
      <c r="D4205" s="88" t="s">
        <v>4</v>
      </c>
      <c r="E4205" s="89"/>
      <c r="F4205" s="90">
        <f>QUOTIENT(F4206,100)</f>
        <v>40</v>
      </c>
      <c r="G4205" s="91"/>
      <c r="H4205" s="92" t="s">
        <v>340</v>
      </c>
      <c r="I4205" s="93"/>
      <c r="O4205" s="7"/>
      <c r="X4205" s="1" t="str">
        <f t="shared" ref="X4205:X4217" si="841">X4204</f>
        <v>40福岡県</v>
      </c>
    </row>
    <row r="4206" spans="1:24" x14ac:dyDescent="0.15">
      <c r="A4206" s="6">
        <f t="shared" si="840"/>
        <v>281</v>
      </c>
      <c r="B4206" s="6">
        <f>B4205</f>
        <v>4005</v>
      </c>
      <c r="D4206" s="94" t="s">
        <v>5</v>
      </c>
      <c r="E4206" s="95"/>
      <c r="F4206" s="96">
        <f>B4206</f>
        <v>4005</v>
      </c>
      <c r="G4206" s="97"/>
      <c r="H4206" s="98" t="s">
        <v>345</v>
      </c>
      <c r="I4206" s="99"/>
      <c r="O4206" s="7"/>
      <c r="X4206" s="1" t="str">
        <f t="shared" si="841"/>
        <v>40福岡県</v>
      </c>
    </row>
    <row r="4207" spans="1:24" x14ac:dyDescent="0.15">
      <c r="A4207" s="6">
        <f t="shared" si="840"/>
        <v>281</v>
      </c>
      <c r="B4207" s="6">
        <f>B4206</f>
        <v>4005</v>
      </c>
      <c r="D4207" s="72" t="s">
        <v>6</v>
      </c>
      <c r="E4207" s="73"/>
      <c r="F4207" s="74">
        <v>8.1762999999999995</v>
      </c>
      <c r="G4207" s="75"/>
      <c r="H4207" s="75"/>
      <c r="I4207" s="76"/>
      <c r="J4207" s="8"/>
      <c r="K4207" s="8"/>
      <c r="L4207" s="8"/>
      <c r="N4207" s="8"/>
      <c r="O4207" s="9"/>
      <c r="P4207" s="10" t="s">
        <v>7</v>
      </c>
      <c r="X4207" s="1" t="str">
        <f t="shared" si="841"/>
        <v>40福岡県</v>
      </c>
    </row>
    <row r="4208" spans="1:24" ht="14.25" thickBot="1" x14ac:dyDescent="0.2">
      <c r="A4208" s="6">
        <f t="shared" si="840"/>
        <v>281</v>
      </c>
      <c r="B4208" s="6">
        <f>B4207</f>
        <v>4005</v>
      </c>
      <c r="D4208" s="77" t="s">
        <v>8</v>
      </c>
      <c r="E4208" s="78"/>
      <c r="F4208" s="79">
        <v>365.78</v>
      </c>
      <c r="G4208" s="80"/>
      <c r="H4208" s="80"/>
      <c r="I4208" s="81"/>
      <c r="J4208" s="11"/>
      <c r="K4208" s="11"/>
      <c r="L4208" s="11"/>
      <c r="N4208" s="11"/>
      <c r="P4208" s="82">
        <v>-0.38600000000000001</v>
      </c>
      <c r="Q4208" s="82"/>
      <c r="X4208" s="1" t="str">
        <f t="shared" si="841"/>
        <v>40福岡県</v>
      </c>
    </row>
    <row r="4209" spans="1:24" ht="14.25" thickBot="1" x14ac:dyDescent="0.2">
      <c r="A4209" s="6">
        <f t="shared" si="840"/>
        <v>281</v>
      </c>
      <c r="B4209" s="6"/>
      <c r="C4209" s="1" t="s">
        <v>9</v>
      </c>
      <c r="X4209" s="1" t="str">
        <f t="shared" si="841"/>
        <v>40福岡県</v>
      </c>
    </row>
    <row r="4210" spans="1:24" ht="13.5" customHeight="1" x14ac:dyDescent="0.15">
      <c r="A4210" s="6">
        <f t="shared" si="840"/>
        <v>281</v>
      </c>
      <c r="B4210" s="6"/>
      <c r="D4210" s="12"/>
      <c r="E4210" s="13"/>
      <c r="F4210" s="83" t="s">
        <v>10</v>
      </c>
      <c r="G4210" s="84"/>
      <c r="H4210" s="14" t="s">
        <v>11</v>
      </c>
      <c r="I4210" s="14" t="s">
        <v>12</v>
      </c>
      <c r="J4210" s="14" t="s">
        <v>13</v>
      </c>
      <c r="K4210" s="14" t="s">
        <v>14</v>
      </c>
      <c r="L4210" s="15" t="s">
        <v>15</v>
      </c>
      <c r="M4210" s="85" t="s">
        <v>16</v>
      </c>
      <c r="N4210" s="84"/>
      <c r="O4210" s="84"/>
      <c r="P4210" s="85" t="s">
        <v>17</v>
      </c>
      <c r="Q4210" s="84"/>
      <c r="R4210" s="86"/>
      <c r="X4210" s="1" t="str">
        <f t="shared" si="841"/>
        <v>40福岡県</v>
      </c>
    </row>
    <row r="4211" spans="1:24" ht="32.25" thickBot="1" x14ac:dyDescent="0.2">
      <c r="A4211" s="6">
        <f t="shared" si="840"/>
        <v>281</v>
      </c>
      <c r="B4211" s="6"/>
      <c r="D4211" s="16"/>
      <c r="E4211" s="17"/>
      <c r="F4211" s="18" t="s">
        <v>18</v>
      </c>
      <c r="G4211" s="19" t="s">
        <v>19</v>
      </c>
      <c r="H4211" s="20" t="s">
        <v>20</v>
      </c>
      <c r="I4211" s="20" t="s">
        <v>21</v>
      </c>
      <c r="J4211" s="20" t="s">
        <v>22</v>
      </c>
      <c r="K4211" s="20" t="s">
        <v>23</v>
      </c>
      <c r="L4211" s="20" t="s">
        <v>24</v>
      </c>
      <c r="M4211" s="21" t="s">
        <v>25</v>
      </c>
      <c r="N4211" s="22" t="s">
        <v>26</v>
      </c>
      <c r="O4211" s="23" t="s">
        <v>27</v>
      </c>
      <c r="P4211" s="24" t="s">
        <v>28</v>
      </c>
      <c r="Q4211" s="22" t="s">
        <v>29</v>
      </c>
      <c r="R4211" s="25" t="s">
        <v>30</v>
      </c>
      <c r="X4211" s="1" t="str">
        <f t="shared" si="841"/>
        <v>40福岡県</v>
      </c>
    </row>
    <row r="4212" spans="1:24" ht="14.25" thickTop="1" x14ac:dyDescent="0.15">
      <c r="A4212" s="6">
        <f t="shared" si="840"/>
        <v>281</v>
      </c>
      <c r="B4212" s="6">
        <f>B4207</f>
        <v>4005</v>
      </c>
      <c r="D4212" s="26"/>
      <c r="E4212" s="27" t="s">
        <v>31</v>
      </c>
      <c r="F4212" s="28">
        <f>SUM(F4213:F4216)</f>
        <v>1135</v>
      </c>
      <c r="G4212" s="29">
        <f>IFERROR(F4212/Q4212,"-")</f>
        <v>0.95378151260504207</v>
      </c>
      <c r="H4212" s="30">
        <f t="shared" ref="H4212:M4212" si="842">SUM(H4213:H4216)</f>
        <v>1038</v>
      </c>
      <c r="I4212" s="30">
        <f t="shared" si="842"/>
        <v>1028</v>
      </c>
      <c r="J4212" s="30">
        <f t="shared" si="842"/>
        <v>1028</v>
      </c>
      <c r="K4212" s="30">
        <f t="shared" si="842"/>
        <v>944</v>
      </c>
      <c r="L4212" s="30">
        <f t="shared" si="842"/>
        <v>954</v>
      </c>
      <c r="M4212" s="31">
        <f t="shared" si="842"/>
        <v>954</v>
      </c>
      <c r="N4212" s="32">
        <f>IFERROR(M4212/F4212,"-")</f>
        <v>0.84052863436123348</v>
      </c>
      <c r="O4212" s="33">
        <f>M4212-F4212</f>
        <v>-181</v>
      </c>
      <c r="P4212" s="31">
        <f>SUM(P4213:P4216)</f>
        <v>954</v>
      </c>
      <c r="Q4212" s="34">
        <f>SUM(Q4213:Q4216)</f>
        <v>1190</v>
      </c>
      <c r="R4212" s="35">
        <f>IFERROR(P4212/Q4212,"-")</f>
        <v>0.8016806722689076</v>
      </c>
      <c r="X4212" s="1" t="str">
        <f t="shared" si="841"/>
        <v>40福岡県</v>
      </c>
    </row>
    <row r="4213" spans="1:24" x14ac:dyDescent="0.15">
      <c r="A4213" s="6">
        <f t="shared" si="840"/>
        <v>281</v>
      </c>
      <c r="B4213" s="6">
        <f>B4212</f>
        <v>4005</v>
      </c>
      <c r="D4213" s="36"/>
      <c r="E4213" s="37" t="s">
        <v>32</v>
      </c>
      <c r="F4213" s="38">
        <v>6</v>
      </c>
      <c r="G4213" s="39">
        <f>IFERROR(F4213/Q4213,"-")</f>
        <v>9.6774193548387094E-2</v>
      </c>
      <c r="H4213" s="40">
        <v>6</v>
      </c>
      <c r="I4213" s="40">
        <v>46</v>
      </c>
      <c r="J4213" s="40">
        <v>6</v>
      </c>
      <c r="K4213" s="40">
        <v>6</v>
      </c>
      <c r="L4213" s="40">
        <v>6</v>
      </c>
      <c r="M4213" s="41">
        <v>6</v>
      </c>
      <c r="N4213" s="42">
        <f>IFERROR(M4213/F4213,"-")</f>
        <v>1</v>
      </c>
      <c r="O4213" s="43">
        <f>M4213-F4213</f>
        <v>0</v>
      </c>
      <c r="P4213" s="41">
        <v>6</v>
      </c>
      <c r="Q4213" s="44">
        <v>62</v>
      </c>
      <c r="R4213" s="45">
        <f>IFERROR(P4213/Q4213,"-")</f>
        <v>9.6774193548387094E-2</v>
      </c>
      <c r="X4213" s="1" t="str">
        <f t="shared" si="841"/>
        <v>40福岡県</v>
      </c>
    </row>
    <row r="4214" spans="1:24" x14ac:dyDescent="0.15">
      <c r="A4214" s="6">
        <f t="shared" si="840"/>
        <v>281</v>
      </c>
      <c r="B4214" s="6">
        <f t="shared" si="840"/>
        <v>4005</v>
      </c>
      <c r="D4214" s="36"/>
      <c r="E4214" s="46" t="s">
        <v>33</v>
      </c>
      <c r="F4214" s="47">
        <v>477</v>
      </c>
      <c r="G4214" s="48">
        <f>IFERROR(F4214/Q4214,"-")</f>
        <v>1.3104395604395604</v>
      </c>
      <c r="H4214" s="49">
        <v>462</v>
      </c>
      <c r="I4214" s="49">
        <v>376</v>
      </c>
      <c r="J4214" s="49">
        <v>416</v>
      </c>
      <c r="K4214" s="49">
        <v>328</v>
      </c>
      <c r="L4214" s="49">
        <v>357</v>
      </c>
      <c r="M4214" s="50">
        <v>357</v>
      </c>
      <c r="N4214" s="51">
        <f>IFERROR(M4214/F4214,"-")</f>
        <v>0.74842767295597479</v>
      </c>
      <c r="O4214" s="52">
        <f>M4214-F4214</f>
        <v>-120</v>
      </c>
      <c r="P4214" s="50">
        <v>357</v>
      </c>
      <c r="Q4214" s="53">
        <v>364</v>
      </c>
      <c r="R4214" s="54">
        <f>IFERROR(P4214/Q4214,"-")</f>
        <v>0.98076923076923073</v>
      </c>
      <c r="X4214" s="1" t="str">
        <f t="shared" si="841"/>
        <v>40福岡県</v>
      </c>
    </row>
    <row r="4215" spans="1:24" x14ac:dyDescent="0.15">
      <c r="A4215" s="6">
        <f t="shared" si="840"/>
        <v>281</v>
      </c>
      <c r="B4215" s="6">
        <f t="shared" si="840"/>
        <v>4005</v>
      </c>
      <c r="D4215" s="36"/>
      <c r="E4215" s="46" t="s">
        <v>34</v>
      </c>
      <c r="F4215" s="47">
        <v>128</v>
      </c>
      <c r="G4215" s="48">
        <f>IFERROR(F4215/Q4215,"-")</f>
        <v>0.27705627705627706</v>
      </c>
      <c r="H4215" s="49">
        <v>128</v>
      </c>
      <c r="I4215" s="49">
        <v>164</v>
      </c>
      <c r="J4215" s="49">
        <v>164</v>
      </c>
      <c r="K4215" s="49">
        <v>180</v>
      </c>
      <c r="L4215" s="49">
        <v>180</v>
      </c>
      <c r="M4215" s="50">
        <v>180</v>
      </c>
      <c r="N4215" s="51">
        <f>IFERROR(M4215/F4215,"-")</f>
        <v>1.40625</v>
      </c>
      <c r="O4215" s="52">
        <f>M4215-F4215</f>
        <v>52</v>
      </c>
      <c r="P4215" s="50">
        <v>180</v>
      </c>
      <c r="Q4215" s="53">
        <v>462</v>
      </c>
      <c r="R4215" s="54">
        <f>IFERROR(P4215/Q4215,"-")</f>
        <v>0.38961038961038963</v>
      </c>
      <c r="X4215" s="1" t="str">
        <f t="shared" si="841"/>
        <v>40福岡県</v>
      </c>
    </row>
    <row r="4216" spans="1:24" ht="14.25" thickBot="1" x14ac:dyDescent="0.2">
      <c r="A4216" s="6">
        <f t="shared" si="840"/>
        <v>281</v>
      </c>
      <c r="B4216" s="6">
        <f t="shared" si="840"/>
        <v>4005</v>
      </c>
      <c r="D4216" s="55"/>
      <c r="E4216" s="56" t="s">
        <v>35</v>
      </c>
      <c r="F4216" s="57">
        <v>524</v>
      </c>
      <c r="G4216" s="58">
        <f>IFERROR(F4216/Q4216,"-")</f>
        <v>1.7350993377483444</v>
      </c>
      <c r="H4216" s="59">
        <v>442</v>
      </c>
      <c r="I4216" s="59">
        <v>442</v>
      </c>
      <c r="J4216" s="59">
        <v>442</v>
      </c>
      <c r="K4216" s="59">
        <v>430</v>
      </c>
      <c r="L4216" s="59">
        <v>411</v>
      </c>
      <c r="M4216" s="60">
        <v>411</v>
      </c>
      <c r="N4216" s="61">
        <f>IFERROR(M4216/F4216,"-")</f>
        <v>0.78435114503816794</v>
      </c>
      <c r="O4216" s="62">
        <f>M4216-F4216</f>
        <v>-113</v>
      </c>
      <c r="P4216" s="60">
        <v>411</v>
      </c>
      <c r="Q4216" s="63">
        <v>302</v>
      </c>
      <c r="R4216" s="64">
        <f>IFERROR(P4216/Q4216,"-")</f>
        <v>1.3609271523178808</v>
      </c>
      <c r="X4216" s="1" t="str">
        <f t="shared" si="841"/>
        <v>40福岡県</v>
      </c>
    </row>
    <row r="4217" spans="1:24" s="5" customFormat="1" x14ac:dyDescent="0.15">
      <c r="A4217" s="65">
        <f t="shared" si="840"/>
        <v>281</v>
      </c>
      <c r="B4217" s="65">
        <f t="shared" si="840"/>
        <v>4005</v>
      </c>
      <c r="D4217" s="66"/>
      <c r="E4217" s="67" t="s">
        <v>36</v>
      </c>
      <c r="F4217" s="68">
        <v>1</v>
      </c>
      <c r="G4217" s="69"/>
      <c r="H4217" s="68">
        <v>1</v>
      </c>
      <c r="I4217" s="68">
        <v>1</v>
      </c>
      <c r="J4217" s="68">
        <v>1</v>
      </c>
      <c r="K4217" s="68">
        <v>1</v>
      </c>
      <c r="L4217" s="68">
        <v>1</v>
      </c>
      <c r="M4217" s="68">
        <v>1</v>
      </c>
      <c r="N4217" s="70"/>
      <c r="O4217" s="70"/>
      <c r="P4217" s="71"/>
      <c r="Q4217" s="71"/>
      <c r="R4217" s="70"/>
      <c r="X4217" s="5" t="str">
        <f t="shared" si="841"/>
        <v>40福岡県</v>
      </c>
    </row>
    <row r="4218" spans="1:24" x14ac:dyDescent="0.15">
      <c r="A4218" s="6">
        <f>(ROW()+12)/15</f>
        <v>282</v>
      </c>
      <c r="B4218" s="6"/>
      <c r="C4218" s="87">
        <f>(ROW()+12)/15</f>
        <v>282</v>
      </c>
      <c r="D4218" s="87"/>
      <c r="S4218" s="1" t="str">
        <f>"（"&amp;H4220&amp;"　"&amp;H4221&amp;"構想区域）"</f>
        <v>（福岡県　久留米構想区域）</v>
      </c>
      <c r="X4218" s="1" t="str">
        <f>TEXT(F4220,"0?")&amp;H4220</f>
        <v>40福岡県</v>
      </c>
    </row>
    <row r="4219" spans="1:24" ht="14.25" thickBot="1" x14ac:dyDescent="0.2">
      <c r="A4219" s="6">
        <f>A4218</f>
        <v>282</v>
      </c>
      <c r="B4219" s="6"/>
      <c r="C4219" s="1" t="s">
        <v>3</v>
      </c>
      <c r="X4219" s="1" t="str">
        <f>X4218</f>
        <v>40福岡県</v>
      </c>
    </row>
    <row r="4220" spans="1:24" x14ac:dyDescent="0.15">
      <c r="A4220" s="6">
        <f t="shared" ref="A4220:B4232" si="843">A4219</f>
        <v>282</v>
      </c>
      <c r="B4220" s="6">
        <v>4006</v>
      </c>
      <c r="D4220" s="88" t="s">
        <v>4</v>
      </c>
      <c r="E4220" s="89"/>
      <c r="F4220" s="90">
        <f>QUOTIENT(F4221,100)</f>
        <v>40</v>
      </c>
      <c r="G4220" s="91"/>
      <c r="H4220" s="92" t="s">
        <v>340</v>
      </c>
      <c r="I4220" s="93"/>
      <c r="O4220" s="7"/>
      <c r="X4220" s="1" t="str">
        <f t="shared" ref="X4220:X4232" si="844">X4219</f>
        <v>40福岡県</v>
      </c>
    </row>
    <row r="4221" spans="1:24" x14ac:dyDescent="0.15">
      <c r="A4221" s="6">
        <f t="shared" si="843"/>
        <v>282</v>
      </c>
      <c r="B4221" s="6">
        <f>B4220</f>
        <v>4006</v>
      </c>
      <c r="D4221" s="94" t="s">
        <v>5</v>
      </c>
      <c r="E4221" s="95"/>
      <c r="F4221" s="96">
        <f>B4221</f>
        <v>4006</v>
      </c>
      <c r="G4221" s="97"/>
      <c r="H4221" s="98" t="s">
        <v>346</v>
      </c>
      <c r="I4221" s="99"/>
      <c r="O4221" s="7"/>
      <c r="X4221" s="1" t="str">
        <f t="shared" si="844"/>
        <v>40福岡県</v>
      </c>
    </row>
    <row r="4222" spans="1:24" x14ac:dyDescent="0.15">
      <c r="A4222" s="6">
        <f t="shared" si="843"/>
        <v>282</v>
      </c>
      <c r="B4222" s="6">
        <f>B4221</f>
        <v>4006</v>
      </c>
      <c r="D4222" s="72" t="s">
        <v>6</v>
      </c>
      <c r="E4222" s="73"/>
      <c r="F4222" s="74">
        <v>45.2986</v>
      </c>
      <c r="G4222" s="75"/>
      <c r="H4222" s="75"/>
      <c r="I4222" s="76"/>
      <c r="J4222" s="8"/>
      <c r="K4222" s="8"/>
      <c r="L4222" s="8"/>
      <c r="N4222" s="8"/>
      <c r="O4222" s="9"/>
      <c r="P4222" s="10" t="s">
        <v>7</v>
      </c>
      <c r="X4222" s="1" t="str">
        <f t="shared" si="844"/>
        <v>40福岡県</v>
      </c>
    </row>
    <row r="4223" spans="1:24" ht="14.25" thickBot="1" x14ac:dyDescent="0.2">
      <c r="A4223" s="6">
        <f t="shared" si="843"/>
        <v>282</v>
      </c>
      <c r="B4223" s="6">
        <f>B4222</f>
        <v>4006</v>
      </c>
      <c r="D4223" s="77" t="s">
        <v>8</v>
      </c>
      <c r="E4223" s="78"/>
      <c r="F4223" s="79">
        <v>467.83</v>
      </c>
      <c r="G4223" s="80"/>
      <c r="H4223" s="80"/>
      <c r="I4223" s="81"/>
      <c r="J4223" s="11"/>
      <c r="K4223" s="11"/>
      <c r="L4223" s="11"/>
      <c r="N4223" s="11"/>
      <c r="P4223" s="82">
        <v>0.22200000000000003</v>
      </c>
      <c r="Q4223" s="82"/>
      <c r="X4223" s="1" t="str">
        <f t="shared" si="844"/>
        <v>40福岡県</v>
      </c>
    </row>
    <row r="4224" spans="1:24" ht="14.25" thickBot="1" x14ac:dyDescent="0.2">
      <c r="A4224" s="6">
        <f t="shared" si="843"/>
        <v>282</v>
      </c>
      <c r="B4224" s="6"/>
      <c r="C4224" s="1" t="s">
        <v>9</v>
      </c>
      <c r="X4224" s="1" t="str">
        <f t="shared" si="844"/>
        <v>40福岡県</v>
      </c>
    </row>
    <row r="4225" spans="1:24" ht="13.5" customHeight="1" x14ac:dyDescent="0.15">
      <c r="A4225" s="6">
        <f t="shared" si="843"/>
        <v>282</v>
      </c>
      <c r="B4225" s="6"/>
      <c r="D4225" s="12"/>
      <c r="E4225" s="13"/>
      <c r="F4225" s="83" t="s">
        <v>10</v>
      </c>
      <c r="G4225" s="84"/>
      <c r="H4225" s="14" t="s">
        <v>11</v>
      </c>
      <c r="I4225" s="14" t="s">
        <v>12</v>
      </c>
      <c r="J4225" s="14" t="s">
        <v>13</v>
      </c>
      <c r="K4225" s="14" t="s">
        <v>14</v>
      </c>
      <c r="L4225" s="15" t="s">
        <v>15</v>
      </c>
      <c r="M4225" s="85" t="s">
        <v>16</v>
      </c>
      <c r="N4225" s="84"/>
      <c r="O4225" s="84"/>
      <c r="P4225" s="85" t="s">
        <v>17</v>
      </c>
      <c r="Q4225" s="84"/>
      <c r="R4225" s="86"/>
      <c r="X4225" s="1" t="str">
        <f t="shared" si="844"/>
        <v>40福岡県</v>
      </c>
    </row>
    <row r="4226" spans="1:24" ht="32.25" thickBot="1" x14ac:dyDescent="0.2">
      <c r="A4226" s="6">
        <f t="shared" si="843"/>
        <v>282</v>
      </c>
      <c r="B4226" s="6"/>
      <c r="D4226" s="16"/>
      <c r="E4226" s="17"/>
      <c r="F4226" s="18" t="s">
        <v>18</v>
      </c>
      <c r="G4226" s="19" t="s">
        <v>19</v>
      </c>
      <c r="H4226" s="20" t="s">
        <v>20</v>
      </c>
      <c r="I4226" s="20" t="s">
        <v>21</v>
      </c>
      <c r="J4226" s="20" t="s">
        <v>22</v>
      </c>
      <c r="K4226" s="20" t="s">
        <v>23</v>
      </c>
      <c r="L4226" s="20" t="s">
        <v>24</v>
      </c>
      <c r="M4226" s="21" t="s">
        <v>25</v>
      </c>
      <c r="N4226" s="22" t="s">
        <v>26</v>
      </c>
      <c r="O4226" s="23" t="s">
        <v>27</v>
      </c>
      <c r="P4226" s="24" t="s">
        <v>28</v>
      </c>
      <c r="Q4226" s="22" t="s">
        <v>29</v>
      </c>
      <c r="R4226" s="25" t="s">
        <v>30</v>
      </c>
      <c r="X4226" s="1" t="str">
        <f t="shared" si="844"/>
        <v>40福岡県</v>
      </c>
    </row>
    <row r="4227" spans="1:24" ht="14.25" thickTop="1" x14ac:dyDescent="0.15">
      <c r="A4227" s="6">
        <f t="shared" si="843"/>
        <v>282</v>
      </c>
      <c r="B4227" s="6">
        <f>B4222</f>
        <v>4006</v>
      </c>
      <c r="D4227" s="26"/>
      <c r="E4227" s="27" t="s">
        <v>31</v>
      </c>
      <c r="F4227" s="28">
        <f>SUM(F4228:F4231)</f>
        <v>7657</v>
      </c>
      <c r="G4227" s="29">
        <f>IFERROR(F4227/Q4227,"-")</f>
        <v>1.2581334209661519</v>
      </c>
      <c r="H4227" s="30">
        <f t="shared" ref="H4227:M4227" si="845">SUM(H4228:H4231)</f>
        <v>7878</v>
      </c>
      <c r="I4227" s="30">
        <f t="shared" si="845"/>
        <v>7799</v>
      </c>
      <c r="J4227" s="30">
        <f t="shared" si="845"/>
        <v>6909</v>
      </c>
      <c r="K4227" s="30">
        <f t="shared" si="845"/>
        <v>7206</v>
      </c>
      <c r="L4227" s="30">
        <f t="shared" si="845"/>
        <v>7196</v>
      </c>
      <c r="M4227" s="31">
        <f t="shared" si="845"/>
        <v>7215</v>
      </c>
      <c r="N4227" s="32">
        <f>IFERROR(M4227/F4227,"-")</f>
        <v>0.94227504244482174</v>
      </c>
      <c r="O4227" s="33">
        <f>M4227-F4227</f>
        <v>-442</v>
      </c>
      <c r="P4227" s="31">
        <f>SUM(P4228:P4231)</f>
        <v>7270</v>
      </c>
      <c r="Q4227" s="34">
        <f>SUM(Q4228:Q4231)</f>
        <v>6086</v>
      </c>
      <c r="R4227" s="35">
        <f>IFERROR(P4227/Q4227,"-")</f>
        <v>1.1945448570489647</v>
      </c>
      <c r="X4227" s="1" t="str">
        <f t="shared" si="844"/>
        <v>40福岡県</v>
      </c>
    </row>
    <row r="4228" spans="1:24" x14ac:dyDescent="0.15">
      <c r="A4228" s="6">
        <f t="shared" si="843"/>
        <v>282</v>
      </c>
      <c r="B4228" s="6">
        <f>B4227</f>
        <v>4006</v>
      </c>
      <c r="D4228" s="36"/>
      <c r="E4228" s="37" t="s">
        <v>32</v>
      </c>
      <c r="F4228" s="38">
        <v>1184</v>
      </c>
      <c r="G4228" s="39">
        <f>IFERROR(F4228/Q4228,"-")</f>
        <v>1.3945818610129563</v>
      </c>
      <c r="H4228" s="40">
        <v>1179</v>
      </c>
      <c r="I4228" s="40">
        <v>1172</v>
      </c>
      <c r="J4228" s="40">
        <v>1164</v>
      </c>
      <c r="K4228" s="40">
        <v>1180</v>
      </c>
      <c r="L4228" s="40">
        <v>1180</v>
      </c>
      <c r="M4228" s="41">
        <v>1180</v>
      </c>
      <c r="N4228" s="42">
        <f>IFERROR(M4228/F4228,"-")</f>
        <v>0.9966216216216216</v>
      </c>
      <c r="O4228" s="43">
        <f>M4228-F4228</f>
        <v>-4</v>
      </c>
      <c r="P4228" s="41">
        <v>1180</v>
      </c>
      <c r="Q4228" s="44">
        <v>849</v>
      </c>
      <c r="R4228" s="45">
        <f>IFERROR(P4228/Q4228,"-")</f>
        <v>1.3898704358068317</v>
      </c>
      <c r="X4228" s="1" t="str">
        <f t="shared" si="844"/>
        <v>40福岡県</v>
      </c>
    </row>
    <row r="4229" spans="1:24" x14ac:dyDescent="0.15">
      <c r="A4229" s="6">
        <f t="shared" si="843"/>
        <v>282</v>
      </c>
      <c r="B4229" s="6">
        <f t="shared" si="843"/>
        <v>4006</v>
      </c>
      <c r="D4229" s="36"/>
      <c r="E4229" s="46" t="s">
        <v>33</v>
      </c>
      <c r="F4229" s="47">
        <v>3054</v>
      </c>
      <c r="G4229" s="48">
        <f>IFERROR(F4229/Q4229,"-")</f>
        <v>1.4577565632458234</v>
      </c>
      <c r="H4229" s="49">
        <v>2972</v>
      </c>
      <c r="I4229" s="49">
        <v>2944</v>
      </c>
      <c r="J4229" s="49">
        <v>2710</v>
      </c>
      <c r="K4229" s="49">
        <v>2888</v>
      </c>
      <c r="L4229" s="49">
        <v>2878</v>
      </c>
      <c r="M4229" s="50">
        <v>2897</v>
      </c>
      <c r="N4229" s="51">
        <f>IFERROR(M4229/F4229,"-")</f>
        <v>0.94859201047806152</v>
      </c>
      <c r="O4229" s="52">
        <f>M4229-F4229</f>
        <v>-157</v>
      </c>
      <c r="P4229" s="50">
        <v>2899</v>
      </c>
      <c r="Q4229" s="53">
        <v>2095</v>
      </c>
      <c r="R4229" s="54">
        <f>IFERROR(P4229/Q4229,"-")</f>
        <v>1.3837708830548927</v>
      </c>
      <c r="X4229" s="1" t="str">
        <f t="shared" si="844"/>
        <v>40福岡県</v>
      </c>
    </row>
    <row r="4230" spans="1:24" x14ac:dyDescent="0.15">
      <c r="A4230" s="6">
        <f t="shared" si="843"/>
        <v>282</v>
      </c>
      <c r="B4230" s="6">
        <f t="shared" si="843"/>
        <v>4006</v>
      </c>
      <c r="D4230" s="36"/>
      <c r="E4230" s="46" t="s">
        <v>34</v>
      </c>
      <c r="F4230" s="47">
        <v>780</v>
      </c>
      <c r="G4230" s="48">
        <f>IFERROR(F4230/Q4230,"-")</f>
        <v>0.40226921093347084</v>
      </c>
      <c r="H4230" s="49">
        <v>1076</v>
      </c>
      <c r="I4230" s="49">
        <v>1071</v>
      </c>
      <c r="J4230" s="49">
        <v>913</v>
      </c>
      <c r="K4230" s="49">
        <v>992</v>
      </c>
      <c r="L4230" s="49">
        <v>1005</v>
      </c>
      <c r="M4230" s="50">
        <v>1005</v>
      </c>
      <c r="N4230" s="51">
        <f>IFERROR(M4230/F4230,"-")</f>
        <v>1.2884615384615385</v>
      </c>
      <c r="O4230" s="52">
        <f>M4230-F4230</f>
        <v>225</v>
      </c>
      <c r="P4230" s="50">
        <v>1110</v>
      </c>
      <c r="Q4230" s="53">
        <v>1939</v>
      </c>
      <c r="R4230" s="54">
        <f>IFERROR(P4230/Q4230,"-")</f>
        <v>0.5724600309437855</v>
      </c>
      <c r="X4230" s="1" t="str">
        <f t="shared" si="844"/>
        <v>40福岡県</v>
      </c>
    </row>
    <row r="4231" spans="1:24" ht="14.25" thickBot="1" x14ac:dyDescent="0.2">
      <c r="A4231" s="6">
        <f t="shared" si="843"/>
        <v>282</v>
      </c>
      <c r="B4231" s="6">
        <f t="shared" si="843"/>
        <v>4006</v>
      </c>
      <c r="D4231" s="55"/>
      <c r="E4231" s="56" t="s">
        <v>35</v>
      </c>
      <c r="F4231" s="57">
        <v>2639</v>
      </c>
      <c r="G4231" s="58">
        <f>IFERROR(F4231/Q4231,"-")</f>
        <v>2.1936824605153782</v>
      </c>
      <c r="H4231" s="59">
        <v>2651</v>
      </c>
      <c r="I4231" s="59">
        <v>2612</v>
      </c>
      <c r="J4231" s="59">
        <v>2122</v>
      </c>
      <c r="K4231" s="59">
        <v>2146</v>
      </c>
      <c r="L4231" s="59">
        <v>2133</v>
      </c>
      <c r="M4231" s="60">
        <v>2133</v>
      </c>
      <c r="N4231" s="61">
        <f>IFERROR(M4231/F4231,"-")</f>
        <v>0.80826070481242895</v>
      </c>
      <c r="O4231" s="62">
        <f>M4231-F4231</f>
        <v>-506</v>
      </c>
      <c r="P4231" s="60">
        <v>2081</v>
      </c>
      <c r="Q4231" s="63">
        <v>1203</v>
      </c>
      <c r="R4231" s="64">
        <f>IFERROR(P4231/Q4231,"-")</f>
        <v>1.7298420615128844</v>
      </c>
      <c r="X4231" s="1" t="str">
        <f t="shared" si="844"/>
        <v>40福岡県</v>
      </c>
    </row>
    <row r="4232" spans="1:24" s="5" customFormat="1" x14ac:dyDescent="0.15">
      <c r="A4232" s="65">
        <f t="shared" si="843"/>
        <v>282</v>
      </c>
      <c r="B4232" s="65">
        <f t="shared" si="843"/>
        <v>4006</v>
      </c>
      <c r="D4232" s="66"/>
      <c r="E4232" s="67" t="s">
        <v>36</v>
      </c>
      <c r="F4232" s="68">
        <v>0.95652173913043481</v>
      </c>
      <c r="G4232" s="69"/>
      <c r="H4232" s="68">
        <v>0.95614035087719296</v>
      </c>
      <c r="I4232" s="68">
        <v>0.97247706422018354</v>
      </c>
      <c r="J4232" s="68">
        <v>0.83177570093457942</v>
      </c>
      <c r="K4232" s="68">
        <v>0.93203883495145634</v>
      </c>
      <c r="L4232" s="68">
        <v>0.92708333333333337</v>
      </c>
      <c r="M4232" s="68">
        <v>1</v>
      </c>
      <c r="N4232" s="70"/>
      <c r="O4232" s="70"/>
      <c r="P4232" s="71"/>
      <c r="Q4232" s="71"/>
      <c r="R4232" s="70"/>
      <c r="X4232" s="5" t="str">
        <f t="shared" si="844"/>
        <v>40福岡県</v>
      </c>
    </row>
    <row r="4233" spans="1:24" x14ac:dyDescent="0.15">
      <c r="A4233" s="6">
        <f>(ROW()+12)/15</f>
        <v>283</v>
      </c>
      <c r="B4233" s="6"/>
      <c r="C4233" s="87">
        <f>(ROW()+12)/15</f>
        <v>283</v>
      </c>
      <c r="D4233" s="87"/>
      <c r="S4233" s="1" t="str">
        <f>"（"&amp;H4235&amp;"　"&amp;H4236&amp;"構想区域）"</f>
        <v>（福岡県　八女・筑後構想区域）</v>
      </c>
      <c r="X4233" s="1" t="str">
        <f>TEXT(F4235,"0?")&amp;H4235</f>
        <v>40福岡県</v>
      </c>
    </row>
    <row r="4234" spans="1:24" ht="14.25" thickBot="1" x14ac:dyDescent="0.2">
      <c r="A4234" s="6">
        <f>A4233</f>
        <v>283</v>
      </c>
      <c r="B4234" s="6"/>
      <c r="C4234" s="1" t="s">
        <v>3</v>
      </c>
      <c r="X4234" s="1" t="str">
        <f>X4233</f>
        <v>40福岡県</v>
      </c>
    </row>
    <row r="4235" spans="1:24" x14ac:dyDescent="0.15">
      <c r="A4235" s="6">
        <f t="shared" ref="A4235:B4247" si="846">A4234</f>
        <v>283</v>
      </c>
      <c r="B4235" s="6">
        <v>4007</v>
      </c>
      <c r="D4235" s="88" t="s">
        <v>4</v>
      </c>
      <c r="E4235" s="89"/>
      <c r="F4235" s="90">
        <f>QUOTIENT(F4236,100)</f>
        <v>40</v>
      </c>
      <c r="G4235" s="91"/>
      <c r="H4235" s="92" t="s">
        <v>340</v>
      </c>
      <c r="I4235" s="93"/>
      <c r="O4235" s="7"/>
      <c r="X4235" s="1" t="str">
        <f t="shared" ref="X4235:X4247" si="847">X4234</f>
        <v>40福岡県</v>
      </c>
    </row>
    <row r="4236" spans="1:24" x14ac:dyDescent="0.15">
      <c r="A4236" s="6">
        <f t="shared" si="846"/>
        <v>283</v>
      </c>
      <c r="B4236" s="6">
        <f>B4235</f>
        <v>4007</v>
      </c>
      <c r="D4236" s="94" t="s">
        <v>5</v>
      </c>
      <c r="E4236" s="95"/>
      <c r="F4236" s="96">
        <f>B4236</f>
        <v>4007</v>
      </c>
      <c r="G4236" s="97"/>
      <c r="H4236" s="98" t="s">
        <v>347</v>
      </c>
      <c r="I4236" s="99"/>
      <c r="O4236" s="7"/>
      <c r="X4236" s="1" t="str">
        <f t="shared" si="847"/>
        <v>40福岡県</v>
      </c>
    </row>
    <row r="4237" spans="1:24" x14ac:dyDescent="0.15">
      <c r="A4237" s="6">
        <f t="shared" si="846"/>
        <v>283</v>
      </c>
      <c r="B4237" s="6">
        <f>B4236</f>
        <v>4007</v>
      </c>
      <c r="D4237" s="72" t="s">
        <v>6</v>
      </c>
      <c r="E4237" s="73"/>
      <c r="F4237" s="74">
        <v>12.9404</v>
      </c>
      <c r="G4237" s="75"/>
      <c r="H4237" s="75"/>
      <c r="I4237" s="76"/>
      <c r="J4237" s="8"/>
      <c r="K4237" s="8"/>
      <c r="L4237" s="8"/>
      <c r="N4237" s="8"/>
      <c r="O4237" s="9"/>
      <c r="P4237" s="10" t="s">
        <v>7</v>
      </c>
      <c r="X4237" s="1" t="str">
        <f t="shared" si="847"/>
        <v>40福岡県</v>
      </c>
    </row>
    <row r="4238" spans="1:24" ht="14.25" thickBot="1" x14ac:dyDescent="0.2">
      <c r="A4238" s="6">
        <f t="shared" si="846"/>
        <v>283</v>
      </c>
      <c r="B4238" s="6">
        <f>B4237</f>
        <v>4007</v>
      </c>
      <c r="D4238" s="77" t="s">
        <v>8</v>
      </c>
      <c r="E4238" s="78"/>
      <c r="F4238" s="79">
        <v>562.16</v>
      </c>
      <c r="G4238" s="80"/>
      <c r="H4238" s="80"/>
      <c r="I4238" s="81"/>
      <c r="J4238" s="11"/>
      <c r="K4238" s="11"/>
      <c r="L4238" s="11"/>
      <c r="N4238" s="11"/>
      <c r="P4238" s="82">
        <v>-1.100000000000001E-2</v>
      </c>
      <c r="Q4238" s="82"/>
      <c r="X4238" s="1" t="str">
        <f t="shared" si="847"/>
        <v>40福岡県</v>
      </c>
    </row>
    <row r="4239" spans="1:24" ht="14.25" thickBot="1" x14ac:dyDescent="0.2">
      <c r="A4239" s="6">
        <f t="shared" si="846"/>
        <v>283</v>
      </c>
      <c r="B4239" s="6"/>
      <c r="C4239" s="1" t="s">
        <v>9</v>
      </c>
      <c r="X4239" s="1" t="str">
        <f t="shared" si="847"/>
        <v>40福岡県</v>
      </c>
    </row>
    <row r="4240" spans="1:24" ht="13.5" customHeight="1" x14ac:dyDescent="0.15">
      <c r="A4240" s="6">
        <f t="shared" si="846"/>
        <v>283</v>
      </c>
      <c r="B4240" s="6"/>
      <c r="D4240" s="12"/>
      <c r="E4240" s="13"/>
      <c r="F4240" s="83" t="s">
        <v>10</v>
      </c>
      <c r="G4240" s="84"/>
      <c r="H4240" s="14" t="s">
        <v>11</v>
      </c>
      <c r="I4240" s="14" t="s">
        <v>12</v>
      </c>
      <c r="J4240" s="14" t="s">
        <v>13</v>
      </c>
      <c r="K4240" s="14" t="s">
        <v>14</v>
      </c>
      <c r="L4240" s="15" t="s">
        <v>15</v>
      </c>
      <c r="M4240" s="85" t="s">
        <v>16</v>
      </c>
      <c r="N4240" s="84"/>
      <c r="O4240" s="84"/>
      <c r="P4240" s="85" t="s">
        <v>17</v>
      </c>
      <c r="Q4240" s="84"/>
      <c r="R4240" s="86"/>
      <c r="X4240" s="1" t="str">
        <f t="shared" si="847"/>
        <v>40福岡県</v>
      </c>
    </row>
    <row r="4241" spans="1:24" ht="32.25" thickBot="1" x14ac:dyDescent="0.2">
      <c r="A4241" s="6">
        <f t="shared" si="846"/>
        <v>283</v>
      </c>
      <c r="B4241" s="6"/>
      <c r="D4241" s="16"/>
      <c r="E4241" s="17"/>
      <c r="F4241" s="18" t="s">
        <v>18</v>
      </c>
      <c r="G4241" s="19" t="s">
        <v>19</v>
      </c>
      <c r="H4241" s="20" t="s">
        <v>20</v>
      </c>
      <c r="I4241" s="20" t="s">
        <v>21</v>
      </c>
      <c r="J4241" s="20" t="s">
        <v>22</v>
      </c>
      <c r="K4241" s="20" t="s">
        <v>23</v>
      </c>
      <c r="L4241" s="20" t="s">
        <v>24</v>
      </c>
      <c r="M4241" s="21" t="s">
        <v>25</v>
      </c>
      <c r="N4241" s="22" t="s">
        <v>26</v>
      </c>
      <c r="O4241" s="23" t="s">
        <v>27</v>
      </c>
      <c r="P4241" s="24" t="s">
        <v>28</v>
      </c>
      <c r="Q4241" s="22" t="s">
        <v>29</v>
      </c>
      <c r="R4241" s="25" t="s">
        <v>30</v>
      </c>
      <c r="X4241" s="1" t="str">
        <f t="shared" si="847"/>
        <v>40福岡県</v>
      </c>
    </row>
    <row r="4242" spans="1:24" ht="14.25" thickTop="1" x14ac:dyDescent="0.15">
      <c r="A4242" s="6">
        <f t="shared" si="846"/>
        <v>283</v>
      </c>
      <c r="B4242" s="6">
        <f>B4237</f>
        <v>4007</v>
      </c>
      <c r="D4242" s="26"/>
      <c r="E4242" s="27" t="s">
        <v>31</v>
      </c>
      <c r="F4242" s="28">
        <f>SUM(F4243:F4246)</f>
        <v>1842</v>
      </c>
      <c r="G4242" s="29">
        <f>IFERROR(F4242/Q4242,"-")</f>
        <v>1.0188053097345133</v>
      </c>
      <c r="H4242" s="30">
        <f t="shared" ref="H4242:M4242" si="848">SUM(H4243:H4246)</f>
        <v>1986</v>
      </c>
      <c r="I4242" s="30">
        <f t="shared" si="848"/>
        <v>2202</v>
      </c>
      <c r="J4242" s="30">
        <f t="shared" si="848"/>
        <v>1986</v>
      </c>
      <c r="K4242" s="30">
        <f t="shared" si="848"/>
        <v>2044</v>
      </c>
      <c r="L4242" s="30">
        <f t="shared" si="848"/>
        <v>1936</v>
      </c>
      <c r="M4242" s="31">
        <f t="shared" si="848"/>
        <v>1936</v>
      </c>
      <c r="N4242" s="32">
        <f>IFERROR(M4242/F4242,"-")</f>
        <v>1.0510314875135722</v>
      </c>
      <c r="O4242" s="33">
        <f>M4242-F4242</f>
        <v>94</v>
      </c>
      <c r="P4242" s="31">
        <f>SUM(P4243:P4246)</f>
        <v>1939</v>
      </c>
      <c r="Q4242" s="34">
        <f>SUM(Q4243:Q4246)</f>
        <v>1808</v>
      </c>
      <c r="R4242" s="35">
        <f>IFERROR(P4242/Q4242,"-")</f>
        <v>1.0724557522123894</v>
      </c>
      <c r="X4242" s="1" t="str">
        <f t="shared" si="847"/>
        <v>40福岡県</v>
      </c>
    </row>
    <row r="4243" spans="1:24" x14ac:dyDescent="0.15">
      <c r="A4243" s="6">
        <f t="shared" si="846"/>
        <v>283</v>
      </c>
      <c r="B4243" s="6">
        <f>B4242</f>
        <v>4007</v>
      </c>
      <c r="D4243" s="36"/>
      <c r="E4243" s="37" t="s">
        <v>32</v>
      </c>
      <c r="F4243" s="38">
        <v>4</v>
      </c>
      <c r="G4243" s="39">
        <f>IFERROR(F4243/Q4243,"-")</f>
        <v>2.7027027027027029E-2</v>
      </c>
      <c r="H4243" s="40">
        <v>4</v>
      </c>
      <c r="I4243" s="40">
        <v>4</v>
      </c>
      <c r="J4243" s="40">
        <v>4</v>
      </c>
      <c r="K4243" s="40">
        <v>4</v>
      </c>
      <c r="L4243" s="40">
        <v>14</v>
      </c>
      <c r="M4243" s="41">
        <v>14</v>
      </c>
      <c r="N4243" s="42">
        <f>IFERROR(M4243/F4243,"-")</f>
        <v>3.5</v>
      </c>
      <c r="O4243" s="43">
        <f>M4243-F4243</f>
        <v>10</v>
      </c>
      <c r="P4243" s="41">
        <v>14</v>
      </c>
      <c r="Q4243" s="44">
        <v>148</v>
      </c>
      <c r="R4243" s="45">
        <f>IFERROR(P4243/Q4243,"-")</f>
        <v>9.45945945945946E-2</v>
      </c>
      <c r="X4243" s="1" t="str">
        <f t="shared" si="847"/>
        <v>40福岡県</v>
      </c>
    </row>
    <row r="4244" spans="1:24" x14ac:dyDescent="0.15">
      <c r="A4244" s="6">
        <f t="shared" si="846"/>
        <v>283</v>
      </c>
      <c r="B4244" s="6">
        <f t="shared" si="846"/>
        <v>4007</v>
      </c>
      <c r="D4244" s="36"/>
      <c r="E4244" s="46" t="s">
        <v>33</v>
      </c>
      <c r="F4244" s="47">
        <v>881</v>
      </c>
      <c r="G4244" s="48">
        <f>IFERROR(F4244/Q4244,"-")</f>
        <v>1.3188622754491017</v>
      </c>
      <c r="H4244" s="49">
        <v>881</v>
      </c>
      <c r="I4244" s="49">
        <v>786</v>
      </c>
      <c r="J4244" s="49">
        <v>846</v>
      </c>
      <c r="K4244" s="49">
        <v>846</v>
      </c>
      <c r="L4244" s="49">
        <v>834</v>
      </c>
      <c r="M4244" s="50">
        <v>834</v>
      </c>
      <c r="N4244" s="51">
        <f>IFERROR(M4244/F4244,"-")</f>
        <v>0.94665153234960275</v>
      </c>
      <c r="O4244" s="52">
        <f>M4244-F4244</f>
        <v>-47</v>
      </c>
      <c r="P4244" s="50">
        <v>837</v>
      </c>
      <c r="Q4244" s="53">
        <v>668</v>
      </c>
      <c r="R4244" s="54">
        <f>IFERROR(P4244/Q4244,"-")</f>
        <v>1.2529940119760479</v>
      </c>
      <c r="X4244" s="1" t="str">
        <f t="shared" si="847"/>
        <v>40福岡県</v>
      </c>
    </row>
    <row r="4245" spans="1:24" x14ac:dyDescent="0.15">
      <c r="A4245" s="6">
        <f t="shared" si="846"/>
        <v>283</v>
      </c>
      <c r="B4245" s="6">
        <f t="shared" si="846"/>
        <v>4007</v>
      </c>
      <c r="D4245" s="36"/>
      <c r="E4245" s="46" t="s">
        <v>34</v>
      </c>
      <c r="F4245" s="47">
        <v>386</v>
      </c>
      <c r="G4245" s="48">
        <f>IFERROR(F4245/Q4245,"-")</f>
        <v>0.61562998405103664</v>
      </c>
      <c r="H4245" s="49">
        <v>422</v>
      </c>
      <c r="I4245" s="49">
        <v>517</v>
      </c>
      <c r="J4245" s="49">
        <v>457</v>
      </c>
      <c r="K4245" s="49">
        <v>457</v>
      </c>
      <c r="L4245" s="49">
        <v>457</v>
      </c>
      <c r="M4245" s="50">
        <v>457</v>
      </c>
      <c r="N4245" s="51">
        <f>IFERROR(M4245/F4245,"-")</f>
        <v>1.1839378238341969</v>
      </c>
      <c r="O4245" s="52">
        <f>M4245-F4245</f>
        <v>71</v>
      </c>
      <c r="P4245" s="50">
        <v>457</v>
      </c>
      <c r="Q4245" s="53">
        <v>627</v>
      </c>
      <c r="R4245" s="54">
        <f>IFERROR(P4245/Q4245,"-")</f>
        <v>0.72886762360446566</v>
      </c>
      <c r="X4245" s="1" t="str">
        <f t="shared" si="847"/>
        <v>40福岡県</v>
      </c>
    </row>
    <row r="4246" spans="1:24" ht="14.25" thickBot="1" x14ac:dyDescent="0.2">
      <c r="A4246" s="6">
        <f t="shared" si="846"/>
        <v>283</v>
      </c>
      <c r="B4246" s="6">
        <f t="shared" si="846"/>
        <v>4007</v>
      </c>
      <c r="D4246" s="55"/>
      <c r="E4246" s="56" t="s">
        <v>35</v>
      </c>
      <c r="F4246" s="57">
        <v>571</v>
      </c>
      <c r="G4246" s="58">
        <f>IFERROR(F4246/Q4246,"-")</f>
        <v>1.5643835616438355</v>
      </c>
      <c r="H4246" s="59">
        <v>679</v>
      </c>
      <c r="I4246" s="59">
        <v>895</v>
      </c>
      <c r="J4246" s="59">
        <v>679</v>
      </c>
      <c r="K4246" s="59">
        <v>737</v>
      </c>
      <c r="L4246" s="59">
        <v>631</v>
      </c>
      <c r="M4246" s="60">
        <v>631</v>
      </c>
      <c r="N4246" s="61">
        <f>IFERROR(M4246/F4246,"-")</f>
        <v>1.1050788091068302</v>
      </c>
      <c r="O4246" s="62">
        <f>M4246-F4246</f>
        <v>60</v>
      </c>
      <c r="P4246" s="60">
        <v>631</v>
      </c>
      <c r="Q4246" s="63">
        <v>365</v>
      </c>
      <c r="R4246" s="64">
        <f>IFERROR(P4246/Q4246,"-")</f>
        <v>1.7287671232876711</v>
      </c>
      <c r="X4246" s="1" t="str">
        <f t="shared" si="847"/>
        <v>40福岡県</v>
      </c>
    </row>
    <row r="4247" spans="1:24" s="5" customFormat="1" x14ac:dyDescent="0.15">
      <c r="A4247" s="65">
        <f t="shared" si="846"/>
        <v>283</v>
      </c>
      <c r="B4247" s="65">
        <f t="shared" si="846"/>
        <v>4007</v>
      </c>
      <c r="D4247" s="66"/>
      <c r="E4247" s="67" t="s">
        <v>36</v>
      </c>
      <c r="F4247" s="68">
        <v>0.91666666666666663</v>
      </c>
      <c r="G4247" s="69"/>
      <c r="H4247" s="68">
        <v>1</v>
      </c>
      <c r="I4247" s="68">
        <v>1</v>
      </c>
      <c r="J4247" s="68">
        <v>1</v>
      </c>
      <c r="K4247" s="68">
        <v>1</v>
      </c>
      <c r="L4247" s="68">
        <v>1</v>
      </c>
      <c r="M4247" s="68">
        <v>1.0454545454545454</v>
      </c>
      <c r="N4247" s="70"/>
      <c r="O4247" s="70"/>
      <c r="P4247" s="71"/>
      <c r="Q4247" s="71"/>
      <c r="R4247" s="70"/>
      <c r="X4247" s="5" t="str">
        <f t="shared" si="847"/>
        <v>40福岡県</v>
      </c>
    </row>
    <row r="4248" spans="1:24" x14ac:dyDescent="0.15">
      <c r="A4248" s="6">
        <f>(ROW()+12)/15</f>
        <v>284</v>
      </c>
      <c r="B4248" s="6"/>
      <c r="C4248" s="87">
        <f>(ROW()+12)/15</f>
        <v>284</v>
      </c>
      <c r="D4248" s="87"/>
      <c r="S4248" s="1" t="str">
        <f>"（"&amp;H4250&amp;"　"&amp;H4251&amp;"構想区域）"</f>
        <v>（福岡県　有明構想区域）</v>
      </c>
      <c r="X4248" s="1" t="str">
        <f>TEXT(F4250,"0?")&amp;H4250</f>
        <v>40福岡県</v>
      </c>
    </row>
    <row r="4249" spans="1:24" ht="14.25" thickBot="1" x14ac:dyDescent="0.2">
      <c r="A4249" s="6">
        <f>A4248</f>
        <v>284</v>
      </c>
      <c r="B4249" s="6"/>
      <c r="C4249" s="1" t="s">
        <v>3</v>
      </c>
      <c r="X4249" s="1" t="str">
        <f>X4248</f>
        <v>40福岡県</v>
      </c>
    </row>
    <row r="4250" spans="1:24" x14ac:dyDescent="0.15">
      <c r="A4250" s="6">
        <f t="shared" ref="A4250:B4262" si="849">A4249</f>
        <v>284</v>
      </c>
      <c r="B4250" s="6">
        <v>4008</v>
      </c>
      <c r="D4250" s="88" t="s">
        <v>4</v>
      </c>
      <c r="E4250" s="89"/>
      <c r="F4250" s="90">
        <f>QUOTIENT(F4251,100)</f>
        <v>40</v>
      </c>
      <c r="G4250" s="91"/>
      <c r="H4250" s="92" t="s">
        <v>340</v>
      </c>
      <c r="I4250" s="93"/>
      <c r="O4250" s="7"/>
      <c r="X4250" s="1" t="str">
        <f t="shared" ref="X4250:X4262" si="850">X4249</f>
        <v>40福岡県</v>
      </c>
    </row>
    <row r="4251" spans="1:24" x14ac:dyDescent="0.15">
      <c r="A4251" s="6">
        <f t="shared" si="849"/>
        <v>284</v>
      </c>
      <c r="B4251" s="6">
        <f>B4250</f>
        <v>4008</v>
      </c>
      <c r="D4251" s="94" t="s">
        <v>5</v>
      </c>
      <c r="E4251" s="95"/>
      <c r="F4251" s="96">
        <f>B4251</f>
        <v>4008</v>
      </c>
      <c r="G4251" s="97"/>
      <c r="H4251" s="98" t="s">
        <v>348</v>
      </c>
      <c r="I4251" s="99"/>
      <c r="O4251" s="7"/>
      <c r="X4251" s="1" t="str">
        <f t="shared" si="850"/>
        <v>40福岡県</v>
      </c>
    </row>
    <row r="4252" spans="1:24" x14ac:dyDescent="0.15">
      <c r="A4252" s="6">
        <f t="shared" si="849"/>
        <v>284</v>
      </c>
      <c r="B4252" s="6">
        <f>B4251</f>
        <v>4008</v>
      </c>
      <c r="D4252" s="72" t="s">
        <v>6</v>
      </c>
      <c r="E4252" s="73"/>
      <c r="F4252" s="74">
        <v>21.1617</v>
      </c>
      <c r="G4252" s="75"/>
      <c r="H4252" s="75"/>
      <c r="I4252" s="76"/>
      <c r="J4252" s="8"/>
      <c r="K4252" s="8"/>
      <c r="L4252" s="8"/>
      <c r="N4252" s="8"/>
      <c r="O4252" s="9"/>
      <c r="P4252" s="10" t="s">
        <v>7</v>
      </c>
      <c r="X4252" s="1" t="str">
        <f t="shared" si="850"/>
        <v>40福岡県</v>
      </c>
    </row>
    <row r="4253" spans="1:24" ht="14.25" thickBot="1" x14ac:dyDescent="0.2">
      <c r="A4253" s="6">
        <f t="shared" si="849"/>
        <v>284</v>
      </c>
      <c r="B4253" s="6">
        <f>B4252</f>
        <v>4008</v>
      </c>
      <c r="D4253" s="77" t="s">
        <v>8</v>
      </c>
      <c r="E4253" s="78"/>
      <c r="F4253" s="79">
        <v>263.81</v>
      </c>
      <c r="G4253" s="80"/>
      <c r="H4253" s="80"/>
      <c r="I4253" s="81"/>
      <c r="J4253" s="11"/>
      <c r="K4253" s="11"/>
      <c r="L4253" s="11"/>
      <c r="N4253" s="11"/>
      <c r="P4253" s="82">
        <v>1.3000000000000012E-2</v>
      </c>
      <c r="Q4253" s="82"/>
      <c r="X4253" s="1" t="str">
        <f t="shared" si="850"/>
        <v>40福岡県</v>
      </c>
    </row>
    <row r="4254" spans="1:24" ht="14.25" thickBot="1" x14ac:dyDescent="0.2">
      <c r="A4254" s="6">
        <f t="shared" si="849"/>
        <v>284</v>
      </c>
      <c r="B4254" s="6"/>
      <c r="C4254" s="1" t="s">
        <v>9</v>
      </c>
      <c r="X4254" s="1" t="str">
        <f t="shared" si="850"/>
        <v>40福岡県</v>
      </c>
    </row>
    <row r="4255" spans="1:24" ht="13.5" customHeight="1" x14ac:dyDescent="0.15">
      <c r="A4255" s="6">
        <f t="shared" si="849"/>
        <v>284</v>
      </c>
      <c r="B4255" s="6"/>
      <c r="D4255" s="12"/>
      <c r="E4255" s="13"/>
      <c r="F4255" s="83" t="s">
        <v>10</v>
      </c>
      <c r="G4255" s="84"/>
      <c r="H4255" s="14" t="s">
        <v>11</v>
      </c>
      <c r="I4255" s="14" t="s">
        <v>12</v>
      </c>
      <c r="J4255" s="14" t="s">
        <v>13</v>
      </c>
      <c r="K4255" s="14" t="s">
        <v>14</v>
      </c>
      <c r="L4255" s="15" t="s">
        <v>15</v>
      </c>
      <c r="M4255" s="85" t="s">
        <v>16</v>
      </c>
      <c r="N4255" s="84"/>
      <c r="O4255" s="84"/>
      <c r="P4255" s="85" t="s">
        <v>17</v>
      </c>
      <c r="Q4255" s="84"/>
      <c r="R4255" s="86"/>
      <c r="X4255" s="1" t="str">
        <f t="shared" si="850"/>
        <v>40福岡県</v>
      </c>
    </row>
    <row r="4256" spans="1:24" ht="32.25" thickBot="1" x14ac:dyDescent="0.2">
      <c r="A4256" s="6">
        <f t="shared" si="849"/>
        <v>284</v>
      </c>
      <c r="B4256" s="6"/>
      <c r="D4256" s="16"/>
      <c r="E4256" s="17"/>
      <c r="F4256" s="18" t="s">
        <v>18</v>
      </c>
      <c r="G4256" s="19" t="s">
        <v>19</v>
      </c>
      <c r="H4256" s="20" t="s">
        <v>20</v>
      </c>
      <c r="I4256" s="20" t="s">
        <v>21</v>
      </c>
      <c r="J4256" s="20" t="s">
        <v>22</v>
      </c>
      <c r="K4256" s="20" t="s">
        <v>23</v>
      </c>
      <c r="L4256" s="20" t="s">
        <v>24</v>
      </c>
      <c r="M4256" s="21" t="s">
        <v>25</v>
      </c>
      <c r="N4256" s="22" t="s">
        <v>26</v>
      </c>
      <c r="O4256" s="23" t="s">
        <v>27</v>
      </c>
      <c r="P4256" s="24" t="s">
        <v>28</v>
      </c>
      <c r="Q4256" s="22" t="s">
        <v>29</v>
      </c>
      <c r="R4256" s="25" t="s">
        <v>30</v>
      </c>
      <c r="X4256" s="1" t="str">
        <f t="shared" si="850"/>
        <v>40福岡県</v>
      </c>
    </row>
    <row r="4257" spans="1:24" ht="14.25" thickTop="1" x14ac:dyDescent="0.15">
      <c r="A4257" s="6">
        <f t="shared" si="849"/>
        <v>284</v>
      </c>
      <c r="B4257" s="6">
        <f>B4252</f>
        <v>4008</v>
      </c>
      <c r="D4257" s="26"/>
      <c r="E4257" s="27" t="s">
        <v>31</v>
      </c>
      <c r="F4257" s="28">
        <f>SUM(F4258:F4261)</f>
        <v>4608</v>
      </c>
      <c r="G4257" s="29">
        <f>IFERROR(F4257/Q4257,"-")</f>
        <v>1.3306381749927809</v>
      </c>
      <c r="H4257" s="30">
        <f t="shared" ref="H4257:M4257" si="851">SUM(H4258:H4261)</f>
        <v>4540</v>
      </c>
      <c r="I4257" s="30">
        <f t="shared" si="851"/>
        <v>4405</v>
      </c>
      <c r="J4257" s="30">
        <f t="shared" si="851"/>
        <v>4340</v>
      </c>
      <c r="K4257" s="30">
        <f t="shared" si="851"/>
        <v>4251</v>
      </c>
      <c r="L4257" s="30">
        <f t="shared" si="851"/>
        <v>4240</v>
      </c>
      <c r="M4257" s="31">
        <f t="shared" si="851"/>
        <v>4259</v>
      </c>
      <c r="N4257" s="32">
        <f>IFERROR(M4257/F4257,"-")</f>
        <v>0.92426215277777779</v>
      </c>
      <c r="O4257" s="33">
        <f>M4257-F4257</f>
        <v>-349</v>
      </c>
      <c r="P4257" s="31">
        <f>SUM(P4258:P4261)</f>
        <v>4308</v>
      </c>
      <c r="Q4257" s="34">
        <f>SUM(Q4258:Q4261)</f>
        <v>3463</v>
      </c>
      <c r="R4257" s="35">
        <f>IFERROR(P4257/Q4257,"-")</f>
        <v>1.2440080854750217</v>
      </c>
      <c r="X4257" s="1" t="str">
        <f t="shared" si="850"/>
        <v>40福岡県</v>
      </c>
    </row>
    <row r="4258" spans="1:24" x14ac:dyDescent="0.15">
      <c r="A4258" s="6">
        <f t="shared" si="849"/>
        <v>284</v>
      </c>
      <c r="B4258" s="6">
        <f>B4257</f>
        <v>4008</v>
      </c>
      <c r="D4258" s="36"/>
      <c r="E4258" s="37" t="s">
        <v>32</v>
      </c>
      <c r="F4258" s="38">
        <v>78</v>
      </c>
      <c r="G4258" s="39">
        <f>IFERROR(F4258/Q4258,"-")</f>
        <v>0.45348837209302323</v>
      </c>
      <c r="H4258" s="40">
        <v>74</v>
      </c>
      <c r="I4258" s="40">
        <v>74</v>
      </c>
      <c r="J4258" s="40">
        <v>77</v>
      </c>
      <c r="K4258" s="40">
        <v>77</v>
      </c>
      <c r="L4258" s="40">
        <v>77</v>
      </c>
      <c r="M4258" s="41">
        <v>77</v>
      </c>
      <c r="N4258" s="42">
        <f>IFERROR(M4258/F4258,"-")</f>
        <v>0.98717948717948723</v>
      </c>
      <c r="O4258" s="43">
        <f>M4258-F4258</f>
        <v>-1</v>
      </c>
      <c r="P4258" s="41">
        <v>77</v>
      </c>
      <c r="Q4258" s="44">
        <v>172</v>
      </c>
      <c r="R4258" s="45">
        <f>IFERROR(P4258/Q4258,"-")</f>
        <v>0.44767441860465118</v>
      </c>
      <c r="X4258" s="1" t="str">
        <f t="shared" si="850"/>
        <v>40福岡県</v>
      </c>
    </row>
    <row r="4259" spans="1:24" x14ac:dyDescent="0.15">
      <c r="A4259" s="6">
        <f t="shared" si="849"/>
        <v>284</v>
      </c>
      <c r="B4259" s="6">
        <f t="shared" si="849"/>
        <v>4008</v>
      </c>
      <c r="D4259" s="36"/>
      <c r="E4259" s="46" t="s">
        <v>33</v>
      </c>
      <c r="F4259" s="47">
        <v>1871</v>
      </c>
      <c r="G4259" s="48">
        <f>IFERROR(F4259/Q4259,"-")</f>
        <v>2.3041871921182264</v>
      </c>
      <c r="H4259" s="49">
        <v>1738</v>
      </c>
      <c r="I4259" s="49">
        <v>1707</v>
      </c>
      <c r="J4259" s="49">
        <v>1671</v>
      </c>
      <c r="K4259" s="49">
        <v>1662</v>
      </c>
      <c r="L4259" s="49">
        <v>1617</v>
      </c>
      <c r="M4259" s="50">
        <v>1636</v>
      </c>
      <c r="N4259" s="51">
        <f>IFERROR(M4259/F4259,"-")</f>
        <v>0.8743987172634955</v>
      </c>
      <c r="O4259" s="52">
        <f>M4259-F4259</f>
        <v>-235</v>
      </c>
      <c r="P4259" s="50">
        <v>1577</v>
      </c>
      <c r="Q4259" s="53">
        <v>812</v>
      </c>
      <c r="R4259" s="54">
        <f>IFERROR(P4259/Q4259,"-")</f>
        <v>1.9421182266009853</v>
      </c>
      <c r="X4259" s="1" t="str">
        <f t="shared" si="850"/>
        <v>40福岡県</v>
      </c>
    </row>
    <row r="4260" spans="1:24" x14ac:dyDescent="0.15">
      <c r="A4260" s="6">
        <f t="shared" si="849"/>
        <v>284</v>
      </c>
      <c r="B4260" s="6">
        <f t="shared" si="849"/>
        <v>4008</v>
      </c>
      <c r="D4260" s="36"/>
      <c r="E4260" s="46" t="s">
        <v>34</v>
      </c>
      <c r="F4260" s="47">
        <v>593</v>
      </c>
      <c r="G4260" s="48">
        <f>IFERROR(F4260/Q4260,"-")</f>
        <v>0.48766447368421051</v>
      </c>
      <c r="H4260" s="49">
        <v>884</v>
      </c>
      <c r="I4260" s="49">
        <v>901</v>
      </c>
      <c r="J4260" s="49">
        <v>862</v>
      </c>
      <c r="K4260" s="49">
        <v>887</v>
      </c>
      <c r="L4260" s="49">
        <v>969</v>
      </c>
      <c r="M4260" s="50">
        <v>969</v>
      </c>
      <c r="N4260" s="51">
        <f>IFERROR(M4260/F4260,"-")</f>
        <v>1.6340640809443507</v>
      </c>
      <c r="O4260" s="52">
        <f>M4260-F4260</f>
        <v>376</v>
      </c>
      <c r="P4260" s="50">
        <v>994</v>
      </c>
      <c r="Q4260" s="53">
        <v>1216</v>
      </c>
      <c r="R4260" s="54">
        <f>IFERROR(P4260/Q4260,"-")</f>
        <v>0.81743421052631582</v>
      </c>
      <c r="X4260" s="1" t="str">
        <f t="shared" si="850"/>
        <v>40福岡県</v>
      </c>
    </row>
    <row r="4261" spans="1:24" ht="14.25" thickBot="1" x14ac:dyDescent="0.2">
      <c r="A4261" s="6">
        <f t="shared" si="849"/>
        <v>284</v>
      </c>
      <c r="B4261" s="6">
        <f t="shared" si="849"/>
        <v>4008</v>
      </c>
      <c r="D4261" s="55"/>
      <c r="E4261" s="56" t="s">
        <v>35</v>
      </c>
      <c r="F4261" s="57">
        <v>2066</v>
      </c>
      <c r="G4261" s="58">
        <f>IFERROR(F4261/Q4261,"-")</f>
        <v>1.6357878068091845</v>
      </c>
      <c r="H4261" s="59">
        <v>1844</v>
      </c>
      <c r="I4261" s="59">
        <v>1723</v>
      </c>
      <c r="J4261" s="59">
        <v>1730</v>
      </c>
      <c r="K4261" s="59">
        <v>1625</v>
      </c>
      <c r="L4261" s="59">
        <v>1577</v>
      </c>
      <c r="M4261" s="60">
        <v>1577</v>
      </c>
      <c r="N4261" s="61">
        <f>IFERROR(M4261/F4261,"-")</f>
        <v>0.76331074540174249</v>
      </c>
      <c r="O4261" s="62">
        <f>M4261-F4261</f>
        <v>-489</v>
      </c>
      <c r="P4261" s="60">
        <v>1660</v>
      </c>
      <c r="Q4261" s="63">
        <v>1263</v>
      </c>
      <c r="R4261" s="64">
        <f>IFERROR(P4261/Q4261,"-")</f>
        <v>1.3143309580364213</v>
      </c>
      <c r="X4261" s="1" t="str">
        <f t="shared" si="850"/>
        <v>40福岡県</v>
      </c>
    </row>
    <row r="4262" spans="1:24" s="5" customFormat="1" x14ac:dyDescent="0.15">
      <c r="A4262" s="65">
        <f t="shared" si="849"/>
        <v>284</v>
      </c>
      <c r="B4262" s="65">
        <f t="shared" si="849"/>
        <v>4008</v>
      </c>
      <c r="D4262" s="66"/>
      <c r="E4262" s="67" t="s">
        <v>36</v>
      </c>
      <c r="F4262" s="68">
        <v>0.984375</v>
      </c>
      <c r="G4262" s="69"/>
      <c r="H4262" s="68">
        <v>0.98360655737704916</v>
      </c>
      <c r="I4262" s="68">
        <v>0.98305084745762716</v>
      </c>
      <c r="J4262" s="68">
        <v>0.94736842105263153</v>
      </c>
      <c r="K4262" s="68">
        <v>0.94736842105263153</v>
      </c>
      <c r="L4262" s="68">
        <v>0.96296296296296291</v>
      </c>
      <c r="M4262" s="68">
        <v>1</v>
      </c>
      <c r="N4262" s="70"/>
      <c r="O4262" s="70"/>
      <c r="P4262" s="71"/>
      <c r="Q4262" s="71"/>
      <c r="R4262" s="70"/>
      <c r="X4262" s="5" t="str">
        <f t="shared" si="850"/>
        <v>40福岡県</v>
      </c>
    </row>
    <row r="4263" spans="1:24" x14ac:dyDescent="0.15">
      <c r="A4263" s="6">
        <f>(ROW()+12)/15</f>
        <v>285</v>
      </c>
      <c r="B4263" s="6"/>
      <c r="C4263" s="87">
        <f>(ROW()+12)/15</f>
        <v>285</v>
      </c>
      <c r="D4263" s="87"/>
      <c r="S4263" s="1" t="str">
        <f>"（"&amp;H4265&amp;"　"&amp;H4266&amp;"構想区域）"</f>
        <v>（福岡県　飯塚構想区域）</v>
      </c>
      <c r="X4263" s="1" t="str">
        <f>TEXT(F4265,"0?")&amp;H4265</f>
        <v>40福岡県</v>
      </c>
    </row>
    <row r="4264" spans="1:24" ht="14.25" thickBot="1" x14ac:dyDescent="0.2">
      <c r="A4264" s="6">
        <f>A4263</f>
        <v>285</v>
      </c>
      <c r="B4264" s="6"/>
      <c r="C4264" s="1" t="s">
        <v>3</v>
      </c>
      <c r="X4264" s="1" t="str">
        <f>X4263</f>
        <v>40福岡県</v>
      </c>
    </row>
    <row r="4265" spans="1:24" x14ac:dyDescent="0.15">
      <c r="A4265" s="6">
        <f t="shared" ref="A4265:B4277" si="852">A4264</f>
        <v>285</v>
      </c>
      <c r="B4265" s="6">
        <v>4009</v>
      </c>
      <c r="D4265" s="88" t="s">
        <v>4</v>
      </c>
      <c r="E4265" s="89"/>
      <c r="F4265" s="90">
        <f>QUOTIENT(F4266,100)</f>
        <v>40</v>
      </c>
      <c r="G4265" s="91"/>
      <c r="H4265" s="92" t="s">
        <v>340</v>
      </c>
      <c r="I4265" s="93"/>
      <c r="O4265" s="7"/>
      <c r="X4265" s="1" t="str">
        <f t="shared" ref="X4265:X4277" si="853">X4264</f>
        <v>40福岡県</v>
      </c>
    </row>
    <row r="4266" spans="1:24" x14ac:dyDescent="0.15">
      <c r="A4266" s="6">
        <f t="shared" si="852"/>
        <v>285</v>
      </c>
      <c r="B4266" s="6">
        <f>B4265</f>
        <v>4009</v>
      </c>
      <c r="D4266" s="94" t="s">
        <v>5</v>
      </c>
      <c r="E4266" s="95"/>
      <c r="F4266" s="96">
        <f>B4266</f>
        <v>4009</v>
      </c>
      <c r="G4266" s="97"/>
      <c r="H4266" s="98" t="s">
        <v>349</v>
      </c>
      <c r="I4266" s="99"/>
      <c r="O4266" s="7"/>
      <c r="X4266" s="1" t="str">
        <f t="shared" si="853"/>
        <v>40福岡県</v>
      </c>
    </row>
    <row r="4267" spans="1:24" x14ac:dyDescent="0.15">
      <c r="A4267" s="6">
        <f t="shared" si="852"/>
        <v>285</v>
      </c>
      <c r="B4267" s="6">
        <f>B4266</f>
        <v>4009</v>
      </c>
      <c r="D4267" s="72" t="s">
        <v>6</v>
      </c>
      <c r="E4267" s="73"/>
      <c r="F4267" s="74">
        <v>17.471499999999999</v>
      </c>
      <c r="G4267" s="75"/>
      <c r="H4267" s="75"/>
      <c r="I4267" s="76"/>
      <c r="J4267" s="8"/>
      <c r="K4267" s="8"/>
      <c r="L4267" s="8"/>
      <c r="N4267" s="8"/>
      <c r="O4267" s="9"/>
      <c r="P4267" s="10" t="s">
        <v>7</v>
      </c>
      <c r="X4267" s="1" t="str">
        <f t="shared" si="853"/>
        <v>40福岡県</v>
      </c>
    </row>
    <row r="4268" spans="1:24" ht="14.25" thickBot="1" x14ac:dyDescent="0.2">
      <c r="A4268" s="6">
        <f t="shared" si="852"/>
        <v>285</v>
      </c>
      <c r="B4268" s="6">
        <f>B4267</f>
        <v>4009</v>
      </c>
      <c r="D4268" s="77" t="s">
        <v>8</v>
      </c>
      <c r="E4268" s="78"/>
      <c r="F4268" s="79">
        <v>369.32</v>
      </c>
      <c r="G4268" s="80"/>
      <c r="H4268" s="80"/>
      <c r="I4268" s="81"/>
      <c r="J4268" s="11"/>
      <c r="K4268" s="11"/>
      <c r="L4268" s="11"/>
      <c r="N4268" s="11"/>
      <c r="P4268" s="82">
        <v>0.16700000000000001</v>
      </c>
      <c r="Q4268" s="82"/>
      <c r="X4268" s="1" t="str">
        <f t="shared" si="853"/>
        <v>40福岡県</v>
      </c>
    </row>
    <row r="4269" spans="1:24" ht="14.25" thickBot="1" x14ac:dyDescent="0.2">
      <c r="A4269" s="6">
        <f t="shared" si="852"/>
        <v>285</v>
      </c>
      <c r="B4269" s="6"/>
      <c r="C4269" s="1" t="s">
        <v>9</v>
      </c>
      <c r="X4269" s="1" t="str">
        <f t="shared" si="853"/>
        <v>40福岡県</v>
      </c>
    </row>
    <row r="4270" spans="1:24" ht="13.5" customHeight="1" x14ac:dyDescent="0.15">
      <c r="A4270" s="6">
        <f t="shared" si="852"/>
        <v>285</v>
      </c>
      <c r="B4270" s="6"/>
      <c r="D4270" s="12"/>
      <c r="E4270" s="13"/>
      <c r="F4270" s="83" t="s">
        <v>10</v>
      </c>
      <c r="G4270" s="84"/>
      <c r="H4270" s="14" t="s">
        <v>11</v>
      </c>
      <c r="I4270" s="14" t="s">
        <v>12</v>
      </c>
      <c r="J4270" s="14" t="s">
        <v>13</v>
      </c>
      <c r="K4270" s="14" t="s">
        <v>14</v>
      </c>
      <c r="L4270" s="15" t="s">
        <v>15</v>
      </c>
      <c r="M4270" s="85" t="s">
        <v>16</v>
      </c>
      <c r="N4270" s="84"/>
      <c r="O4270" s="84"/>
      <c r="P4270" s="85" t="s">
        <v>17</v>
      </c>
      <c r="Q4270" s="84"/>
      <c r="R4270" s="86"/>
      <c r="X4270" s="1" t="str">
        <f t="shared" si="853"/>
        <v>40福岡県</v>
      </c>
    </row>
    <row r="4271" spans="1:24" ht="32.25" thickBot="1" x14ac:dyDescent="0.2">
      <c r="A4271" s="6">
        <f t="shared" si="852"/>
        <v>285</v>
      </c>
      <c r="B4271" s="6"/>
      <c r="D4271" s="16"/>
      <c r="E4271" s="17"/>
      <c r="F4271" s="18" t="s">
        <v>18</v>
      </c>
      <c r="G4271" s="19" t="s">
        <v>19</v>
      </c>
      <c r="H4271" s="20" t="s">
        <v>20</v>
      </c>
      <c r="I4271" s="20" t="s">
        <v>21</v>
      </c>
      <c r="J4271" s="20" t="s">
        <v>22</v>
      </c>
      <c r="K4271" s="20" t="s">
        <v>23</v>
      </c>
      <c r="L4271" s="20" t="s">
        <v>24</v>
      </c>
      <c r="M4271" s="21" t="s">
        <v>25</v>
      </c>
      <c r="N4271" s="22" t="s">
        <v>26</v>
      </c>
      <c r="O4271" s="23" t="s">
        <v>27</v>
      </c>
      <c r="P4271" s="24" t="s">
        <v>28</v>
      </c>
      <c r="Q4271" s="22" t="s">
        <v>29</v>
      </c>
      <c r="R4271" s="25" t="s">
        <v>30</v>
      </c>
      <c r="X4271" s="1" t="str">
        <f t="shared" si="853"/>
        <v>40福岡県</v>
      </c>
    </row>
    <row r="4272" spans="1:24" ht="14.25" thickTop="1" x14ac:dyDescent="0.15">
      <c r="A4272" s="6">
        <f t="shared" si="852"/>
        <v>285</v>
      </c>
      <c r="B4272" s="6">
        <f>B4267</f>
        <v>4009</v>
      </c>
      <c r="D4272" s="26"/>
      <c r="E4272" s="27" t="s">
        <v>31</v>
      </c>
      <c r="F4272" s="28">
        <f>SUM(F4273:F4276)</f>
        <v>3183</v>
      </c>
      <c r="G4272" s="29">
        <f>IFERROR(F4272/Q4272,"-")</f>
        <v>1.2834677419354839</v>
      </c>
      <c r="H4272" s="30">
        <f t="shared" ref="H4272:M4272" si="854">SUM(H4273:H4276)</f>
        <v>3162</v>
      </c>
      <c r="I4272" s="30">
        <f t="shared" si="854"/>
        <v>3111</v>
      </c>
      <c r="J4272" s="30">
        <f t="shared" si="854"/>
        <v>2672</v>
      </c>
      <c r="K4272" s="30">
        <f t="shared" si="854"/>
        <v>3034</v>
      </c>
      <c r="L4272" s="30">
        <f t="shared" si="854"/>
        <v>2737</v>
      </c>
      <c r="M4272" s="31">
        <f t="shared" si="854"/>
        <v>2751</v>
      </c>
      <c r="N4272" s="32">
        <f>IFERROR(M4272/F4272,"-")</f>
        <v>0.86427898209236564</v>
      </c>
      <c r="O4272" s="33">
        <f>M4272-F4272</f>
        <v>-432</v>
      </c>
      <c r="P4272" s="31">
        <f>SUM(P4273:P4276)</f>
        <v>2792</v>
      </c>
      <c r="Q4272" s="34">
        <f>SUM(Q4273:Q4276)</f>
        <v>2480</v>
      </c>
      <c r="R4272" s="35">
        <f>IFERROR(P4272/Q4272,"-")</f>
        <v>1.1258064516129032</v>
      </c>
      <c r="X4272" s="1" t="str">
        <f t="shared" si="853"/>
        <v>40福岡県</v>
      </c>
    </row>
    <row r="4273" spans="1:24" x14ac:dyDescent="0.15">
      <c r="A4273" s="6">
        <f t="shared" si="852"/>
        <v>285</v>
      </c>
      <c r="B4273" s="6">
        <f>B4272</f>
        <v>4009</v>
      </c>
      <c r="D4273" s="36"/>
      <c r="E4273" s="37" t="s">
        <v>32</v>
      </c>
      <c r="F4273" s="38">
        <v>128</v>
      </c>
      <c r="G4273" s="39">
        <f>IFERROR(F4273/Q4273,"-")</f>
        <v>0.42105263157894735</v>
      </c>
      <c r="H4273" s="40">
        <v>118</v>
      </c>
      <c r="I4273" s="40">
        <v>118</v>
      </c>
      <c r="J4273" s="40">
        <v>124</v>
      </c>
      <c r="K4273" s="40">
        <v>182</v>
      </c>
      <c r="L4273" s="40">
        <v>128</v>
      </c>
      <c r="M4273" s="41">
        <v>128</v>
      </c>
      <c r="N4273" s="42">
        <f>IFERROR(M4273/F4273,"-")</f>
        <v>1</v>
      </c>
      <c r="O4273" s="43">
        <f>M4273-F4273</f>
        <v>0</v>
      </c>
      <c r="P4273" s="41">
        <v>128</v>
      </c>
      <c r="Q4273" s="44">
        <v>304</v>
      </c>
      <c r="R4273" s="45">
        <f>IFERROR(P4273/Q4273,"-")</f>
        <v>0.42105263157894735</v>
      </c>
      <c r="X4273" s="1" t="str">
        <f t="shared" si="853"/>
        <v>40福岡県</v>
      </c>
    </row>
    <row r="4274" spans="1:24" x14ac:dyDescent="0.15">
      <c r="A4274" s="6">
        <f t="shared" si="852"/>
        <v>285</v>
      </c>
      <c r="B4274" s="6">
        <f t="shared" si="852"/>
        <v>4009</v>
      </c>
      <c r="D4274" s="36"/>
      <c r="E4274" s="46" t="s">
        <v>33</v>
      </c>
      <c r="F4274" s="47">
        <v>1723</v>
      </c>
      <c r="G4274" s="48">
        <f>IFERROR(F4274/Q4274,"-")</f>
        <v>1.9988399071925753</v>
      </c>
      <c r="H4274" s="49">
        <v>1517</v>
      </c>
      <c r="I4274" s="49">
        <v>1578</v>
      </c>
      <c r="J4274" s="49">
        <v>1450</v>
      </c>
      <c r="K4274" s="49">
        <v>1459</v>
      </c>
      <c r="L4274" s="49">
        <v>1381</v>
      </c>
      <c r="M4274" s="50">
        <v>1337</v>
      </c>
      <c r="N4274" s="51">
        <f>IFERROR(M4274/F4274,"-")</f>
        <v>0.77597214161346484</v>
      </c>
      <c r="O4274" s="52">
        <f>M4274-F4274</f>
        <v>-386</v>
      </c>
      <c r="P4274" s="50">
        <v>1381</v>
      </c>
      <c r="Q4274" s="53">
        <v>862</v>
      </c>
      <c r="R4274" s="54">
        <f>IFERROR(P4274/Q4274,"-")</f>
        <v>1.6020881670533642</v>
      </c>
      <c r="X4274" s="1" t="str">
        <f t="shared" si="853"/>
        <v>40福岡県</v>
      </c>
    </row>
    <row r="4275" spans="1:24" x14ac:dyDescent="0.15">
      <c r="A4275" s="6">
        <f t="shared" si="852"/>
        <v>285</v>
      </c>
      <c r="B4275" s="6">
        <f t="shared" si="852"/>
        <v>4009</v>
      </c>
      <c r="D4275" s="36"/>
      <c r="E4275" s="46" t="s">
        <v>34</v>
      </c>
      <c r="F4275" s="47">
        <v>557</v>
      </c>
      <c r="G4275" s="48">
        <f>IFERROR(F4275/Q4275,"-")</f>
        <v>0.84266263237518912</v>
      </c>
      <c r="H4275" s="49">
        <v>748</v>
      </c>
      <c r="I4275" s="49">
        <v>780</v>
      </c>
      <c r="J4275" s="49">
        <v>678</v>
      </c>
      <c r="K4275" s="49">
        <v>813</v>
      </c>
      <c r="L4275" s="49">
        <v>808</v>
      </c>
      <c r="M4275" s="50">
        <v>808</v>
      </c>
      <c r="N4275" s="51">
        <f>IFERROR(M4275/F4275,"-")</f>
        <v>1.4506283662477559</v>
      </c>
      <c r="O4275" s="52">
        <f>M4275-F4275</f>
        <v>251</v>
      </c>
      <c r="P4275" s="50">
        <v>808</v>
      </c>
      <c r="Q4275" s="53">
        <v>661</v>
      </c>
      <c r="R4275" s="54">
        <f>IFERROR(P4275/Q4275,"-")</f>
        <v>1.2223903177004538</v>
      </c>
      <c r="X4275" s="1" t="str">
        <f t="shared" si="853"/>
        <v>40福岡県</v>
      </c>
    </row>
    <row r="4276" spans="1:24" ht="14.25" thickBot="1" x14ac:dyDescent="0.2">
      <c r="A4276" s="6">
        <f t="shared" si="852"/>
        <v>285</v>
      </c>
      <c r="B4276" s="6">
        <f t="shared" si="852"/>
        <v>4009</v>
      </c>
      <c r="D4276" s="55"/>
      <c r="E4276" s="56" t="s">
        <v>35</v>
      </c>
      <c r="F4276" s="57">
        <v>775</v>
      </c>
      <c r="G4276" s="58">
        <f>IFERROR(F4276/Q4276,"-")</f>
        <v>1.1868300153139357</v>
      </c>
      <c r="H4276" s="59">
        <v>779</v>
      </c>
      <c r="I4276" s="59">
        <v>635</v>
      </c>
      <c r="J4276" s="59">
        <v>420</v>
      </c>
      <c r="K4276" s="59">
        <v>580</v>
      </c>
      <c r="L4276" s="59">
        <v>420</v>
      </c>
      <c r="M4276" s="60">
        <v>478</v>
      </c>
      <c r="N4276" s="61">
        <f>IFERROR(M4276/F4276,"-")</f>
        <v>0.61677419354838714</v>
      </c>
      <c r="O4276" s="62">
        <f>M4276-F4276</f>
        <v>-297</v>
      </c>
      <c r="P4276" s="60">
        <v>475</v>
      </c>
      <c r="Q4276" s="63">
        <v>653</v>
      </c>
      <c r="R4276" s="64">
        <f>IFERROR(P4276/Q4276,"-")</f>
        <v>0.72741194486983152</v>
      </c>
      <c r="X4276" s="1" t="str">
        <f t="shared" si="853"/>
        <v>40福岡県</v>
      </c>
    </row>
    <row r="4277" spans="1:24" s="5" customFormat="1" x14ac:dyDescent="0.15">
      <c r="A4277" s="65">
        <f t="shared" si="852"/>
        <v>285</v>
      </c>
      <c r="B4277" s="65">
        <f t="shared" si="852"/>
        <v>4009</v>
      </c>
      <c r="D4277" s="66"/>
      <c r="E4277" s="67" t="s">
        <v>36</v>
      </c>
      <c r="F4277" s="68">
        <v>0.95744680851063835</v>
      </c>
      <c r="G4277" s="69"/>
      <c r="H4277" s="68">
        <v>1</v>
      </c>
      <c r="I4277" s="68">
        <v>1</v>
      </c>
      <c r="J4277" s="68">
        <v>0.89189189189189189</v>
      </c>
      <c r="K4277" s="68">
        <v>0.91891891891891897</v>
      </c>
      <c r="L4277" s="68">
        <v>0.97058823529411764</v>
      </c>
      <c r="M4277" s="68">
        <v>1</v>
      </c>
      <c r="N4277" s="70"/>
      <c r="O4277" s="70"/>
      <c r="P4277" s="71"/>
      <c r="Q4277" s="71"/>
      <c r="R4277" s="70"/>
      <c r="X4277" s="5" t="str">
        <f t="shared" si="853"/>
        <v>40福岡県</v>
      </c>
    </row>
    <row r="4278" spans="1:24" x14ac:dyDescent="0.15">
      <c r="A4278" s="6">
        <f>(ROW()+12)/15</f>
        <v>286</v>
      </c>
      <c r="B4278" s="6"/>
      <c r="C4278" s="87">
        <f>(ROW()+12)/15</f>
        <v>286</v>
      </c>
      <c r="D4278" s="87"/>
      <c r="S4278" s="1" t="str">
        <f>"（"&amp;H4280&amp;"　"&amp;H4281&amp;"構想区域）"</f>
        <v>（福岡県　直方・鞍手構想区域）</v>
      </c>
      <c r="X4278" s="1" t="str">
        <f>TEXT(F4280,"0?")&amp;H4280</f>
        <v>40福岡県</v>
      </c>
    </row>
    <row r="4279" spans="1:24" ht="14.25" thickBot="1" x14ac:dyDescent="0.2">
      <c r="A4279" s="6">
        <f>A4278</f>
        <v>286</v>
      </c>
      <c r="B4279" s="6"/>
      <c r="C4279" s="1" t="s">
        <v>3</v>
      </c>
      <c r="X4279" s="1" t="str">
        <f>X4278</f>
        <v>40福岡県</v>
      </c>
    </row>
    <row r="4280" spans="1:24" x14ac:dyDescent="0.15">
      <c r="A4280" s="6">
        <f t="shared" ref="A4280:B4292" si="855">A4279</f>
        <v>286</v>
      </c>
      <c r="B4280" s="6">
        <v>4010</v>
      </c>
      <c r="D4280" s="88" t="s">
        <v>4</v>
      </c>
      <c r="E4280" s="89"/>
      <c r="F4280" s="90">
        <f>QUOTIENT(F4281,100)</f>
        <v>40</v>
      </c>
      <c r="G4280" s="91"/>
      <c r="H4280" s="92" t="s">
        <v>340</v>
      </c>
      <c r="I4280" s="93"/>
      <c r="O4280" s="7"/>
      <c r="X4280" s="1" t="str">
        <f t="shared" ref="X4280:X4292" si="856">X4279</f>
        <v>40福岡県</v>
      </c>
    </row>
    <row r="4281" spans="1:24" x14ac:dyDescent="0.15">
      <c r="A4281" s="6">
        <f t="shared" si="855"/>
        <v>286</v>
      </c>
      <c r="B4281" s="6">
        <f>B4280</f>
        <v>4010</v>
      </c>
      <c r="D4281" s="94" t="s">
        <v>5</v>
      </c>
      <c r="E4281" s="95"/>
      <c r="F4281" s="96">
        <f>B4281</f>
        <v>4010</v>
      </c>
      <c r="G4281" s="97"/>
      <c r="H4281" s="98" t="s">
        <v>350</v>
      </c>
      <c r="I4281" s="99"/>
      <c r="O4281" s="7"/>
      <c r="X4281" s="1" t="str">
        <f t="shared" si="856"/>
        <v>40福岡県</v>
      </c>
    </row>
    <row r="4282" spans="1:24" x14ac:dyDescent="0.15">
      <c r="A4282" s="6">
        <f t="shared" si="855"/>
        <v>286</v>
      </c>
      <c r="B4282" s="6">
        <f>B4281</f>
        <v>4010</v>
      </c>
      <c r="D4282" s="72" t="s">
        <v>6</v>
      </c>
      <c r="E4282" s="73"/>
      <c r="F4282" s="74">
        <v>10.4741</v>
      </c>
      <c r="G4282" s="75"/>
      <c r="H4282" s="75"/>
      <c r="I4282" s="76"/>
      <c r="J4282" s="8"/>
      <c r="K4282" s="8"/>
      <c r="L4282" s="8"/>
      <c r="N4282" s="8"/>
      <c r="O4282" s="9"/>
      <c r="P4282" s="10" t="s">
        <v>7</v>
      </c>
      <c r="X4282" s="1" t="str">
        <f t="shared" si="856"/>
        <v>40福岡県</v>
      </c>
    </row>
    <row r="4283" spans="1:24" ht="14.25" thickBot="1" x14ac:dyDescent="0.2">
      <c r="A4283" s="6">
        <f t="shared" si="855"/>
        <v>286</v>
      </c>
      <c r="B4283" s="6">
        <f>B4282</f>
        <v>4010</v>
      </c>
      <c r="D4283" s="77" t="s">
        <v>8</v>
      </c>
      <c r="E4283" s="78"/>
      <c r="F4283" s="79">
        <v>251.53</v>
      </c>
      <c r="G4283" s="80"/>
      <c r="H4283" s="80"/>
      <c r="I4283" s="81"/>
      <c r="J4283" s="11"/>
      <c r="K4283" s="11"/>
      <c r="L4283" s="11"/>
      <c r="N4283" s="11"/>
      <c r="P4283" s="82">
        <v>-0.31500000000000006</v>
      </c>
      <c r="Q4283" s="82"/>
      <c r="X4283" s="1" t="str">
        <f t="shared" si="856"/>
        <v>40福岡県</v>
      </c>
    </row>
    <row r="4284" spans="1:24" ht="14.25" thickBot="1" x14ac:dyDescent="0.2">
      <c r="A4284" s="6">
        <f t="shared" si="855"/>
        <v>286</v>
      </c>
      <c r="B4284" s="6"/>
      <c r="C4284" s="1" t="s">
        <v>9</v>
      </c>
      <c r="X4284" s="1" t="str">
        <f t="shared" si="856"/>
        <v>40福岡県</v>
      </c>
    </row>
    <row r="4285" spans="1:24" ht="13.5" customHeight="1" x14ac:dyDescent="0.15">
      <c r="A4285" s="6">
        <f t="shared" si="855"/>
        <v>286</v>
      </c>
      <c r="B4285" s="6"/>
      <c r="D4285" s="12"/>
      <c r="E4285" s="13"/>
      <c r="F4285" s="83" t="s">
        <v>10</v>
      </c>
      <c r="G4285" s="84"/>
      <c r="H4285" s="14" t="s">
        <v>11</v>
      </c>
      <c r="I4285" s="14" t="s">
        <v>12</v>
      </c>
      <c r="J4285" s="14" t="s">
        <v>13</v>
      </c>
      <c r="K4285" s="14" t="s">
        <v>14</v>
      </c>
      <c r="L4285" s="15" t="s">
        <v>15</v>
      </c>
      <c r="M4285" s="85" t="s">
        <v>16</v>
      </c>
      <c r="N4285" s="84"/>
      <c r="O4285" s="84"/>
      <c r="P4285" s="85" t="s">
        <v>17</v>
      </c>
      <c r="Q4285" s="84"/>
      <c r="R4285" s="86"/>
      <c r="X4285" s="1" t="str">
        <f t="shared" si="856"/>
        <v>40福岡県</v>
      </c>
    </row>
    <row r="4286" spans="1:24" ht="32.25" thickBot="1" x14ac:dyDescent="0.2">
      <c r="A4286" s="6">
        <f t="shared" si="855"/>
        <v>286</v>
      </c>
      <c r="B4286" s="6"/>
      <c r="D4286" s="16"/>
      <c r="E4286" s="17"/>
      <c r="F4286" s="18" t="s">
        <v>18</v>
      </c>
      <c r="G4286" s="19" t="s">
        <v>19</v>
      </c>
      <c r="H4286" s="20" t="s">
        <v>20</v>
      </c>
      <c r="I4286" s="20" t="s">
        <v>21</v>
      </c>
      <c r="J4286" s="20" t="s">
        <v>22</v>
      </c>
      <c r="K4286" s="20" t="s">
        <v>23</v>
      </c>
      <c r="L4286" s="20" t="s">
        <v>24</v>
      </c>
      <c r="M4286" s="21" t="s">
        <v>25</v>
      </c>
      <c r="N4286" s="22" t="s">
        <v>26</v>
      </c>
      <c r="O4286" s="23" t="s">
        <v>27</v>
      </c>
      <c r="P4286" s="24" t="s">
        <v>28</v>
      </c>
      <c r="Q4286" s="22" t="s">
        <v>29</v>
      </c>
      <c r="R4286" s="25" t="s">
        <v>30</v>
      </c>
      <c r="X4286" s="1" t="str">
        <f t="shared" si="856"/>
        <v>40福岡県</v>
      </c>
    </row>
    <row r="4287" spans="1:24" ht="14.25" thickTop="1" x14ac:dyDescent="0.15">
      <c r="A4287" s="6">
        <f t="shared" si="855"/>
        <v>286</v>
      </c>
      <c r="B4287" s="6">
        <f>B4282</f>
        <v>4010</v>
      </c>
      <c r="D4287" s="26"/>
      <c r="E4287" s="27" t="s">
        <v>31</v>
      </c>
      <c r="F4287" s="28">
        <f>SUM(F4288:F4291)</f>
        <v>1219</v>
      </c>
      <c r="G4287" s="29">
        <f>IFERROR(F4287/Q4287,"-")</f>
        <v>1.0209380234505863</v>
      </c>
      <c r="H4287" s="30">
        <f t="shared" ref="H4287:M4287" si="857">SUM(H4288:H4291)</f>
        <v>1217</v>
      </c>
      <c r="I4287" s="30">
        <f t="shared" si="857"/>
        <v>1205</v>
      </c>
      <c r="J4287" s="30">
        <f t="shared" si="857"/>
        <v>1098</v>
      </c>
      <c r="K4287" s="30">
        <f t="shared" si="857"/>
        <v>1079</v>
      </c>
      <c r="L4287" s="30">
        <f t="shared" si="857"/>
        <v>1079</v>
      </c>
      <c r="M4287" s="31">
        <f t="shared" si="857"/>
        <v>1079</v>
      </c>
      <c r="N4287" s="32">
        <f>IFERROR(M4287/F4287,"-")</f>
        <v>0.88515176374077109</v>
      </c>
      <c r="O4287" s="33">
        <f>M4287-F4287</f>
        <v>-140</v>
      </c>
      <c r="P4287" s="31">
        <f>SUM(P4288:P4291)</f>
        <v>1095</v>
      </c>
      <c r="Q4287" s="34">
        <f>SUM(Q4288:Q4291)</f>
        <v>1194</v>
      </c>
      <c r="R4287" s="35">
        <f>IFERROR(P4287/Q4287,"-")</f>
        <v>0.91708542713567842</v>
      </c>
      <c r="X4287" s="1" t="str">
        <f t="shared" si="856"/>
        <v>40福岡県</v>
      </c>
    </row>
    <row r="4288" spans="1:24" x14ac:dyDescent="0.15">
      <c r="A4288" s="6">
        <f t="shared" si="855"/>
        <v>286</v>
      </c>
      <c r="B4288" s="6">
        <f>B4287</f>
        <v>4010</v>
      </c>
      <c r="D4288" s="36"/>
      <c r="E4288" s="37" t="s">
        <v>32</v>
      </c>
      <c r="F4288" s="38">
        <v>0</v>
      </c>
      <c r="G4288" s="39">
        <f>IFERROR(F4288/Q4288,"-")</f>
        <v>0</v>
      </c>
      <c r="H4288" s="40">
        <v>0</v>
      </c>
      <c r="I4288" s="40">
        <v>0</v>
      </c>
      <c r="J4288" s="40">
        <v>0</v>
      </c>
      <c r="K4288" s="40">
        <v>0</v>
      </c>
      <c r="L4288" s="40">
        <v>0</v>
      </c>
      <c r="M4288" s="41">
        <v>0</v>
      </c>
      <c r="N4288" s="42" t="str">
        <f>IFERROR(M4288/F4288,"-")</f>
        <v>-</v>
      </c>
      <c r="O4288" s="43">
        <f>M4288-F4288</f>
        <v>0</v>
      </c>
      <c r="P4288" s="41">
        <v>0</v>
      </c>
      <c r="Q4288" s="44">
        <v>51</v>
      </c>
      <c r="R4288" s="45">
        <f>IFERROR(P4288/Q4288,"-")</f>
        <v>0</v>
      </c>
      <c r="X4288" s="1" t="str">
        <f t="shared" si="856"/>
        <v>40福岡県</v>
      </c>
    </row>
    <row r="4289" spans="1:24" x14ac:dyDescent="0.15">
      <c r="A4289" s="6">
        <f t="shared" si="855"/>
        <v>286</v>
      </c>
      <c r="B4289" s="6">
        <f t="shared" si="855"/>
        <v>4010</v>
      </c>
      <c r="D4289" s="36"/>
      <c r="E4289" s="46" t="s">
        <v>33</v>
      </c>
      <c r="F4289" s="47">
        <v>565</v>
      </c>
      <c r="G4289" s="48">
        <f>IFERROR(F4289/Q4289,"-")</f>
        <v>1.9217687074829932</v>
      </c>
      <c r="H4289" s="49">
        <v>515</v>
      </c>
      <c r="I4289" s="49">
        <v>503</v>
      </c>
      <c r="J4289" s="49">
        <v>503</v>
      </c>
      <c r="K4289" s="49">
        <v>443</v>
      </c>
      <c r="L4289" s="49">
        <v>475</v>
      </c>
      <c r="M4289" s="50">
        <v>475</v>
      </c>
      <c r="N4289" s="51">
        <f>IFERROR(M4289/F4289,"-")</f>
        <v>0.84070796460176989</v>
      </c>
      <c r="O4289" s="52">
        <f>M4289-F4289</f>
        <v>-90</v>
      </c>
      <c r="P4289" s="50">
        <v>443</v>
      </c>
      <c r="Q4289" s="53">
        <v>294</v>
      </c>
      <c r="R4289" s="54">
        <f>IFERROR(P4289/Q4289,"-")</f>
        <v>1.5068027210884354</v>
      </c>
      <c r="X4289" s="1" t="str">
        <f t="shared" si="856"/>
        <v>40福岡県</v>
      </c>
    </row>
    <row r="4290" spans="1:24" x14ac:dyDescent="0.15">
      <c r="A4290" s="6">
        <f t="shared" si="855"/>
        <v>286</v>
      </c>
      <c r="B4290" s="6">
        <f t="shared" si="855"/>
        <v>4010</v>
      </c>
      <c r="D4290" s="36"/>
      <c r="E4290" s="46" t="s">
        <v>34</v>
      </c>
      <c r="F4290" s="47">
        <v>227</v>
      </c>
      <c r="G4290" s="48">
        <f>IFERROR(F4290/Q4290,"-")</f>
        <v>0.48195329087048833</v>
      </c>
      <c r="H4290" s="49">
        <v>277</v>
      </c>
      <c r="I4290" s="49">
        <v>281</v>
      </c>
      <c r="J4290" s="49">
        <v>264</v>
      </c>
      <c r="K4290" s="49">
        <v>324</v>
      </c>
      <c r="L4290" s="49">
        <v>362</v>
      </c>
      <c r="M4290" s="50">
        <v>362</v>
      </c>
      <c r="N4290" s="51">
        <f>IFERROR(M4290/F4290,"-")</f>
        <v>1.5947136563876652</v>
      </c>
      <c r="O4290" s="52">
        <f>M4290-F4290</f>
        <v>135</v>
      </c>
      <c r="P4290" s="50">
        <v>467</v>
      </c>
      <c r="Q4290" s="53">
        <v>471</v>
      </c>
      <c r="R4290" s="54">
        <f>IFERROR(P4290/Q4290,"-")</f>
        <v>0.99150743099787686</v>
      </c>
      <c r="X4290" s="1" t="str">
        <f t="shared" si="856"/>
        <v>40福岡県</v>
      </c>
    </row>
    <row r="4291" spans="1:24" ht="14.25" thickBot="1" x14ac:dyDescent="0.2">
      <c r="A4291" s="6">
        <f t="shared" si="855"/>
        <v>286</v>
      </c>
      <c r="B4291" s="6">
        <f t="shared" si="855"/>
        <v>4010</v>
      </c>
      <c r="D4291" s="55"/>
      <c r="E4291" s="56" t="s">
        <v>35</v>
      </c>
      <c r="F4291" s="57">
        <v>427</v>
      </c>
      <c r="G4291" s="58">
        <f>IFERROR(F4291/Q4291,"-")</f>
        <v>1.1296296296296295</v>
      </c>
      <c r="H4291" s="59">
        <v>425</v>
      </c>
      <c r="I4291" s="59">
        <v>421</v>
      </c>
      <c r="J4291" s="59">
        <v>331</v>
      </c>
      <c r="K4291" s="59">
        <v>312</v>
      </c>
      <c r="L4291" s="59">
        <v>242</v>
      </c>
      <c r="M4291" s="60">
        <v>242</v>
      </c>
      <c r="N4291" s="61">
        <f>IFERROR(M4291/F4291,"-")</f>
        <v>0.56674473067915687</v>
      </c>
      <c r="O4291" s="62">
        <f>M4291-F4291</f>
        <v>-185</v>
      </c>
      <c r="P4291" s="60">
        <v>185</v>
      </c>
      <c r="Q4291" s="63">
        <v>378</v>
      </c>
      <c r="R4291" s="64">
        <f>IFERROR(P4291/Q4291,"-")</f>
        <v>0.48941798941798942</v>
      </c>
      <c r="X4291" s="1" t="str">
        <f t="shared" si="856"/>
        <v>40福岡県</v>
      </c>
    </row>
    <row r="4292" spans="1:24" s="5" customFormat="1" x14ac:dyDescent="0.15">
      <c r="A4292" s="65">
        <f t="shared" si="855"/>
        <v>286</v>
      </c>
      <c r="B4292" s="65">
        <f t="shared" si="855"/>
        <v>4010</v>
      </c>
      <c r="D4292" s="66"/>
      <c r="E4292" s="67" t="s">
        <v>36</v>
      </c>
      <c r="F4292" s="68">
        <v>0.94736842105263153</v>
      </c>
      <c r="G4292" s="69"/>
      <c r="H4292" s="68">
        <v>0.94444444444444442</v>
      </c>
      <c r="I4292" s="68">
        <v>1</v>
      </c>
      <c r="J4292" s="68">
        <v>0.94117647058823528</v>
      </c>
      <c r="K4292" s="68">
        <v>1</v>
      </c>
      <c r="L4292" s="68">
        <v>1</v>
      </c>
      <c r="M4292" s="68">
        <v>1.0666666666666667</v>
      </c>
      <c r="N4292" s="70"/>
      <c r="O4292" s="70"/>
      <c r="P4292" s="71"/>
      <c r="Q4292" s="71"/>
      <c r="R4292" s="70"/>
      <c r="X4292" s="5" t="str">
        <f t="shared" si="856"/>
        <v>40福岡県</v>
      </c>
    </row>
    <row r="4293" spans="1:24" x14ac:dyDescent="0.15">
      <c r="A4293" s="6">
        <f>(ROW()+12)/15</f>
        <v>287</v>
      </c>
      <c r="B4293" s="6"/>
      <c r="C4293" s="87">
        <f>(ROW()+12)/15</f>
        <v>287</v>
      </c>
      <c r="D4293" s="87"/>
      <c r="S4293" s="1" t="str">
        <f>"（"&amp;H4295&amp;"　"&amp;H4296&amp;"構想区域）"</f>
        <v>（福岡県　田川構想区域）</v>
      </c>
      <c r="X4293" s="1" t="str">
        <f>TEXT(F4295,"0?")&amp;H4295</f>
        <v>40福岡県</v>
      </c>
    </row>
    <row r="4294" spans="1:24" ht="14.25" thickBot="1" x14ac:dyDescent="0.2">
      <c r="A4294" s="6">
        <f>A4293</f>
        <v>287</v>
      </c>
      <c r="B4294" s="6"/>
      <c r="C4294" s="1" t="s">
        <v>3</v>
      </c>
      <c r="X4294" s="1" t="str">
        <f>X4293</f>
        <v>40福岡県</v>
      </c>
    </row>
    <row r="4295" spans="1:24" x14ac:dyDescent="0.15">
      <c r="A4295" s="6">
        <f t="shared" ref="A4295:B4307" si="858">A4294</f>
        <v>287</v>
      </c>
      <c r="B4295" s="6">
        <v>4011</v>
      </c>
      <c r="D4295" s="88" t="s">
        <v>4</v>
      </c>
      <c r="E4295" s="89"/>
      <c r="F4295" s="90">
        <f>QUOTIENT(F4296,100)</f>
        <v>40</v>
      </c>
      <c r="G4295" s="91"/>
      <c r="H4295" s="92" t="s">
        <v>340</v>
      </c>
      <c r="I4295" s="93"/>
      <c r="O4295" s="7"/>
      <c r="X4295" s="1" t="str">
        <f t="shared" ref="X4295:X4307" si="859">X4294</f>
        <v>40福岡県</v>
      </c>
    </row>
    <row r="4296" spans="1:24" x14ac:dyDescent="0.15">
      <c r="A4296" s="6">
        <f t="shared" si="858"/>
        <v>287</v>
      </c>
      <c r="B4296" s="6">
        <f>B4295</f>
        <v>4011</v>
      </c>
      <c r="D4296" s="94" t="s">
        <v>5</v>
      </c>
      <c r="E4296" s="95"/>
      <c r="F4296" s="96">
        <f>B4296</f>
        <v>4011</v>
      </c>
      <c r="G4296" s="97"/>
      <c r="H4296" s="98" t="s">
        <v>351</v>
      </c>
      <c r="I4296" s="99"/>
      <c r="O4296" s="7"/>
      <c r="X4296" s="1" t="str">
        <f t="shared" si="859"/>
        <v>40福岡県</v>
      </c>
    </row>
    <row r="4297" spans="1:24" x14ac:dyDescent="0.15">
      <c r="A4297" s="6">
        <f t="shared" si="858"/>
        <v>287</v>
      </c>
      <c r="B4297" s="6">
        <f>B4296</f>
        <v>4011</v>
      </c>
      <c r="D4297" s="72" t="s">
        <v>6</v>
      </c>
      <c r="E4297" s="73"/>
      <c r="F4297" s="74">
        <v>11.7958</v>
      </c>
      <c r="G4297" s="75"/>
      <c r="H4297" s="75"/>
      <c r="I4297" s="76"/>
      <c r="J4297" s="8"/>
      <c r="K4297" s="8"/>
      <c r="L4297" s="8"/>
      <c r="N4297" s="8"/>
      <c r="O4297" s="9"/>
      <c r="P4297" s="10" t="s">
        <v>7</v>
      </c>
      <c r="X4297" s="1" t="str">
        <f t="shared" si="859"/>
        <v>40福岡県</v>
      </c>
    </row>
    <row r="4298" spans="1:24" ht="14.25" thickBot="1" x14ac:dyDescent="0.2">
      <c r="A4298" s="6">
        <f t="shared" si="858"/>
        <v>287</v>
      </c>
      <c r="B4298" s="6">
        <f>B4297</f>
        <v>4011</v>
      </c>
      <c r="D4298" s="77" t="s">
        <v>8</v>
      </c>
      <c r="E4298" s="78"/>
      <c r="F4298" s="79">
        <v>363.73</v>
      </c>
      <c r="G4298" s="80"/>
      <c r="H4298" s="80"/>
      <c r="I4298" s="81"/>
      <c r="J4298" s="11"/>
      <c r="K4298" s="11"/>
      <c r="L4298" s="11"/>
      <c r="N4298" s="11"/>
      <c r="P4298" s="82">
        <v>-0.35</v>
      </c>
      <c r="Q4298" s="82"/>
      <c r="X4298" s="1" t="str">
        <f t="shared" si="859"/>
        <v>40福岡県</v>
      </c>
    </row>
    <row r="4299" spans="1:24" ht="14.25" thickBot="1" x14ac:dyDescent="0.2">
      <c r="A4299" s="6">
        <f t="shared" si="858"/>
        <v>287</v>
      </c>
      <c r="B4299" s="6"/>
      <c r="C4299" s="1" t="s">
        <v>9</v>
      </c>
      <c r="X4299" s="1" t="str">
        <f t="shared" si="859"/>
        <v>40福岡県</v>
      </c>
    </row>
    <row r="4300" spans="1:24" ht="13.5" customHeight="1" x14ac:dyDescent="0.15">
      <c r="A4300" s="6">
        <f t="shared" si="858"/>
        <v>287</v>
      </c>
      <c r="B4300" s="6"/>
      <c r="D4300" s="12"/>
      <c r="E4300" s="13"/>
      <c r="F4300" s="83" t="s">
        <v>10</v>
      </c>
      <c r="G4300" s="84"/>
      <c r="H4300" s="14" t="s">
        <v>11</v>
      </c>
      <c r="I4300" s="14" t="s">
        <v>12</v>
      </c>
      <c r="J4300" s="14" t="s">
        <v>13</v>
      </c>
      <c r="K4300" s="14" t="s">
        <v>14</v>
      </c>
      <c r="L4300" s="15" t="s">
        <v>15</v>
      </c>
      <c r="M4300" s="85" t="s">
        <v>16</v>
      </c>
      <c r="N4300" s="84"/>
      <c r="O4300" s="84"/>
      <c r="P4300" s="85" t="s">
        <v>17</v>
      </c>
      <c r="Q4300" s="84"/>
      <c r="R4300" s="86"/>
      <c r="X4300" s="1" t="str">
        <f t="shared" si="859"/>
        <v>40福岡県</v>
      </c>
    </row>
    <row r="4301" spans="1:24" ht="32.25" thickBot="1" x14ac:dyDescent="0.2">
      <c r="A4301" s="6">
        <f t="shared" si="858"/>
        <v>287</v>
      </c>
      <c r="B4301" s="6"/>
      <c r="D4301" s="16"/>
      <c r="E4301" s="17"/>
      <c r="F4301" s="18" t="s">
        <v>18</v>
      </c>
      <c r="G4301" s="19" t="s">
        <v>19</v>
      </c>
      <c r="H4301" s="20" t="s">
        <v>20</v>
      </c>
      <c r="I4301" s="20" t="s">
        <v>21</v>
      </c>
      <c r="J4301" s="20" t="s">
        <v>22</v>
      </c>
      <c r="K4301" s="20" t="s">
        <v>23</v>
      </c>
      <c r="L4301" s="20" t="s">
        <v>24</v>
      </c>
      <c r="M4301" s="21" t="s">
        <v>25</v>
      </c>
      <c r="N4301" s="22" t="s">
        <v>26</v>
      </c>
      <c r="O4301" s="23" t="s">
        <v>27</v>
      </c>
      <c r="P4301" s="24" t="s">
        <v>28</v>
      </c>
      <c r="Q4301" s="22" t="s">
        <v>29</v>
      </c>
      <c r="R4301" s="25" t="s">
        <v>30</v>
      </c>
      <c r="X4301" s="1" t="str">
        <f t="shared" si="859"/>
        <v>40福岡県</v>
      </c>
    </row>
    <row r="4302" spans="1:24" ht="14.25" thickTop="1" x14ac:dyDescent="0.15">
      <c r="A4302" s="6">
        <f t="shared" si="858"/>
        <v>287</v>
      </c>
      <c r="B4302" s="6">
        <f>B4297</f>
        <v>4011</v>
      </c>
      <c r="D4302" s="26"/>
      <c r="E4302" s="27" t="s">
        <v>31</v>
      </c>
      <c r="F4302" s="28">
        <f>SUM(F4303:F4306)</f>
        <v>1351</v>
      </c>
      <c r="G4302" s="29">
        <f>IFERROR(F4302/Q4302,"-")</f>
        <v>1.1998223801065719</v>
      </c>
      <c r="H4302" s="30">
        <f t="shared" ref="H4302:M4302" si="860">SUM(H4303:H4306)</f>
        <v>1428</v>
      </c>
      <c r="I4302" s="30">
        <f t="shared" si="860"/>
        <v>1364</v>
      </c>
      <c r="J4302" s="30">
        <f t="shared" si="860"/>
        <v>1197</v>
      </c>
      <c r="K4302" s="30">
        <f t="shared" si="860"/>
        <v>1439</v>
      </c>
      <c r="L4302" s="30">
        <f t="shared" si="860"/>
        <v>1406</v>
      </c>
      <c r="M4302" s="31">
        <f t="shared" si="860"/>
        <v>1406</v>
      </c>
      <c r="N4302" s="32">
        <f>IFERROR(M4302/F4302,"-")</f>
        <v>1.0407105847520355</v>
      </c>
      <c r="O4302" s="33">
        <f>M4302-F4302</f>
        <v>55</v>
      </c>
      <c r="P4302" s="31">
        <f>SUM(P4303:P4306)</f>
        <v>1393</v>
      </c>
      <c r="Q4302" s="34">
        <f>SUM(Q4303:Q4306)</f>
        <v>1126</v>
      </c>
      <c r="R4302" s="35">
        <f>IFERROR(P4302/Q4302,"-")</f>
        <v>1.2371225577264653</v>
      </c>
      <c r="X4302" s="1" t="str">
        <f t="shared" si="859"/>
        <v>40福岡県</v>
      </c>
    </row>
    <row r="4303" spans="1:24" x14ac:dyDescent="0.15">
      <c r="A4303" s="6">
        <f t="shared" si="858"/>
        <v>287</v>
      </c>
      <c r="B4303" s="6">
        <f>B4302</f>
        <v>4011</v>
      </c>
      <c r="D4303" s="36"/>
      <c r="E4303" s="37" t="s">
        <v>32</v>
      </c>
      <c r="F4303" s="38">
        <v>24</v>
      </c>
      <c r="G4303" s="39">
        <f>IFERROR(F4303/Q4303,"-")</f>
        <v>0.39344262295081966</v>
      </c>
      <c r="H4303" s="40">
        <v>18</v>
      </c>
      <c r="I4303" s="40">
        <v>18</v>
      </c>
      <c r="J4303" s="40">
        <v>12</v>
      </c>
      <c r="K4303" s="40">
        <v>12</v>
      </c>
      <c r="L4303" s="40">
        <v>12</v>
      </c>
      <c r="M4303" s="41">
        <v>12</v>
      </c>
      <c r="N4303" s="42">
        <f>IFERROR(M4303/F4303,"-")</f>
        <v>0.5</v>
      </c>
      <c r="O4303" s="43">
        <f>M4303-F4303</f>
        <v>-12</v>
      </c>
      <c r="P4303" s="41">
        <v>23</v>
      </c>
      <c r="Q4303" s="44">
        <v>61</v>
      </c>
      <c r="R4303" s="45">
        <f>IFERROR(P4303/Q4303,"-")</f>
        <v>0.37704918032786883</v>
      </c>
      <c r="X4303" s="1" t="str">
        <f t="shared" si="859"/>
        <v>40福岡県</v>
      </c>
    </row>
    <row r="4304" spans="1:24" x14ac:dyDescent="0.15">
      <c r="A4304" s="6">
        <f t="shared" si="858"/>
        <v>287</v>
      </c>
      <c r="B4304" s="6">
        <f t="shared" si="858"/>
        <v>4011</v>
      </c>
      <c r="D4304" s="36"/>
      <c r="E4304" s="46" t="s">
        <v>33</v>
      </c>
      <c r="F4304" s="47">
        <v>808</v>
      </c>
      <c r="G4304" s="48">
        <f>IFERROR(F4304/Q4304,"-")</f>
        <v>2.7862068965517239</v>
      </c>
      <c r="H4304" s="49">
        <v>727</v>
      </c>
      <c r="I4304" s="49">
        <v>701</v>
      </c>
      <c r="J4304" s="49">
        <v>633</v>
      </c>
      <c r="K4304" s="49">
        <v>711</v>
      </c>
      <c r="L4304" s="49">
        <v>703</v>
      </c>
      <c r="M4304" s="50">
        <v>703</v>
      </c>
      <c r="N4304" s="51">
        <f>IFERROR(M4304/F4304,"-")</f>
        <v>0.87004950495049505</v>
      </c>
      <c r="O4304" s="52">
        <f>M4304-F4304</f>
        <v>-105</v>
      </c>
      <c r="P4304" s="50">
        <v>669</v>
      </c>
      <c r="Q4304" s="53">
        <v>290</v>
      </c>
      <c r="R4304" s="54">
        <f>IFERROR(P4304/Q4304,"-")</f>
        <v>2.306896551724138</v>
      </c>
      <c r="X4304" s="1" t="str">
        <f t="shared" si="859"/>
        <v>40福岡県</v>
      </c>
    </row>
    <row r="4305" spans="1:24" x14ac:dyDescent="0.15">
      <c r="A4305" s="6">
        <f t="shared" si="858"/>
        <v>287</v>
      </c>
      <c r="B4305" s="6">
        <f t="shared" si="858"/>
        <v>4011</v>
      </c>
      <c r="D4305" s="36"/>
      <c r="E4305" s="46" t="s">
        <v>34</v>
      </c>
      <c r="F4305" s="47">
        <v>165</v>
      </c>
      <c r="G4305" s="48">
        <f>IFERROR(F4305/Q4305,"-")</f>
        <v>0.34883720930232559</v>
      </c>
      <c r="H4305" s="49">
        <v>250</v>
      </c>
      <c r="I4305" s="49">
        <v>212</v>
      </c>
      <c r="J4305" s="49">
        <v>183</v>
      </c>
      <c r="K4305" s="49">
        <v>268</v>
      </c>
      <c r="L4305" s="49">
        <v>268</v>
      </c>
      <c r="M4305" s="50">
        <v>268</v>
      </c>
      <c r="N4305" s="51">
        <f>IFERROR(M4305/F4305,"-")</f>
        <v>1.6242424242424243</v>
      </c>
      <c r="O4305" s="52">
        <f>M4305-F4305</f>
        <v>103</v>
      </c>
      <c r="P4305" s="50">
        <v>325</v>
      </c>
      <c r="Q4305" s="53">
        <v>473</v>
      </c>
      <c r="R4305" s="54">
        <f>IFERROR(P4305/Q4305,"-")</f>
        <v>0.68710359408033828</v>
      </c>
      <c r="X4305" s="1" t="str">
        <f t="shared" si="859"/>
        <v>40福岡県</v>
      </c>
    </row>
    <row r="4306" spans="1:24" ht="14.25" thickBot="1" x14ac:dyDescent="0.2">
      <c r="A4306" s="6">
        <f t="shared" si="858"/>
        <v>287</v>
      </c>
      <c r="B4306" s="6">
        <f t="shared" si="858"/>
        <v>4011</v>
      </c>
      <c r="D4306" s="55"/>
      <c r="E4306" s="56" t="s">
        <v>35</v>
      </c>
      <c r="F4306" s="57">
        <v>354</v>
      </c>
      <c r="G4306" s="58">
        <f>IFERROR(F4306/Q4306,"-")</f>
        <v>1.1721854304635762</v>
      </c>
      <c r="H4306" s="59">
        <v>433</v>
      </c>
      <c r="I4306" s="59">
        <v>433</v>
      </c>
      <c r="J4306" s="59">
        <v>369</v>
      </c>
      <c r="K4306" s="59">
        <v>448</v>
      </c>
      <c r="L4306" s="59">
        <v>423</v>
      </c>
      <c r="M4306" s="60">
        <v>423</v>
      </c>
      <c r="N4306" s="61">
        <f>IFERROR(M4306/F4306,"-")</f>
        <v>1.1949152542372881</v>
      </c>
      <c r="O4306" s="62">
        <f>M4306-F4306</f>
        <v>69</v>
      </c>
      <c r="P4306" s="60">
        <v>376</v>
      </c>
      <c r="Q4306" s="63">
        <v>302</v>
      </c>
      <c r="R4306" s="64">
        <f>IFERROR(P4306/Q4306,"-")</f>
        <v>1.2450331125827814</v>
      </c>
      <c r="X4306" s="1" t="str">
        <f t="shared" si="859"/>
        <v>40福岡県</v>
      </c>
    </row>
    <row r="4307" spans="1:24" s="5" customFormat="1" x14ac:dyDescent="0.15">
      <c r="A4307" s="65">
        <f t="shared" si="858"/>
        <v>287</v>
      </c>
      <c r="B4307" s="65">
        <f t="shared" si="858"/>
        <v>4011</v>
      </c>
      <c r="D4307" s="66"/>
      <c r="E4307" s="67" t="s">
        <v>36</v>
      </c>
      <c r="F4307" s="68">
        <v>0.93548387096774188</v>
      </c>
      <c r="G4307" s="69"/>
      <c r="H4307" s="68">
        <v>1</v>
      </c>
      <c r="I4307" s="68">
        <v>1</v>
      </c>
      <c r="J4307" s="68">
        <v>0.90322580645161288</v>
      </c>
      <c r="K4307" s="68">
        <v>1</v>
      </c>
      <c r="L4307" s="68">
        <v>1</v>
      </c>
      <c r="M4307" s="68">
        <v>1</v>
      </c>
      <c r="N4307" s="70"/>
      <c r="O4307" s="70"/>
      <c r="P4307" s="71"/>
      <c r="Q4307" s="71"/>
      <c r="R4307" s="70"/>
      <c r="X4307" s="5" t="str">
        <f t="shared" si="859"/>
        <v>40福岡県</v>
      </c>
    </row>
    <row r="4308" spans="1:24" x14ac:dyDescent="0.15">
      <c r="A4308" s="6">
        <f>(ROW()+12)/15</f>
        <v>288</v>
      </c>
      <c r="B4308" s="6"/>
      <c r="C4308" s="87">
        <f>(ROW()+12)/15</f>
        <v>288</v>
      </c>
      <c r="D4308" s="87"/>
      <c r="S4308" s="1" t="str">
        <f>"（"&amp;H4310&amp;"　"&amp;H4311&amp;"構想区域）"</f>
        <v>（福岡県　北九州構想区域）</v>
      </c>
      <c r="X4308" s="1" t="str">
        <f>TEXT(F4310,"0?")&amp;H4310</f>
        <v>40福岡県</v>
      </c>
    </row>
    <row r="4309" spans="1:24" ht="14.25" thickBot="1" x14ac:dyDescent="0.2">
      <c r="A4309" s="6">
        <f>A4308</f>
        <v>288</v>
      </c>
      <c r="B4309" s="6"/>
      <c r="C4309" s="1" t="s">
        <v>3</v>
      </c>
      <c r="X4309" s="1" t="str">
        <f>X4308</f>
        <v>40福岡県</v>
      </c>
    </row>
    <row r="4310" spans="1:24" x14ac:dyDescent="0.15">
      <c r="A4310" s="6">
        <f t="shared" ref="A4310:B4322" si="861">A4309</f>
        <v>288</v>
      </c>
      <c r="B4310" s="6">
        <v>4012</v>
      </c>
      <c r="D4310" s="88" t="s">
        <v>4</v>
      </c>
      <c r="E4310" s="89"/>
      <c r="F4310" s="90">
        <f>QUOTIENT(F4311,100)</f>
        <v>40</v>
      </c>
      <c r="G4310" s="91"/>
      <c r="H4310" s="92" t="s">
        <v>340</v>
      </c>
      <c r="I4310" s="93"/>
      <c r="O4310" s="7"/>
      <c r="X4310" s="1" t="str">
        <f t="shared" ref="X4310:X4322" si="862">X4309</f>
        <v>40福岡県</v>
      </c>
    </row>
    <row r="4311" spans="1:24" x14ac:dyDescent="0.15">
      <c r="A4311" s="6">
        <f t="shared" si="861"/>
        <v>288</v>
      </c>
      <c r="B4311" s="6">
        <f>B4310</f>
        <v>4012</v>
      </c>
      <c r="D4311" s="94" t="s">
        <v>5</v>
      </c>
      <c r="E4311" s="95"/>
      <c r="F4311" s="96">
        <f>B4311</f>
        <v>4012</v>
      </c>
      <c r="G4311" s="97"/>
      <c r="H4311" s="98" t="s">
        <v>352</v>
      </c>
      <c r="I4311" s="99"/>
      <c r="O4311" s="7"/>
      <c r="X4311" s="1" t="str">
        <f t="shared" si="862"/>
        <v>40福岡県</v>
      </c>
    </row>
    <row r="4312" spans="1:24" x14ac:dyDescent="0.15">
      <c r="A4312" s="6">
        <f t="shared" si="861"/>
        <v>288</v>
      </c>
      <c r="B4312" s="6">
        <f>B4311</f>
        <v>4012</v>
      </c>
      <c r="D4312" s="72" t="s">
        <v>6</v>
      </c>
      <c r="E4312" s="73"/>
      <c r="F4312" s="74">
        <v>107.078</v>
      </c>
      <c r="G4312" s="75"/>
      <c r="H4312" s="75"/>
      <c r="I4312" s="76"/>
      <c r="J4312" s="8"/>
      <c r="K4312" s="8"/>
      <c r="L4312" s="8"/>
      <c r="N4312" s="8"/>
      <c r="O4312" s="9"/>
      <c r="P4312" s="10" t="s">
        <v>7</v>
      </c>
      <c r="X4312" s="1" t="str">
        <f t="shared" si="862"/>
        <v>40福岡県</v>
      </c>
    </row>
    <row r="4313" spans="1:24" ht="14.25" thickBot="1" x14ac:dyDescent="0.2">
      <c r="A4313" s="6">
        <f t="shared" si="861"/>
        <v>288</v>
      </c>
      <c r="B4313" s="6">
        <f>B4312</f>
        <v>4012</v>
      </c>
      <c r="D4313" s="77" t="s">
        <v>8</v>
      </c>
      <c r="E4313" s="78"/>
      <c r="F4313" s="79">
        <v>601.30999999999995</v>
      </c>
      <c r="G4313" s="80"/>
      <c r="H4313" s="80"/>
      <c r="I4313" s="81"/>
      <c r="J4313" s="11"/>
      <c r="K4313" s="11"/>
      <c r="L4313" s="11"/>
      <c r="N4313" s="11"/>
      <c r="P4313" s="82">
        <v>4.7000000000000007E-2</v>
      </c>
      <c r="Q4313" s="82"/>
      <c r="X4313" s="1" t="str">
        <f t="shared" si="862"/>
        <v>40福岡県</v>
      </c>
    </row>
    <row r="4314" spans="1:24" ht="14.25" thickBot="1" x14ac:dyDescent="0.2">
      <c r="A4314" s="6">
        <f t="shared" si="861"/>
        <v>288</v>
      </c>
      <c r="B4314" s="6"/>
      <c r="C4314" s="1" t="s">
        <v>9</v>
      </c>
      <c r="X4314" s="1" t="str">
        <f t="shared" si="862"/>
        <v>40福岡県</v>
      </c>
    </row>
    <row r="4315" spans="1:24" ht="13.5" customHeight="1" x14ac:dyDescent="0.15">
      <c r="A4315" s="6">
        <f t="shared" si="861"/>
        <v>288</v>
      </c>
      <c r="B4315" s="6"/>
      <c r="D4315" s="12"/>
      <c r="E4315" s="13"/>
      <c r="F4315" s="83" t="s">
        <v>10</v>
      </c>
      <c r="G4315" s="84"/>
      <c r="H4315" s="14" t="s">
        <v>11</v>
      </c>
      <c r="I4315" s="14" t="s">
        <v>12</v>
      </c>
      <c r="J4315" s="14" t="s">
        <v>13</v>
      </c>
      <c r="K4315" s="14" t="s">
        <v>14</v>
      </c>
      <c r="L4315" s="15" t="s">
        <v>15</v>
      </c>
      <c r="M4315" s="85" t="s">
        <v>16</v>
      </c>
      <c r="N4315" s="84"/>
      <c r="O4315" s="84"/>
      <c r="P4315" s="85" t="s">
        <v>17</v>
      </c>
      <c r="Q4315" s="84"/>
      <c r="R4315" s="86"/>
      <c r="X4315" s="1" t="str">
        <f t="shared" si="862"/>
        <v>40福岡県</v>
      </c>
    </row>
    <row r="4316" spans="1:24" ht="32.25" thickBot="1" x14ac:dyDescent="0.2">
      <c r="A4316" s="6">
        <f t="shared" si="861"/>
        <v>288</v>
      </c>
      <c r="B4316" s="6"/>
      <c r="D4316" s="16"/>
      <c r="E4316" s="17"/>
      <c r="F4316" s="18" t="s">
        <v>18</v>
      </c>
      <c r="G4316" s="19" t="s">
        <v>19</v>
      </c>
      <c r="H4316" s="20" t="s">
        <v>20</v>
      </c>
      <c r="I4316" s="20" t="s">
        <v>21</v>
      </c>
      <c r="J4316" s="20" t="s">
        <v>22</v>
      </c>
      <c r="K4316" s="20" t="s">
        <v>23</v>
      </c>
      <c r="L4316" s="20" t="s">
        <v>24</v>
      </c>
      <c r="M4316" s="21" t="s">
        <v>25</v>
      </c>
      <c r="N4316" s="22" t="s">
        <v>26</v>
      </c>
      <c r="O4316" s="23" t="s">
        <v>27</v>
      </c>
      <c r="P4316" s="24" t="s">
        <v>28</v>
      </c>
      <c r="Q4316" s="22" t="s">
        <v>29</v>
      </c>
      <c r="R4316" s="25" t="s">
        <v>30</v>
      </c>
      <c r="X4316" s="1" t="str">
        <f t="shared" si="862"/>
        <v>40福岡県</v>
      </c>
    </row>
    <row r="4317" spans="1:24" ht="14.25" thickTop="1" x14ac:dyDescent="0.15">
      <c r="A4317" s="6">
        <f t="shared" si="861"/>
        <v>288</v>
      </c>
      <c r="B4317" s="6">
        <f>B4312</f>
        <v>4012</v>
      </c>
      <c r="D4317" s="26"/>
      <c r="E4317" s="27" t="s">
        <v>31</v>
      </c>
      <c r="F4317" s="28">
        <f>SUM(F4318:F4321)</f>
        <v>16991</v>
      </c>
      <c r="G4317" s="29">
        <f>IFERROR(F4317/Q4317,"-")</f>
        <v>1.0575750031121622</v>
      </c>
      <c r="H4317" s="30">
        <f t="shared" ref="H4317:M4317" si="863">SUM(H4318:H4321)</f>
        <v>17168</v>
      </c>
      <c r="I4317" s="30">
        <f t="shared" si="863"/>
        <v>16125</v>
      </c>
      <c r="J4317" s="30">
        <f t="shared" si="863"/>
        <v>16075</v>
      </c>
      <c r="K4317" s="30">
        <f t="shared" si="863"/>
        <v>16184</v>
      </c>
      <c r="L4317" s="30">
        <f t="shared" si="863"/>
        <v>15944</v>
      </c>
      <c r="M4317" s="31">
        <f t="shared" si="863"/>
        <v>15992</v>
      </c>
      <c r="N4317" s="32">
        <f>IFERROR(M4317/F4317,"-")</f>
        <v>0.94120416691189457</v>
      </c>
      <c r="O4317" s="33">
        <f>M4317-F4317</f>
        <v>-999</v>
      </c>
      <c r="P4317" s="31">
        <f>SUM(P4318:P4321)</f>
        <v>15961</v>
      </c>
      <c r="Q4317" s="34">
        <f>SUM(Q4318:Q4321)</f>
        <v>16066</v>
      </c>
      <c r="R4317" s="35">
        <f>IFERROR(P4317/Q4317,"-")</f>
        <v>0.99346445910618697</v>
      </c>
      <c r="X4317" s="1" t="str">
        <f t="shared" si="862"/>
        <v>40福岡県</v>
      </c>
    </row>
    <row r="4318" spans="1:24" x14ac:dyDescent="0.15">
      <c r="A4318" s="6">
        <f t="shared" si="861"/>
        <v>288</v>
      </c>
      <c r="B4318" s="6">
        <f>B4317</f>
        <v>4012</v>
      </c>
      <c r="D4318" s="36"/>
      <c r="E4318" s="37" t="s">
        <v>32</v>
      </c>
      <c r="F4318" s="38">
        <v>1669</v>
      </c>
      <c r="G4318" s="39">
        <f>IFERROR(F4318/Q4318,"-")</f>
        <v>0.88635156664896442</v>
      </c>
      <c r="H4318" s="40">
        <v>1509</v>
      </c>
      <c r="I4318" s="40">
        <v>1499</v>
      </c>
      <c r="J4318" s="40">
        <v>1459</v>
      </c>
      <c r="K4318" s="40">
        <v>1530</v>
      </c>
      <c r="L4318" s="40">
        <v>1413</v>
      </c>
      <c r="M4318" s="41">
        <v>1413</v>
      </c>
      <c r="N4318" s="42">
        <f>IFERROR(M4318/F4318,"-")</f>
        <v>0.84661473936488918</v>
      </c>
      <c r="O4318" s="43">
        <f>M4318-F4318</f>
        <v>-256</v>
      </c>
      <c r="P4318" s="41">
        <v>1410</v>
      </c>
      <c r="Q4318" s="44">
        <v>1883</v>
      </c>
      <c r="R4318" s="45">
        <f>IFERROR(P4318/Q4318,"-")</f>
        <v>0.74880509824747743</v>
      </c>
      <c r="X4318" s="1" t="str">
        <f t="shared" si="862"/>
        <v>40福岡県</v>
      </c>
    </row>
    <row r="4319" spans="1:24" x14ac:dyDescent="0.15">
      <c r="A4319" s="6">
        <f t="shared" si="861"/>
        <v>288</v>
      </c>
      <c r="B4319" s="6">
        <f t="shared" si="861"/>
        <v>4012</v>
      </c>
      <c r="D4319" s="36"/>
      <c r="E4319" s="46" t="s">
        <v>33</v>
      </c>
      <c r="F4319" s="47">
        <v>7339</v>
      </c>
      <c r="G4319" s="48">
        <f>IFERROR(F4319/Q4319,"-")</f>
        <v>1.3857628398791542</v>
      </c>
      <c r="H4319" s="49">
        <v>7278</v>
      </c>
      <c r="I4319" s="49">
        <v>7016</v>
      </c>
      <c r="J4319" s="49">
        <v>6730</v>
      </c>
      <c r="K4319" s="49">
        <v>6798</v>
      </c>
      <c r="L4319" s="49">
        <v>6746</v>
      </c>
      <c r="M4319" s="50">
        <v>6794</v>
      </c>
      <c r="N4319" s="51">
        <f>IFERROR(M4319/F4319,"-")</f>
        <v>0.92573920152609346</v>
      </c>
      <c r="O4319" s="52">
        <f>M4319-F4319</f>
        <v>-545</v>
      </c>
      <c r="P4319" s="50">
        <v>6665</v>
      </c>
      <c r="Q4319" s="53">
        <v>5296</v>
      </c>
      <c r="R4319" s="54">
        <f>IFERROR(P4319/Q4319,"-")</f>
        <v>1.2584969788519638</v>
      </c>
      <c r="X4319" s="1" t="str">
        <f t="shared" si="862"/>
        <v>40福岡県</v>
      </c>
    </row>
    <row r="4320" spans="1:24" x14ac:dyDescent="0.15">
      <c r="A4320" s="6">
        <f t="shared" si="861"/>
        <v>288</v>
      </c>
      <c r="B4320" s="6">
        <f t="shared" si="861"/>
        <v>4012</v>
      </c>
      <c r="D4320" s="36"/>
      <c r="E4320" s="46" t="s">
        <v>34</v>
      </c>
      <c r="F4320" s="47">
        <v>2414</v>
      </c>
      <c r="G4320" s="48">
        <f>IFERROR(F4320/Q4320,"-")</f>
        <v>0.50031088082901554</v>
      </c>
      <c r="H4320" s="49">
        <v>2885</v>
      </c>
      <c r="I4320" s="49">
        <v>2851</v>
      </c>
      <c r="J4320" s="49">
        <v>2991</v>
      </c>
      <c r="K4320" s="49">
        <v>3004</v>
      </c>
      <c r="L4320" s="49">
        <v>3008</v>
      </c>
      <c r="M4320" s="50">
        <v>3008</v>
      </c>
      <c r="N4320" s="51">
        <f>IFERROR(M4320/F4320,"-")</f>
        <v>1.2460646230323116</v>
      </c>
      <c r="O4320" s="52">
        <f>M4320-F4320</f>
        <v>594</v>
      </c>
      <c r="P4320" s="50">
        <v>3068</v>
      </c>
      <c r="Q4320" s="53">
        <v>4825</v>
      </c>
      <c r="R4320" s="54">
        <f>IFERROR(P4320/Q4320,"-")</f>
        <v>0.63585492227979279</v>
      </c>
      <c r="X4320" s="1" t="str">
        <f t="shared" si="862"/>
        <v>40福岡県</v>
      </c>
    </row>
    <row r="4321" spans="1:24" ht="14.25" thickBot="1" x14ac:dyDescent="0.2">
      <c r="A4321" s="6">
        <f t="shared" si="861"/>
        <v>288</v>
      </c>
      <c r="B4321" s="6">
        <f t="shared" si="861"/>
        <v>4012</v>
      </c>
      <c r="D4321" s="55"/>
      <c r="E4321" s="56" t="s">
        <v>35</v>
      </c>
      <c r="F4321" s="57">
        <v>5569</v>
      </c>
      <c r="G4321" s="58">
        <f>IFERROR(F4321/Q4321,"-")</f>
        <v>1.3709995076317085</v>
      </c>
      <c r="H4321" s="59">
        <v>5496</v>
      </c>
      <c r="I4321" s="59">
        <v>4759</v>
      </c>
      <c r="J4321" s="59">
        <v>4895</v>
      </c>
      <c r="K4321" s="59">
        <v>4852</v>
      </c>
      <c r="L4321" s="59">
        <v>4777</v>
      </c>
      <c r="M4321" s="60">
        <v>4777</v>
      </c>
      <c r="N4321" s="61">
        <f>IFERROR(M4321/F4321,"-")</f>
        <v>0.85778416232716825</v>
      </c>
      <c r="O4321" s="62">
        <f>M4321-F4321</f>
        <v>-792</v>
      </c>
      <c r="P4321" s="60">
        <v>4818</v>
      </c>
      <c r="Q4321" s="63">
        <v>4062</v>
      </c>
      <c r="R4321" s="64">
        <f>IFERROR(P4321/Q4321,"-")</f>
        <v>1.1861152141802067</v>
      </c>
      <c r="X4321" s="1" t="str">
        <f t="shared" si="862"/>
        <v>40福岡県</v>
      </c>
    </row>
    <row r="4322" spans="1:24" s="5" customFormat="1" x14ac:dyDescent="0.15">
      <c r="A4322" s="65">
        <f t="shared" si="861"/>
        <v>288</v>
      </c>
      <c r="B4322" s="65">
        <f t="shared" si="861"/>
        <v>4012</v>
      </c>
      <c r="D4322" s="66"/>
      <c r="E4322" s="67" t="s">
        <v>36</v>
      </c>
      <c r="F4322" s="68">
        <v>0.96568627450980393</v>
      </c>
      <c r="G4322" s="69"/>
      <c r="H4322" s="68">
        <v>0.94358974358974357</v>
      </c>
      <c r="I4322" s="68">
        <v>0.96756756756756757</v>
      </c>
      <c r="J4322" s="68">
        <v>0.93922651933701662</v>
      </c>
      <c r="K4322" s="68">
        <v>0.97109826589595372</v>
      </c>
      <c r="L4322" s="68">
        <v>0.97058823529411764</v>
      </c>
      <c r="M4322" s="68">
        <v>1.0308641975308641</v>
      </c>
      <c r="N4322" s="70"/>
      <c r="O4322" s="70"/>
      <c r="P4322" s="71"/>
      <c r="Q4322" s="71"/>
      <c r="R4322" s="70"/>
      <c r="X4322" s="5" t="str">
        <f t="shared" si="862"/>
        <v>40福岡県</v>
      </c>
    </row>
    <row r="4323" spans="1:24" x14ac:dyDescent="0.15">
      <c r="A4323" s="6">
        <f>(ROW()+12)/15</f>
        <v>289</v>
      </c>
      <c r="B4323" s="6"/>
      <c r="C4323" s="87">
        <f>(ROW()+12)/15</f>
        <v>289</v>
      </c>
      <c r="D4323" s="87"/>
      <c r="S4323" s="1" t="str">
        <f>"（"&amp;H4325&amp;"　"&amp;H4326&amp;"構想区域）"</f>
        <v>（福岡県　京築構想区域）</v>
      </c>
      <c r="X4323" s="1" t="str">
        <f>TEXT(F4325,"0?")&amp;H4325</f>
        <v>40福岡県</v>
      </c>
    </row>
    <row r="4324" spans="1:24" ht="14.25" thickBot="1" x14ac:dyDescent="0.2">
      <c r="A4324" s="6">
        <f>A4323</f>
        <v>289</v>
      </c>
      <c r="B4324" s="6"/>
      <c r="C4324" s="1" t="s">
        <v>3</v>
      </c>
      <c r="X4324" s="1" t="str">
        <f>X4323</f>
        <v>40福岡県</v>
      </c>
    </row>
    <row r="4325" spans="1:24" x14ac:dyDescent="0.15">
      <c r="A4325" s="6">
        <f t="shared" ref="A4325:B4337" si="864">A4324</f>
        <v>289</v>
      </c>
      <c r="B4325" s="6">
        <v>4013</v>
      </c>
      <c r="D4325" s="88" t="s">
        <v>4</v>
      </c>
      <c r="E4325" s="89"/>
      <c r="F4325" s="90">
        <f>QUOTIENT(F4326,100)</f>
        <v>40</v>
      </c>
      <c r="G4325" s="91"/>
      <c r="H4325" s="92" t="s">
        <v>340</v>
      </c>
      <c r="I4325" s="93"/>
      <c r="O4325" s="7"/>
      <c r="X4325" s="1" t="str">
        <f t="shared" ref="X4325:X4337" si="865">X4324</f>
        <v>40福岡県</v>
      </c>
    </row>
    <row r="4326" spans="1:24" x14ac:dyDescent="0.15">
      <c r="A4326" s="6">
        <f t="shared" si="864"/>
        <v>289</v>
      </c>
      <c r="B4326" s="6">
        <f>B4325</f>
        <v>4013</v>
      </c>
      <c r="D4326" s="94" t="s">
        <v>5</v>
      </c>
      <c r="E4326" s="95"/>
      <c r="F4326" s="96">
        <f>B4326</f>
        <v>4013</v>
      </c>
      <c r="G4326" s="97"/>
      <c r="H4326" s="98" t="s">
        <v>353</v>
      </c>
      <c r="I4326" s="99"/>
      <c r="O4326" s="7"/>
      <c r="X4326" s="1" t="str">
        <f t="shared" si="865"/>
        <v>40福岡県</v>
      </c>
    </row>
    <row r="4327" spans="1:24" x14ac:dyDescent="0.15">
      <c r="A4327" s="6">
        <f t="shared" si="864"/>
        <v>289</v>
      </c>
      <c r="B4327" s="6">
        <f>B4326</f>
        <v>4013</v>
      </c>
      <c r="D4327" s="72" t="s">
        <v>6</v>
      </c>
      <c r="E4327" s="73"/>
      <c r="F4327" s="74">
        <v>18.330200000000001</v>
      </c>
      <c r="G4327" s="75"/>
      <c r="H4327" s="75"/>
      <c r="I4327" s="76"/>
      <c r="J4327" s="8"/>
      <c r="K4327" s="8"/>
      <c r="L4327" s="8"/>
      <c r="N4327" s="8"/>
      <c r="O4327" s="9"/>
      <c r="P4327" s="10" t="s">
        <v>7</v>
      </c>
      <c r="X4327" s="1" t="str">
        <f t="shared" si="865"/>
        <v>40福岡県</v>
      </c>
    </row>
    <row r="4328" spans="1:24" ht="14.25" thickBot="1" x14ac:dyDescent="0.2">
      <c r="A4328" s="6">
        <f t="shared" si="864"/>
        <v>289</v>
      </c>
      <c r="B4328" s="6">
        <f>B4327</f>
        <v>4013</v>
      </c>
      <c r="D4328" s="77" t="s">
        <v>8</v>
      </c>
      <c r="E4328" s="78"/>
      <c r="F4328" s="79">
        <v>569.25</v>
      </c>
      <c r="G4328" s="80"/>
      <c r="H4328" s="80"/>
      <c r="I4328" s="81"/>
      <c r="J4328" s="11"/>
      <c r="K4328" s="11"/>
      <c r="L4328" s="11"/>
      <c r="N4328" s="11"/>
      <c r="P4328" s="82">
        <v>-0.376</v>
      </c>
      <c r="Q4328" s="82"/>
      <c r="X4328" s="1" t="str">
        <f t="shared" si="865"/>
        <v>40福岡県</v>
      </c>
    </row>
    <row r="4329" spans="1:24" ht="14.25" thickBot="1" x14ac:dyDescent="0.2">
      <c r="A4329" s="6">
        <f t="shared" si="864"/>
        <v>289</v>
      </c>
      <c r="B4329" s="6"/>
      <c r="C4329" s="1" t="s">
        <v>9</v>
      </c>
      <c r="X4329" s="1" t="str">
        <f t="shared" si="865"/>
        <v>40福岡県</v>
      </c>
    </row>
    <row r="4330" spans="1:24" ht="13.5" customHeight="1" x14ac:dyDescent="0.15">
      <c r="A4330" s="6">
        <f t="shared" si="864"/>
        <v>289</v>
      </c>
      <c r="B4330" s="6"/>
      <c r="D4330" s="12"/>
      <c r="E4330" s="13"/>
      <c r="F4330" s="83" t="s">
        <v>10</v>
      </c>
      <c r="G4330" s="84"/>
      <c r="H4330" s="14" t="s">
        <v>11</v>
      </c>
      <c r="I4330" s="14" t="s">
        <v>12</v>
      </c>
      <c r="J4330" s="14" t="s">
        <v>13</v>
      </c>
      <c r="K4330" s="14" t="s">
        <v>14</v>
      </c>
      <c r="L4330" s="15" t="s">
        <v>15</v>
      </c>
      <c r="M4330" s="85" t="s">
        <v>16</v>
      </c>
      <c r="N4330" s="84"/>
      <c r="O4330" s="84"/>
      <c r="P4330" s="85" t="s">
        <v>17</v>
      </c>
      <c r="Q4330" s="84"/>
      <c r="R4330" s="86"/>
      <c r="X4330" s="1" t="str">
        <f t="shared" si="865"/>
        <v>40福岡県</v>
      </c>
    </row>
    <row r="4331" spans="1:24" ht="32.25" thickBot="1" x14ac:dyDescent="0.2">
      <c r="A4331" s="6">
        <f t="shared" si="864"/>
        <v>289</v>
      </c>
      <c r="B4331" s="6"/>
      <c r="D4331" s="16"/>
      <c r="E4331" s="17"/>
      <c r="F4331" s="18" t="s">
        <v>18</v>
      </c>
      <c r="G4331" s="19" t="s">
        <v>19</v>
      </c>
      <c r="H4331" s="20" t="s">
        <v>20</v>
      </c>
      <c r="I4331" s="20" t="s">
        <v>21</v>
      </c>
      <c r="J4331" s="20" t="s">
        <v>22</v>
      </c>
      <c r="K4331" s="20" t="s">
        <v>23</v>
      </c>
      <c r="L4331" s="20" t="s">
        <v>24</v>
      </c>
      <c r="M4331" s="21" t="s">
        <v>25</v>
      </c>
      <c r="N4331" s="22" t="s">
        <v>26</v>
      </c>
      <c r="O4331" s="23" t="s">
        <v>27</v>
      </c>
      <c r="P4331" s="24" t="s">
        <v>28</v>
      </c>
      <c r="Q4331" s="22" t="s">
        <v>29</v>
      </c>
      <c r="R4331" s="25" t="s">
        <v>30</v>
      </c>
      <c r="X4331" s="1" t="str">
        <f t="shared" si="865"/>
        <v>40福岡県</v>
      </c>
    </row>
    <row r="4332" spans="1:24" ht="14.25" thickTop="1" x14ac:dyDescent="0.15">
      <c r="A4332" s="6">
        <f t="shared" si="864"/>
        <v>289</v>
      </c>
      <c r="B4332" s="6">
        <f>B4327</f>
        <v>4013</v>
      </c>
      <c r="D4332" s="26"/>
      <c r="E4332" s="27" t="s">
        <v>31</v>
      </c>
      <c r="F4332" s="28">
        <f>SUM(F4333:F4336)</f>
        <v>1860</v>
      </c>
      <c r="G4332" s="29">
        <f>IFERROR(F4332/Q4332,"-")</f>
        <v>1.0304709141274238</v>
      </c>
      <c r="H4332" s="30">
        <f t="shared" ref="H4332:M4332" si="866">SUM(H4333:H4336)</f>
        <v>1748</v>
      </c>
      <c r="I4332" s="30">
        <f t="shared" si="866"/>
        <v>1738</v>
      </c>
      <c r="J4332" s="30">
        <f t="shared" si="866"/>
        <v>1564</v>
      </c>
      <c r="K4332" s="30">
        <f t="shared" si="866"/>
        <v>1663</v>
      </c>
      <c r="L4332" s="30">
        <f t="shared" si="866"/>
        <v>1673</v>
      </c>
      <c r="M4332" s="31">
        <f t="shared" si="866"/>
        <v>1673</v>
      </c>
      <c r="N4332" s="32">
        <f>IFERROR(M4332/F4332,"-")</f>
        <v>0.89946236559139781</v>
      </c>
      <c r="O4332" s="33">
        <f>M4332-F4332</f>
        <v>-187</v>
      </c>
      <c r="P4332" s="31">
        <f>SUM(P4333:P4336)</f>
        <v>1655</v>
      </c>
      <c r="Q4332" s="34">
        <f>SUM(Q4333:Q4336)</f>
        <v>1805</v>
      </c>
      <c r="R4332" s="35">
        <f>IFERROR(P4332/Q4332,"-")</f>
        <v>0.91689750692520777</v>
      </c>
      <c r="X4332" s="1" t="str">
        <f t="shared" si="865"/>
        <v>40福岡県</v>
      </c>
    </row>
    <row r="4333" spans="1:24" x14ac:dyDescent="0.15">
      <c r="A4333" s="6">
        <f t="shared" si="864"/>
        <v>289</v>
      </c>
      <c r="B4333" s="6">
        <f>B4332</f>
        <v>4013</v>
      </c>
      <c r="D4333" s="36"/>
      <c r="E4333" s="37" t="s">
        <v>32</v>
      </c>
      <c r="F4333" s="38">
        <v>78</v>
      </c>
      <c r="G4333" s="39">
        <f>IFERROR(F4333/Q4333,"-")</f>
        <v>0.65546218487394958</v>
      </c>
      <c r="H4333" s="40">
        <v>22</v>
      </c>
      <c r="I4333" s="40">
        <v>14</v>
      </c>
      <c r="J4333" s="40">
        <v>22</v>
      </c>
      <c r="K4333" s="40">
        <v>22</v>
      </c>
      <c r="L4333" s="40">
        <v>18</v>
      </c>
      <c r="M4333" s="41">
        <v>18</v>
      </c>
      <c r="N4333" s="42">
        <f>IFERROR(M4333/F4333,"-")</f>
        <v>0.23076923076923078</v>
      </c>
      <c r="O4333" s="43">
        <f>M4333-F4333</f>
        <v>-60</v>
      </c>
      <c r="P4333" s="41">
        <v>18</v>
      </c>
      <c r="Q4333" s="44">
        <v>119</v>
      </c>
      <c r="R4333" s="45">
        <f>IFERROR(P4333/Q4333,"-")</f>
        <v>0.15126050420168066</v>
      </c>
      <c r="X4333" s="1" t="str">
        <f t="shared" si="865"/>
        <v>40福岡県</v>
      </c>
    </row>
    <row r="4334" spans="1:24" x14ac:dyDescent="0.15">
      <c r="A4334" s="6">
        <f t="shared" si="864"/>
        <v>289</v>
      </c>
      <c r="B4334" s="6">
        <f t="shared" si="864"/>
        <v>4013</v>
      </c>
      <c r="D4334" s="36"/>
      <c r="E4334" s="46" t="s">
        <v>33</v>
      </c>
      <c r="F4334" s="47">
        <v>632</v>
      </c>
      <c r="G4334" s="48">
        <f>IFERROR(F4334/Q4334,"-")</f>
        <v>1.6943699731903485</v>
      </c>
      <c r="H4334" s="49">
        <v>683</v>
      </c>
      <c r="I4334" s="49">
        <v>698</v>
      </c>
      <c r="J4334" s="49">
        <v>579</v>
      </c>
      <c r="K4334" s="49">
        <v>672</v>
      </c>
      <c r="L4334" s="49">
        <v>681</v>
      </c>
      <c r="M4334" s="50">
        <v>681</v>
      </c>
      <c r="N4334" s="51">
        <f>IFERROR(M4334/F4334,"-")</f>
        <v>1.0775316455696202</v>
      </c>
      <c r="O4334" s="52">
        <f>M4334-F4334</f>
        <v>49</v>
      </c>
      <c r="P4334" s="50">
        <v>663</v>
      </c>
      <c r="Q4334" s="53">
        <v>373</v>
      </c>
      <c r="R4334" s="54">
        <f>IFERROR(P4334/Q4334,"-")</f>
        <v>1.7774798927613942</v>
      </c>
      <c r="X4334" s="1" t="str">
        <f t="shared" si="865"/>
        <v>40福岡県</v>
      </c>
    </row>
    <row r="4335" spans="1:24" x14ac:dyDescent="0.15">
      <c r="A4335" s="6">
        <f t="shared" si="864"/>
        <v>289</v>
      </c>
      <c r="B4335" s="6">
        <f t="shared" si="864"/>
        <v>4013</v>
      </c>
      <c r="D4335" s="36"/>
      <c r="E4335" s="46" t="s">
        <v>34</v>
      </c>
      <c r="F4335" s="47">
        <v>231</v>
      </c>
      <c r="G4335" s="48">
        <f>IFERROR(F4335/Q4335,"-")</f>
        <v>0.3285917496443812</v>
      </c>
      <c r="H4335" s="49">
        <v>329</v>
      </c>
      <c r="I4335" s="49">
        <v>322</v>
      </c>
      <c r="J4335" s="49">
        <v>252</v>
      </c>
      <c r="K4335" s="49">
        <v>252</v>
      </c>
      <c r="L4335" s="49">
        <v>257</v>
      </c>
      <c r="M4335" s="50">
        <v>257</v>
      </c>
      <c r="N4335" s="51">
        <f>IFERROR(M4335/F4335,"-")</f>
        <v>1.1125541125541125</v>
      </c>
      <c r="O4335" s="52">
        <f>M4335-F4335</f>
        <v>26</v>
      </c>
      <c r="P4335" s="50">
        <v>257</v>
      </c>
      <c r="Q4335" s="53">
        <v>703</v>
      </c>
      <c r="R4335" s="54">
        <f>IFERROR(P4335/Q4335,"-")</f>
        <v>0.3655761024182077</v>
      </c>
      <c r="X4335" s="1" t="str">
        <f t="shared" si="865"/>
        <v>40福岡県</v>
      </c>
    </row>
    <row r="4336" spans="1:24" ht="14.25" thickBot="1" x14ac:dyDescent="0.2">
      <c r="A4336" s="6">
        <f t="shared" si="864"/>
        <v>289</v>
      </c>
      <c r="B4336" s="6">
        <f t="shared" si="864"/>
        <v>4013</v>
      </c>
      <c r="D4336" s="55"/>
      <c r="E4336" s="56" t="s">
        <v>35</v>
      </c>
      <c r="F4336" s="57">
        <v>919</v>
      </c>
      <c r="G4336" s="58">
        <f>IFERROR(F4336/Q4336,"-")</f>
        <v>1.5065573770491802</v>
      </c>
      <c r="H4336" s="59">
        <v>714</v>
      </c>
      <c r="I4336" s="59">
        <v>704</v>
      </c>
      <c r="J4336" s="59">
        <v>711</v>
      </c>
      <c r="K4336" s="59">
        <v>717</v>
      </c>
      <c r="L4336" s="59">
        <v>717</v>
      </c>
      <c r="M4336" s="60">
        <v>717</v>
      </c>
      <c r="N4336" s="61">
        <f>IFERROR(M4336/F4336,"-")</f>
        <v>0.78019586507072902</v>
      </c>
      <c r="O4336" s="62">
        <f>M4336-F4336</f>
        <v>-202</v>
      </c>
      <c r="P4336" s="60">
        <v>717</v>
      </c>
      <c r="Q4336" s="63">
        <v>610</v>
      </c>
      <c r="R4336" s="64">
        <f>IFERROR(P4336/Q4336,"-")</f>
        <v>1.1754098360655738</v>
      </c>
      <c r="X4336" s="1" t="str">
        <f t="shared" si="865"/>
        <v>40福岡県</v>
      </c>
    </row>
    <row r="4337" spans="1:24" s="5" customFormat="1" x14ac:dyDescent="0.15">
      <c r="A4337" s="65">
        <f t="shared" si="864"/>
        <v>289</v>
      </c>
      <c r="B4337" s="65">
        <f t="shared" si="864"/>
        <v>4013</v>
      </c>
      <c r="D4337" s="66"/>
      <c r="E4337" s="67" t="s">
        <v>36</v>
      </c>
      <c r="F4337" s="68">
        <v>0.96875</v>
      </c>
      <c r="G4337" s="69"/>
      <c r="H4337" s="68">
        <v>0.93333333333333335</v>
      </c>
      <c r="I4337" s="68">
        <v>0.96551724137931039</v>
      </c>
      <c r="J4337" s="68">
        <v>0.9285714285714286</v>
      </c>
      <c r="K4337" s="68">
        <v>0.9642857142857143</v>
      </c>
      <c r="L4337" s="68">
        <v>0.96153846153846156</v>
      </c>
      <c r="M4337" s="68">
        <v>0.96153846153846156</v>
      </c>
      <c r="N4337" s="70"/>
      <c r="O4337" s="70"/>
      <c r="P4337" s="71"/>
      <c r="Q4337" s="71"/>
      <c r="R4337" s="70"/>
      <c r="X4337" s="5" t="str">
        <f t="shared" si="865"/>
        <v>40福岡県</v>
      </c>
    </row>
    <row r="4338" spans="1:24" x14ac:dyDescent="0.15">
      <c r="A4338" s="6">
        <f>(ROW()+12)/15</f>
        <v>290</v>
      </c>
      <c r="B4338" s="6"/>
      <c r="C4338" s="87">
        <f>(ROW()+12)/15</f>
        <v>290</v>
      </c>
      <c r="D4338" s="87"/>
      <c r="S4338" s="1" t="str">
        <f>"（"&amp;H4340&amp;"　"&amp;H4341&amp;"構想区域）"</f>
        <v>（佐賀県　中部構想区域）</v>
      </c>
      <c r="X4338" s="1" t="str">
        <f>TEXT(F4340,"0?")&amp;H4340</f>
        <v>41佐賀県</v>
      </c>
    </row>
    <row r="4339" spans="1:24" ht="14.25" thickBot="1" x14ac:dyDescent="0.2">
      <c r="A4339" s="6">
        <f>A4338</f>
        <v>290</v>
      </c>
      <c r="B4339" s="6"/>
      <c r="C4339" s="1" t="s">
        <v>3</v>
      </c>
      <c r="X4339" s="1" t="str">
        <f>X4338</f>
        <v>41佐賀県</v>
      </c>
    </row>
    <row r="4340" spans="1:24" x14ac:dyDescent="0.15">
      <c r="A4340" s="6">
        <f t="shared" ref="A4340:B4352" si="867">A4339</f>
        <v>290</v>
      </c>
      <c r="B4340" s="6">
        <v>4101</v>
      </c>
      <c r="D4340" s="88" t="s">
        <v>4</v>
      </c>
      <c r="E4340" s="89"/>
      <c r="F4340" s="90">
        <f>QUOTIENT(F4341,100)</f>
        <v>41</v>
      </c>
      <c r="G4340" s="91"/>
      <c r="H4340" s="92" t="s">
        <v>354</v>
      </c>
      <c r="I4340" s="93"/>
      <c r="O4340" s="7"/>
      <c r="X4340" s="1" t="str">
        <f t="shared" ref="X4340:X4352" si="868">X4339</f>
        <v>41佐賀県</v>
      </c>
    </row>
    <row r="4341" spans="1:24" x14ac:dyDescent="0.15">
      <c r="A4341" s="6">
        <f t="shared" si="867"/>
        <v>290</v>
      </c>
      <c r="B4341" s="6">
        <f>B4340</f>
        <v>4101</v>
      </c>
      <c r="D4341" s="94" t="s">
        <v>5</v>
      </c>
      <c r="E4341" s="95"/>
      <c r="F4341" s="96">
        <f>B4341</f>
        <v>4101</v>
      </c>
      <c r="G4341" s="97"/>
      <c r="H4341" s="98" t="s">
        <v>293</v>
      </c>
      <c r="I4341" s="99"/>
      <c r="O4341" s="7"/>
      <c r="X4341" s="1" t="str">
        <f t="shared" si="868"/>
        <v>41佐賀県</v>
      </c>
    </row>
    <row r="4342" spans="1:24" x14ac:dyDescent="0.15">
      <c r="A4342" s="6">
        <f t="shared" si="867"/>
        <v>290</v>
      </c>
      <c r="B4342" s="6">
        <f>B4341</f>
        <v>4101</v>
      </c>
      <c r="D4342" s="72" t="s">
        <v>6</v>
      </c>
      <c r="E4342" s="73"/>
      <c r="F4342" s="74">
        <v>34.289299999999997</v>
      </c>
      <c r="G4342" s="75"/>
      <c r="H4342" s="75"/>
      <c r="I4342" s="76"/>
      <c r="J4342" s="8"/>
      <c r="K4342" s="8"/>
      <c r="L4342" s="8"/>
      <c r="N4342" s="8"/>
      <c r="O4342" s="9"/>
      <c r="P4342" s="10" t="s">
        <v>7</v>
      </c>
      <c r="X4342" s="1" t="str">
        <f t="shared" si="868"/>
        <v>41佐賀県</v>
      </c>
    </row>
    <row r="4343" spans="1:24" ht="14.25" thickBot="1" x14ac:dyDescent="0.2">
      <c r="A4343" s="6">
        <f t="shared" si="867"/>
        <v>290</v>
      </c>
      <c r="B4343" s="6">
        <f>B4342</f>
        <v>4101</v>
      </c>
      <c r="D4343" s="77" t="s">
        <v>8</v>
      </c>
      <c r="E4343" s="78"/>
      <c r="F4343" s="79">
        <v>793.73</v>
      </c>
      <c r="G4343" s="80"/>
      <c r="H4343" s="80"/>
      <c r="I4343" s="81"/>
      <c r="J4343" s="11"/>
      <c r="K4343" s="11"/>
      <c r="L4343" s="11"/>
      <c r="N4343" s="11"/>
      <c r="P4343" s="82">
        <v>8.6000000000000007E-2</v>
      </c>
      <c r="Q4343" s="82"/>
      <c r="X4343" s="1" t="str">
        <f t="shared" si="868"/>
        <v>41佐賀県</v>
      </c>
    </row>
    <row r="4344" spans="1:24" ht="14.25" thickBot="1" x14ac:dyDescent="0.2">
      <c r="A4344" s="6">
        <f t="shared" si="867"/>
        <v>290</v>
      </c>
      <c r="B4344" s="6"/>
      <c r="C4344" s="1" t="s">
        <v>9</v>
      </c>
      <c r="X4344" s="1" t="str">
        <f t="shared" si="868"/>
        <v>41佐賀県</v>
      </c>
    </row>
    <row r="4345" spans="1:24" ht="13.5" customHeight="1" x14ac:dyDescent="0.15">
      <c r="A4345" s="6">
        <f t="shared" si="867"/>
        <v>290</v>
      </c>
      <c r="B4345" s="6"/>
      <c r="D4345" s="12"/>
      <c r="E4345" s="13"/>
      <c r="F4345" s="83" t="s">
        <v>10</v>
      </c>
      <c r="G4345" s="84"/>
      <c r="H4345" s="14" t="s">
        <v>11</v>
      </c>
      <c r="I4345" s="14" t="s">
        <v>12</v>
      </c>
      <c r="J4345" s="14" t="s">
        <v>13</v>
      </c>
      <c r="K4345" s="14" t="s">
        <v>14</v>
      </c>
      <c r="L4345" s="15" t="s">
        <v>15</v>
      </c>
      <c r="M4345" s="85" t="s">
        <v>16</v>
      </c>
      <c r="N4345" s="84"/>
      <c r="O4345" s="84"/>
      <c r="P4345" s="85" t="s">
        <v>17</v>
      </c>
      <c r="Q4345" s="84"/>
      <c r="R4345" s="86"/>
      <c r="X4345" s="1" t="str">
        <f t="shared" si="868"/>
        <v>41佐賀県</v>
      </c>
    </row>
    <row r="4346" spans="1:24" ht="32.25" thickBot="1" x14ac:dyDescent="0.2">
      <c r="A4346" s="6">
        <f t="shared" si="867"/>
        <v>290</v>
      </c>
      <c r="B4346" s="6"/>
      <c r="D4346" s="16"/>
      <c r="E4346" s="17"/>
      <c r="F4346" s="18" t="s">
        <v>18</v>
      </c>
      <c r="G4346" s="19" t="s">
        <v>19</v>
      </c>
      <c r="H4346" s="20" t="s">
        <v>20</v>
      </c>
      <c r="I4346" s="20" t="s">
        <v>21</v>
      </c>
      <c r="J4346" s="20" t="s">
        <v>22</v>
      </c>
      <c r="K4346" s="20" t="s">
        <v>23</v>
      </c>
      <c r="L4346" s="20" t="s">
        <v>24</v>
      </c>
      <c r="M4346" s="21" t="s">
        <v>25</v>
      </c>
      <c r="N4346" s="22" t="s">
        <v>26</v>
      </c>
      <c r="O4346" s="23" t="s">
        <v>27</v>
      </c>
      <c r="P4346" s="24" t="s">
        <v>28</v>
      </c>
      <c r="Q4346" s="22" t="s">
        <v>29</v>
      </c>
      <c r="R4346" s="25" t="s">
        <v>30</v>
      </c>
      <c r="X4346" s="1" t="str">
        <f t="shared" si="868"/>
        <v>41佐賀県</v>
      </c>
    </row>
    <row r="4347" spans="1:24" ht="14.25" thickTop="1" x14ac:dyDescent="0.15">
      <c r="A4347" s="6">
        <f t="shared" si="867"/>
        <v>290</v>
      </c>
      <c r="B4347" s="6">
        <f>B4342</f>
        <v>4101</v>
      </c>
      <c r="D4347" s="26"/>
      <c r="E4347" s="27" t="s">
        <v>31</v>
      </c>
      <c r="F4347" s="28">
        <f>SUM(F4348:F4351)</f>
        <v>4890</v>
      </c>
      <c r="G4347" s="29">
        <f>IFERROR(F4347/Q4347,"-")</f>
        <v>1.2784313725490195</v>
      </c>
      <c r="H4347" s="30">
        <f t="shared" ref="H4347:M4347" si="869">SUM(H4348:H4351)</f>
        <v>4866</v>
      </c>
      <c r="I4347" s="30">
        <f t="shared" si="869"/>
        <v>4637</v>
      </c>
      <c r="J4347" s="30">
        <f t="shared" si="869"/>
        <v>4772</v>
      </c>
      <c r="K4347" s="30">
        <f t="shared" si="869"/>
        <v>4397</v>
      </c>
      <c r="L4347" s="30">
        <f t="shared" si="869"/>
        <v>4799</v>
      </c>
      <c r="M4347" s="31">
        <f t="shared" si="869"/>
        <v>4651</v>
      </c>
      <c r="N4347" s="32">
        <f>IFERROR(M4347/F4347,"-")</f>
        <v>0.95112474437627814</v>
      </c>
      <c r="O4347" s="33">
        <f>M4347-F4347</f>
        <v>-239</v>
      </c>
      <c r="P4347" s="31">
        <f>SUM(P4348:P4351)</f>
        <v>4599</v>
      </c>
      <c r="Q4347" s="34">
        <f>SUM(Q4348:Q4351)</f>
        <v>3825</v>
      </c>
      <c r="R4347" s="35">
        <f>IFERROR(P4347/Q4347,"-")</f>
        <v>1.2023529411764706</v>
      </c>
      <c r="X4347" s="1" t="str">
        <f t="shared" si="868"/>
        <v>41佐賀県</v>
      </c>
    </row>
    <row r="4348" spans="1:24" x14ac:dyDescent="0.15">
      <c r="A4348" s="6">
        <f t="shared" si="867"/>
        <v>290</v>
      </c>
      <c r="B4348" s="6">
        <f>B4347</f>
        <v>4101</v>
      </c>
      <c r="D4348" s="36"/>
      <c r="E4348" s="37" t="s">
        <v>32</v>
      </c>
      <c r="F4348" s="38">
        <v>103</v>
      </c>
      <c r="G4348" s="39">
        <f>IFERROR(F4348/Q4348,"-")</f>
        <v>0.2768817204301075</v>
      </c>
      <c r="H4348" s="40">
        <v>124</v>
      </c>
      <c r="I4348" s="40">
        <v>130</v>
      </c>
      <c r="J4348" s="40">
        <v>129</v>
      </c>
      <c r="K4348" s="40">
        <v>129</v>
      </c>
      <c r="L4348" s="40">
        <v>133</v>
      </c>
      <c r="M4348" s="41">
        <v>133</v>
      </c>
      <c r="N4348" s="42">
        <f>IFERROR(M4348/F4348,"-")</f>
        <v>1.2912621359223302</v>
      </c>
      <c r="O4348" s="43">
        <f>M4348-F4348</f>
        <v>30</v>
      </c>
      <c r="P4348" s="41">
        <v>122</v>
      </c>
      <c r="Q4348" s="44">
        <v>372</v>
      </c>
      <c r="R4348" s="45">
        <f>IFERROR(P4348/Q4348,"-")</f>
        <v>0.32795698924731181</v>
      </c>
      <c r="X4348" s="1" t="str">
        <f t="shared" si="868"/>
        <v>41佐賀県</v>
      </c>
    </row>
    <row r="4349" spans="1:24" x14ac:dyDescent="0.15">
      <c r="A4349" s="6">
        <f t="shared" si="867"/>
        <v>290</v>
      </c>
      <c r="B4349" s="6">
        <f t="shared" si="867"/>
        <v>4101</v>
      </c>
      <c r="D4349" s="36"/>
      <c r="E4349" s="46" t="s">
        <v>33</v>
      </c>
      <c r="F4349" s="47">
        <v>2663</v>
      </c>
      <c r="G4349" s="48">
        <f>IFERROR(F4349/Q4349,"-")</f>
        <v>2.2799657534246576</v>
      </c>
      <c r="H4349" s="49">
        <v>2558</v>
      </c>
      <c r="I4349" s="49">
        <v>2431</v>
      </c>
      <c r="J4349" s="49">
        <v>2386</v>
      </c>
      <c r="K4349" s="49">
        <v>2258</v>
      </c>
      <c r="L4349" s="49">
        <v>2358</v>
      </c>
      <c r="M4349" s="50">
        <v>2264</v>
      </c>
      <c r="N4349" s="51">
        <f>IFERROR(M4349/F4349,"-")</f>
        <v>0.85016898235073224</v>
      </c>
      <c r="O4349" s="52">
        <f>M4349-F4349</f>
        <v>-399</v>
      </c>
      <c r="P4349" s="50">
        <v>2163</v>
      </c>
      <c r="Q4349" s="53">
        <v>1168</v>
      </c>
      <c r="R4349" s="54">
        <f>IFERROR(P4349/Q4349,"-")</f>
        <v>1.8518835616438356</v>
      </c>
      <c r="X4349" s="1" t="str">
        <f t="shared" si="868"/>
        <v>41佐賀県</v>
      </c>
    </row>
    <row r="4350" spans="1:24" x14ac:dyDescent="0.15">
      <c r="A4350" s="6">
        <f t="shared" si="867"/>
        <v>290</v>
      </c>
      <c r="B4350" s="6">
        <f t="shared" si="867"/>
        <v>4101</v>
      </c>
      <c r="D4350" s="36"/>
      <c r="E4350" s="46" t="s">
        <v>34</v>
      </c>
      <c r="F4350" s="47">
        <v>763</v>
      </c>
      <c r="G4350" s="48">
        <f>IFERROR(F4350/Q4350,"-")</f>
        <v>0.53356643356643352</v>
      </c>
      <c r="H4350" s="49">
        <v>864</v>
      </c>
      <c r="I4350" s="49">
        <v>772</v>
      </c>
      <c r="J4350" s="49">
        <v>896</v>
      </c>
      <c r="K4350" s="49">
        <v>928</v>
      </c>
      <c r="L4350" s="49">
        <v>1108</v>
      </c>
      <c r="M4350" s="50">
        <v>1097</v>
      </c>
      <c r="N4350" s="51">
        <f>IFERROR(M4350/F4350,"-")</f>
        <v>1.4377457404980341</v>
      </c>
      <c r="O4350" s="52">
        <f>M4350-F4350</f>
        <v>334</v>
      </c>
      <c r="P4350" s="50">
        <v>1136</v>
      </c>
      <c r="Q4350" s="53">
        <v>1430</v>
      </c>
      <c r="R4350" s="54">
        <f>IFERROR(P4350/Q4350,"-")</f>
        <v>0.79440559440559444</v>
      </c>
      <c r="X4350" s="1" t="str">
        <f t="shared" si="868"/>
        <v>41佐賀県</v>
      </c>
    </row>
    <row r="4351" spans="1:24" ht="14.25" thickBot="1" x14ac:dyDescent="0.2">
      <c r="A4351" s="6">
        <f t="shared" si="867"/>
        <v>290</v>
      </c>
      <c r="B4351" s="6">
        <f t="shared" si="867"/>
        <v>4101</v>
      </c>
      <c r="D4351" s="55"/>
      <c r="E4351" s="56" t="s">
        <v>35</v>
      </c>
      <c r="F4351" s="57">
        <v>1361</v>
      </c>
      <c r="G4351" s="58">
        <f>IFERROR(F4351/Q4351,"-")</f>
        <v>1.591812865497076</v>
      </c>
      <c r="H4351" s="59">
        <v>1320</v>
      </c>
      <c r="I4351" s="59">
        <v>1304</v>
      </c>
      <c r="J4351" s="59">
        <v>1361</v>
      </c>
      <c r="K4351" s="59">
        <v>1082</v>
      </c>
      <c r="L4351" s="59">
        <v>1200</v>
      </c>
      <c r="M4351" s="60">
        <v>1157</v>
      </c>
      <c r="N4351" s="61">
        <f>IFERROR(M4351/F4351,"-")</f>
        <v>0.85011021307861867</v>
      </c>
      <c r="O4351" s="62">
        <f>M4351-F4351</f>
        <v>-204</v>
      </c>
      <c r="P4351" s="60">
        <v>1178</v>
      </c>
      <c r="Q4351" s="63">
        <v>855</v>
      </c>
      <c r="R4351" s="64">
        <f>IFERROR(P4351/Q4351,"-")</f>
        <v>1.3777777777777778</v>
      </c>
      <c r="X4351" s="1" t="str">
        <f t="shared" si="868"/>
        <v>41佐賀県</v>
      </c>
    </row>
    <row r="4352" spans="1:24" s="5" customFormat="1" x14ac:dyDescent="0.15">
      <c r="A4352" s="65">
        <f t="shared" si="867"/>
        <v>290</v>
      </c>
      <c r="B4352" s="65">
        <f t="shared" si="867"/>
        <v>4101</v>
      </c>
      <c r="D4352" s="66"/>
      <c r="E4352" s="67" t="s">
        <v>36</v>
      </c>
      <c r="F4352" s="68">
        <v>0.92708333333333337</v>
      </c>
      <c r="G4352" s="69"/>
      <c r="H4352" s="68">
        <v>0.94505494505494503</v>
      </c>
      <c r="I4352" s="68">
        <v>0.9550561797752809</v>
      </c>
      <c r="J4352" s="68">
        <v>0.96590909090909094</v>
      </c>
      <c r="K4352" s="68">
        <v>0.9285714285714286</v>
      </c>
      <c r="L4352" s="68">
        <v>0.97619047619047616</v>
      </c>
      <c r="M4352" s="68">
        <v>1</v>
      </c>
      <c r="N4352" s="70"/>
      <c r="O4352" s="70"/>
      <c r="P4352" s="71"/>
      <c r="Q4352" s="71"/>
      <c r="R4352" s="70"/>
      <c r="X4352" s="5" t="str">
        <f t="shared" si="868"/>
        <v>41佐賀県</v>
      </c>
    </row>
    <row r="4353" spans="1:24" x14ac:dyDescent="0.15">
      <c r="A4353" s="6">
        <f>(ROW()+12)/15</f>
        <v>291</v>
      </c>
      <c r="B4353" s="6"/>
      <c r="C4353" s="87">
        <f>(ROW()+12)/15</f>
        <v>291</v>
      </c>
      <c r="D4353" s="87"/>
      <c r="S4353" s="1" t="str">
        <f>"（"&amp;H4355&amp;"　"&amp;H4356&amp;"構想区域）"</f>
        <v>（佐賀県　東部構想区域）</v>
      </c>
      <c r="X4353" s="1" t="str">
        <f>TEXT(F4355,"0?")&amp;H4355</f>
        <v>41佐賀県</v>
      </c>
    </row>
    <row r="4354" spans="1:24" ht="14.25" thickBot="1" x14ac:dyDescent="0.2">
      <c r="A4354" s="6">
        <f>A4353</f>
        <v>291</v>
      </c>
      <c r="B4354" s="6"/>
      <c r="C4354" s="1" t="s">
        <v>3</v>
      </c>
      <c r="X4354" s="1" t="str">
        <f>X4353</f>
        <v>41佐賀県</v>
      </c>
    </row>
    <row r="4355" spans="1:24" x14ac:dyDescent="0.15">
      <c r="A4355" s="6">
        <f t="shared" ref="A4355:B4367" si="870">A4354</f>
        <v>291</v>
      </c>
      <c r="B4355" s="6">
        <v>4102</v>
      </c>
      <c r="D4355" s="88" t="s">
        <v>4</v>
      </c>
      <c r="E4355" s="89"/>
      <c r="F4355" s="90">
        <f>QUOTIENT(F4356,100)</f>
        <v>41</v>
      </c>
      <c r="G4355" s="91"/>
      <c r="H4355" s="92" t="s">
        <v>354</v>
      </c>
      <c r="I4355" s="93"/>
      <c r="O4355" s="7"/>
      <c r="X4355" s="1" t="str">
        <f t="shared" ref="X4355:X4367" si="871">X4354</f>
        <v>41佐賀県</v>
      </c>
    </row>
    <row r="4356" spans="1:24" x14ac:dyDescent="0.15">
      <c r="A4356" s="6">
        <f t="shared" si="870"/>
        <v>291</v>
      </c>
      <c r="B4356" s="6">
        <f>B4355</f>
        <v>4102</v>
      </c>
      <c r="D4356" s="94" t="s">
        <v>5</v>
      </c>
      <c r="E4356" s="95"/>
      <c r="F4356" s="96">
        <f>B4356</f>
        <v>4102</v>
      </c>
      <c r="G4356" s="97"/>
      <c r="H4356" s="98" t="s">
        <v>131</v>
      </c>
      <c r="I4356" s="99"/>
      <c r="O4356" s="7"/>
      <c r="X4356" s="1" t="str">
        <f t="shared" si="871"/>
        <v>41佐賀県</v>
      </c>
    </row>
    <row r="4357" spans="1:24" x14ac:dyDescent="0.15">
      <c r="A4357" s="6">
        <f t="shared" si="870"/>
        <v>291</v>
      </c>
      <c r="B4357" s="6">
        <f>B4356</f>
        <v>4102</v>
      </c>
      <c r="D4357" s="72" t="s">
        <v>6</v>
      </c>
      <c r="E4357" s="73"/>
      <c r="F4357" s="74">
        <v>12.6243</v>
      </c>
      <c r="G4357" s="75"/>
      <c r="H4357" s="75"/>
      <c r="I4357" s="76"/>
      <c r="J4357" s="8"/>
      <c r="K4357" s="8"/>
      <c r="L4357" s="8"/>
      <c r="N4357" s="8"/>
      <c r="O4357" s="9"/>
      <c r="P4357" s="10" t="s">
        <v>7</v>
      </c>
      <c r="X4357" s="1" t="str">
        <f t="shared" si="871"/>
        <v>41佐賀県</v>
      </c>
    </row>
    <row r="4358" spans="1:24" ht="14.25" thickBot="1" x14ac:dyDescent="0.2">
      <c r="A4358" s="6">
        <f t="shared" si="870"/>
        <v>291</v>
      </c>
      <c r="B4358" s="6">
        <f>B4357</f>
        <v>4102</v>
      </c>
      <c r="D4358" s="77" t="s">
        <v>8</v>
      </c>
      <c r="E4358" s="78"/>
      <c r="F4358" s="79">
        <v>158.59</v>
      </c>
      <c r="G4358" s="80"/>
      <c r="H4358" s="80"/>
      <c r="I4358" s="81"/>
      <c r="J4358" s="11"/>
      <c r="K4358" s="11"/>
      <c r="L4358" s="11"/>
      <c r="N4358" s="11"/>
      <c r="P4358" s="82">
        <v>-0.24200000000000005</v>
      </c>
      <c r="Q4358" s="82"/>
      <c r="X4358" s="1" t="str">
        <f t="shared" si="871"/>
        <v>41佐賀県</v>
      </c>
    </row>
    <row r="4359" spans="1:24" ht="14.25" thickBot="1" x14ac:dyDescent="0.2">
      <c r="A4359" s="6">
        <f t="shared" si="870"/>
        <v>291</v>
      </c>
      <c r="B4359" s="6"/>
      <c r="C4359" s="1" t="s">
        <v>9</v>
      </c>
      <c r="X4359" s="1" t="str">
        <f t="shared" si="871"/>
        <v>41佐賀県</v>
      </c>
    </row>
    <row r="4360" spans="1:24" ht="13.5" customHeight="1" x14ac:dyDescent="0.15">
      <c r="A4360" s="6">
        <f t="shared" si="870"/>
        <v>291</v>
      </c>
      <c r="B4360" s="6"/>
      <c r="D4360" s="12"/>
      <c r="E4360" s="13"/>
      <c r="F4360" s="83" t="s">
        <v>10</v>
      </c>
      <c r="G4360" s="84"/>
      <c r="H4360" s="14" t="s">
        <v>11</v>
      </c>
      <c r="I4360" s="14" t="s">
        <v>12</v>
      </c>
      <c r="J4360" s="14" t="s">
        <v>13</v>
      </c>
      <c r="K4360" s="14" t="s">
        <v>14</v>
      </c>
      <c r="L4360" s="15" t="s">
        <v>15</v>
      </c>
      <c r="M4360" s="85" t="s">
        <v>16</v>
      </c>
      <c r="N4360" s="84"/>
      <c r="O4360" s="84"/>
      <c r="P4360" s="85" t="s">
        <v>17</v>
      </c>
      <c r="Q4360" s="84"/>
      <c r="R4360" s="86"/>
      <c r="X4360" s="1" t="str">
        <f t="shared" si="871"/>
        <v>41佐賀県</v>
      </c>
    </row>
    <row r="4361" spans="1:24" ht="32.25" thickBot="1" x14ac:dyDescent="0.2">
      <c r="A4361" s="6">
        <f t="shared" si="870"/>
        <v>291</v>
      </c>
      <c r="B4361" s="6"/>
      <c r="D4361" s="16"/>
      <c r="E4361" s="17"/>
      <c r="F4361" s="18" t="s">
        <v>18</v>
      </c>
      <c r="G4361" s="19" t="s">
        <v>19</v>
      </c>
      <c r="H4361" s="20" t="s">
        <v>20</v>
      </c>
      <c r="I4361" s="20" t="s">
        <v>21</v>
      </c>
      <c r="J4361" s="20" t="s">
        <v>22</v>
      </c>
      <c r="K4361" s="20" t="s">
        <v>23</v>
      </c>
      <c r="L4361" s="20" t="s">
        <v>24</v>
      </c>
      <c r="M4361" s="21" t="s">
        <v>25</v>
      </c>
      <c r="N4361" s="22" t="s">
        <v>26</v>
      </c>
      <c r="O4361" s="23" t="s">
        <v>27</v>
      </c>
      <c r="P4361" s="24" t="s">
        <v>28</v>
      </c>
      <c r="Q4361" s="22" t="s">
        <v>29</v>
      </c>
      <c r="R4361" s="25" t="s">
        <v>30</v>
      </c>
      <c r="X4361" s="1" t="str">
        <f t="shared" si="871"/>
        <v>41佐賀県</v>
      </c>
    </row>
    <row r="4362" spans="1:24" ht="14.25" thickTop="1" x14ac:dyDescent="0.15">
      <c r="A4362" s="6">
        <f t="shared" si="870"/>
        <v>291</v>
      </c>
      <c r="B4362" s="6">
        <f>B4357</f>
        <v>4102</v>
      </c>
      <c r="D4362" s="26"/>
      <c r="E4362" s="27" t="s">
        <v>31</v>
      </c>
      <c r="F4362" s="28">
        <f>SUM(F4363:F4366)</f>
        <v>1333</v>
      </c>
      <c r="G4362" s="29">
        <f>IFERROR(F4362/Q4362,"-")</f>
        <v>0.98887240356083084</v>
      </c>
      <c r="H4362" s="30">
        <f t="shared" ref="H4362:M4362" si="872">SUM(H4363:H4366)</f>
        <v>1535</v>
      </c>
      <c r="I4362" s="30">
        <f t="shared" si="872"/>
        <v>1678</v>
      </c>
      <c r="J4362" s="30">
        <f t="shared" si="872"/>
        <v>1690</v>
      </c>
      <c r="K4362" s="30">
        <f t="shared" si="872"/>
        <v>1549</v>
      </c>
      <c r="L4362" s="30">
        <f t="shared" si="872"/>
        <v>1761</v>
      </c>
      <c r="M4362" s="31">
        <f t="shared" si="872"/>
        <v>1736</v>
      </c>
      <c r="N4362" s="32">
        <f>IFERROR(M4362/F4362,"-")</f>
        <v>1.3023255813953489</v>
      </c>
      <c r="O4362" s="33">
        <f>M4362-F4362</f>
        <v>403</v>
      </c>
      <c r="P4362" s="31">
        <f>SUM(P4363:P4366)</f>
        <v>1743</v>
      </c>
      <c r="Q4362" s="34">
        <f>SUM(Q4363:Q4366)</f>
        <v>1348</v>
      </c>
      <c r="R4362" s="35">
        <f>IFERROR(P4362/Q4362,"-")</f>
        <v>1.293026706231454</v>
      </c>
      <c r="X4362" s="1" t="str">
        <f t="shared" si="871"/>
        <v>41佐賀県</v>
      </c>
    </row>
    <row r="4363" spans="1:24" x14ac:dyDescent="0.15">
      <c r="A4363" s="6">
        <f t="shared" si="870"/>
        <v>291</v>
      </c>
      <c r="B4363" s="6">
        <f>B4362</f>
        <v>4102</v>
      </c>
      <c r="D4363" s="36"/>
      <c r="E4363" s="37" t="s">
        <v>32</v>
      </c>
      <c r="F4363" s="38">
        <v>0</v>
      </c>
      <c r="G4363" s="39">
        <f>IFERROR(F4363/Q4363,"-")</f>
        <v>0</v>
      </c>
      <c r="H4363" s="40">
        <v>8</v>
      </c>
      <c r="I4363" s="40">
        <v>8</v>
      </c>
      <c r="J4363" s="40">
        <v>0</v>
      </c>
      <c r="K4363" s="40">
        <v>8</v>
      </c>
      <c r="L4363" s="40">
        <v>20</v>
      </c>
      <c r="M4363" s="41">
        <v>20</v>
      </c>
      <c r="N4363" s="42" t="str">
        <f>IFERROR(M4363/F4363,"-")</f>
        <v>-</v>
      </c>
      <c r="O4363" s="43">
        <f>M4363-F4363</f>
        <v>20</v>
      </c>
      <c r="P4363" s="41">
        <v>27</v>
      </c>
      <c r="Q4363" s="44">
        <v>31</v>
      </c>
      <c r="R4363" s="45">
        <f>IFERROR(P4363/Q4363,"-")</f>
        <v>0.87096774193548387</v>
      </c>
      <c r="X4363" s="1" t="str">
        <f t="shared" si="871"/>
        <v>41佐賀県</v>
      </c>
    </row>
    <row r="4364" spans="1:24" x14ac:dyDescent="0.15">
      <c r="A4364" s="6">
        <f t="shared" si="870"/>
        <v>291</v>
      </c>
      <c r="B4364" s="6">
        <f t="shared" si="870"/>
        <v>4102</v>
      </c>
      <c r="D4364" s="36"/>
      <c r="E4364" s="46" t="s">
        <v>33</v>
      </c>
      <c r="F4364" s="47">
        <v>454</v>
      </c>
      <c r="G4364" s="48">
        <f>IFERROR(F4364/Q4364,"-")</f>
        <v>1.5874125874125875</v>
      </c>
      <c r="H4364" s="49">
        <v>457</v>
      </c>
      <c r="I4364" s="49">
        <v>351</v>
      </c>
      <c r="J4364" s="49">
        <v>411</v>
      </c>
      <c r="K4364" s="49">
        <v>441</v>
      </c>
      <c r="L4364" s="49">
        <v>404</v>
      </c>
      <c r="M4364" s="50">
        <v>398</v>
      </c>
      <c r="N4364" s="51">
        <f>IFERROR(M4364/F4364,"-")</f>
        <v>0.87665198237885467</v>
      </c>
      <c r="O4364" s="52">
        <f>M4364-F4364</f>
        <v>-56</v>
      </c>
      <c r="P4364" s="50">
        <v>398</v>
      </c>
      <c r="Q4364" s="53">
        <v>286</v>
      </c>
      <c r="R4364" s="54">
        <f>IFERROR(P4364/Q4364,"-")</f>
        <v>1.3916083916083917</v>
      </c>
      <c r="X4364" s="1" t="str">
        <f t="shared" si="871"/>
        <v>41佐賀県</v>
      </c>
    </row>
    <row r="4365" spans="1:24" x14ac:dyDescent="0.15">
      <c r="A4365" s="6">
        <f t="shared" si="870"/>
        <v>291</v>
      </c>
      <c r="B4365" s="6">
        <f t="shared" si="870"/>
        <v>4102</v>
      </c>
      <c r="D4365" s="36"/>
      <c r="E4365" s="46" t="s">
        <v>34</v>
      </c>
      <c r="F4365" s="47">
        <v>154</v>
      </c>
      <c r="G4365" s="48">
        <f>IFERROR(F4365/Q4365,"-")</f>
        <v>0.32627118644067798</v>
      </c>
      <c r="H4365" s="49">
        <v>239</v>
      </c>
      <c r="I4365" s="49">
        <v>358</v>
      </c>
      <c r="J4365" s="49">
        <v>422</v>
      </c>
      <c r="K4365" s="49">
        <v>422</v>
      </c>
      <c r="L4365" s="49">
        <v>499</v>
      </c>
      <c r="M4365" s="50">
        <v>499</v>
      </c>
      <c r="N4365" s="51">
        <f>IFERROR(M4365/F4365,"-")</f>
        <v>3.2402597402597402</v>
      </c>
      <c r="O4365" s="52">
        <f>M4365-F4365</f>
        <v>345</v>
      </c>
      <c r="P4365" s="50">
        <v>499</v>
      </c>
      <c r="Q4365" s="53">
        <v>472</v>
      </c>
      <c r="R4365" s="54">
        <f>IFERROR(P4365/Q4365,"-")</f>
        <v>1.0572033898305084</v>
      </c>
      <c r="X4365" s="1" t="str">
        <f t="shared" si="871"/>
        <v>41佐賀県</v>
      </c>
    </row>
    <row r="4366" spans="1:24" ht="14.25" thickBot="1" x14ac:dyDescent="0.2">
      <c r="A4366" s="6">
        <f t="shared" si="870"/>
        <v>291</v>
      </c>
      <c r="B4366" s="6">
        <f t="shared" si="870"/>
        <v>4102</v>
      </c>
      <c r="D4366" s="55"/>
      <c r="E4366" s="56" t="s">
        <v>35</v>
      </c>
      <c r="F4366" s="57">
        <v>725</v>
      </c>
      <c r="G4366" s="58">
        <f>IFERROR(F4366/Q4366,"-")</f>
        <v>1.2969588550983899</v>
      </c>
      <c r="H4366" s="59">
        <v>831</v>
      </c>
      <c r="I4366" s="59">
        <v>961</v>
      </c>
      <c r="J4366" s="59">
        <v>857</v>
      </c>
      <c r="K4366" s="59">
        <v>678</v>
      </c>
      <c r="L4366" s="59">
        <v>838</v>
      </c>
      <c r="M4366" s="60">
        <v>819</v>
      </c>
      <c r="N4366" s="61">
        <f>IFERROR(M4366/F4366,"-")</f>
        <v>1.1296551724137931</v>
      </c>
      <c r="O4366" s="62">
        <f>M4366-F4366</f>
        <v>94</v>
      </c>
      <c r="P4366" s="60">
        <v>819</v>
      </c>
      <c r="Q4366" s="63">
        <v>559</v>
      </c>
      <c r="R4366" s="64">
        <f>IFERROR(P4366/Q4366,"-")</f>
        <v>1.4651162790697674</v>
      </c>
      <c r="X4366" s="1" t="str">
        <f t="shared" si="871"/>
        <v>41佐賀県</v>
      </c>
    </row>
    <row r="4367" spans="1:24" s="5" customFormat="1" x14ac:dyDescent="0.15">
      <c r="A4367" s="65">
        <f t="shared" si="870"/>
        <v>291</v>
      </c>
      <c r="B4367" s="65">
        <f t="shared" si="870"/>
        <v>4102</v>
      </c>
      <c r="D4367" s="66"/>
      <c r="E4367" s="67" t="s">
        <v>36</v>
      </c>
      <c r="F4367" s="68">
        <v>0.7931034482758621</v>
      </c>
      <c r="G4367" s="69"/>
      <c r="H4367" s="68">
        <v>0.93333333333333335</v>
      </c>
      <c r="I4367" s="68">
        <v>0.92592592592592593</v>
      </c>
      <c r="J4367" s="68">
        <v>0.96296296296296291</v>
      </c>
      <c r="K4367" s="68">
        <v>0.88461538461538458</v>
      </c>
      <c r="L4367" s="68">
        <v>0.875</v>
      </c>
      <c r="M4367" s="68">
        <v>1</v>
      </c>
      <c r="N4367" s="70"/>
      <c r="O4367" s="70"/>
      <c r="P4367" s="71"/>
      <c r="Q4367" s="71"/>
      <c r="R4367" s="70"/>
      <c r="X4367" s="5" t="str">
        <f t="shared" si="871"/>
        <v>41佐賀県</v>
      </c>
    </row>
    <row r="4368" spans="1:24" x14ac:dyDescent="0.15">
      <c r="A4368" s="6">
        <f>(ROW()+12)/15</f>
        <v>292</v>
      </c>
      <c r="B4368" s="6"/>
      <c r="C4368" s="87">
        <f>(ROW()+12)/15</f>
        <v>292</v>
      </c>
      <c r="D4368" s="87"/>
      <c r="S4368" s="1" t="str">
        <f>"（"&amp;H4370&amp;"　"&amp;H4371&amp;"構想区域）"</f>
        <v>（佐賀県　北部構想区域）</v>
      </c>
      <c r="X4368" s="1" t="str">
        <f>TEXT(F4370,"0?")&amp;H4370</f>
        <v>41佐賀県</v>
      </c>
    </row>
    <row r="4369" spans="1:24" ht="14.25" thickBot="1" x14ac:dyDescent="0.2">
      <c r="A4369" s="6">
        <f>A4368</f>
        <v>292</v>
      </c>
      <c r="B4369" s="6"/>
      <c r="C4369" s="1" t="s">
        <v>3</v>
      </c>
      <c r="X4369" s="1" t="str">
        <f>X4368</f>
        <v>41佐賀県</v>
      </c>
    </row>
    <row r="4370" spans="1:24" x14ac:dyDescent="0.15">
      <c r="A4370" s="6">
        <f t="shared" ref="A4370:B4382" si="873">A4369</f>
        <v>292</v>
      </c>
      <c r="B4370" s="6">
        <v>4103</v>
      </c>
      <c r="D4370" s="88" t="s">
        <v>4</v>
      </c>
      <c r="E4370" s="89"/>
      <c r="F4370" s="90">
        <f>QUOTIENT(F4371,100)</f>
        <v>41</v>
      </c>
      <c r="G4370" s="91"/>
      <c r="H4370" s="92" t="s">
        <v>354</v>
      </c>
      <c r="I4370" s="93"/>
      <c r="O4370" s="7"/>
      <c r="X4370" s="1" t="str">
        <f t="shared" ref="X4370:X4382" si="874">X4369</f>
        <v>41佐賀県</v>
      </c>
    </row>
    <row r="4371" spans="1:24" x14ac:dyDescent="0.15">
      <c r="A4371" s="6">
        <f t="shared" si="873"/>
        <v>292</v>
      </c>
      <c r="B4371" s="6">
        <f>B4370</f>
        <v>4103</v>
      </c>
      <c r="D4371" s="94" t="s">
        <v>5</v>
      </c>
      <c r="E4371" s="95"/>
      <c r="F4371" s="96">
        <f>B4371</f>
        <v>4103</v>
      </c>
      <c r="G4371" s="97"/>
      <c r="H4371" s="98" t="s">
        <v>137</v>
      </c>
      <c r="I4371" s="99"/>
      <c r="O4371" s="7"/>
      <c r="X4371" s="1" t="str">
        <f t="shared" si="874"/>
        <v>41佐賀県</v>
      </c>
    </row>
    <row r="4372" spans="1:24" x14ac:dyDescent="0.15">
      <c r="A4372" s="6">
        <f t="shared" si="873"/>
        <v>292</v>
      </c>
      <c r="B4372" s="6">
        <f>B4371</f>
        <v>4103</v>
      </c>
      <c r="D4372" s="72" t="s">
        <v>6</v>
      </c>
      <c r="E4372" s="73"/>
      <c r="F4372" s="74">
        <v>12.2982</v>
      </c>
      <c r="G4372" s="75"/>
      <c r="H4372" s="75"/>
      <c r="I4372" s="76"/>
      <c r="J4372" s="8"/>
      <c r="K4372" s="8"/>
      <c r="L4372" s="8"/>
      <c r="N4372" s="8"/>
      <c r="O4372" s="9"/>
      <c r="P4372" s="10" t="s">
        <v>7</v>
      </c>
      <c r="X4372" s="1" t="str">
        <f t="shared" si="874"/>
        <v>41佐賀県</v>
      </c>
    </row>
    <row r="4373" spans="1:24" ht="14.25" thickBot="1" x14ac:dyDescent="0.2">
      <c r="A4373" s="6">
        <f t="shared" si="873"/>
        <v>292</v>
      </c>
      <c r="B4373" s="6">
        <f>B4372</f>
        <v>4103</v>
      </c>
      <c r="D4373" s="77" t="s">
        <v>8</v>
      </c>
      <c r="E4373" s="78"/>
      <c r="F4373" s="79">
        <v>523.51</v>
      </c>
      <c r="G4373" s="80"/>
      <c r="H4373" s="80"/>
      <c r="I4373" s="81"/>
      <c r="J4373" s="11"/>
      <c r="K4373" s="11"/>
      <c r="L4373" s="11"/>
      <c r="N4373" s="11"/>
      <c r="P4373" s="82">
        <v>-0.114</v>
      </c>
      <c r="Q4373" s="82"/>
      <c r="X4373" s="1" t="str">
        <f t="shared" si="874"/>
        <v>41佐賀県</v>
      </c>
    </row>
    <row r="4374" spans="1:24" ht="14.25" thickBot="1" x14ac:dyDescent="0.2">
      <c r="A4374" s="6">
        <f t="shared" si="873"/>
        <v>292</v>
      </c>
      <c r="B4374" s="6"/>
      <c r="C4374" s="1" t="s">
        <v>9</v>
      </c>
      <c r="X4374" s="1" t="str">
        <f t="shared" si="874"/>
        <v>41佐賀県</v>
      </c>
    </row>
    <row r="4375" spans="1:24" ht="13.5" customHeight="1" x14ac:dyDescent="0.15">
      <c r="A4375" s="6">
        <f t="shared" si="873"/>
        <v>292</v>
      </c>
      <c r="B4375" s="6"/>
      <c r="D4375" s="12"/>
      <c r="E4375" s="13"/>
      <c r="F4375" s="83" t="s">
        <v>10</v>
      </c>
      <c r="G4375" s="84"/>
      <c r="H4375" s="14" t="s">
        <v>11</v>
      </c>
      <c r="I4375" s="14" t="s">
        <v>12</v>
      </c>
      <c r="J4375" s="14" t="s">
        <v>13</v>
      </c>
      <c r="K4375" s="14" t="s">
        <v>14</v>
      </c>
      <c r="L4375" s="15" t="s">
        <v>15</v>
      </c>
      <c r="M4375" s="85" t="s">
        <v>16</v>
      </c>
      <c r="N4375" s="84"/>
      <c r="O4375" s="84"/>
      <c r="P4375" s="85" t="s">
        <v>17</v>
      </c>
      <c r="Q4375" s="84"/>
      <c r="R4375" s="86"/>
      <c r="X4375" s="1" t="str">
        <f t="shared" si="874"/>
        <v>41佐賀県</v>
      </c>
    </row>
    <row r="4376" spans="1:24" ht="32.25" thickBot="1" x14ac:dyDescent="0.2">
      <c r="A4376" s="6">
        <f t="shared" si="873"/>
        <v>292</v>
      </c>
      <c r="B4376" s="6"/>
      <c r="D4376" s="16"/>
      <c r="E4376" s="17"/>
      <c r="F4376" s="18" t="s">
        <v>18</v>
      </c>
      <c r="G4376" s="19" t="s">
        <v>19</v>
      </c>
      <c r="H4376" s="20" t="s">
        <v>20</v>
      </c>
      <c r="I4376" s="20" t="s">
        <v>21</v>
      </c>
      <c r="J4376" s="20" t="s">
        <v>22</v>
      </c>
      <c r="K4376" s="20" t="s">
        <v>23</v>
      </c>
      <c r="L4376" s="20" t="s">
        <v>24</v>
      </c>
      <c r="M4376" s="21" t="s">
        <v>25</v>
      </c>
      <c r="N4376" s="22" t="s">
        <v>26</v>
      </c>
      <c r="O4376" s="23" t="s">
        <v>27</v>
      </c>
      <c r="P4376" s="24" t="s">
        <v>28</v>
      </c>
      <c r="Q4376" s="22" t="s">
        <v>29</v>
      </c>
      <c r="R4376" s="25" t="s">
        <v>30</v>
      </c>
      <c r="X4376" s="1" t="str">
        <f t="shared" si="874"/>
        <v>41佐賀県</v>
      </c>
    </row>
    <row r="4377" spans="1:24" ht="14.25" thickTop="1" x14ac:dyDescent="0.15">
      <c r="A4377" s="6">
        <f t="shared" si="873"/>
        <v>292</v>
      </c>
      <c r="B4377" s="6">
        <f>B4372</f>
        <v>4103</v>
      </c>
      <c r="D4377" s="26"/>
      <c r="E4377" s="27" t="s">
        <v>31</v>
      </c>
      <c r="F4377" s="28">
        <f>SUM(F4378:F4381)</f>
        <v>1755</v>
      </c>
      <c r="G4377" s="29">
        <f>IFERROR(F4377/Q4377,"-")</f>
        <v>1.481012658227848</v>
      </c>
      <c r="H4377" s="30">
        <f t="shared" ref="H4377:M4377" si="875">SUM(H4378:H4381)</f>
        <v>1623</v>
      </c>
      <c r="I4377" s="30">
        <f t="shared" si="875"/>
        <v>1600</v>
      </c>
      <c r="J4377" s="30">
        <f t="shared" si="875"/>
        <v>1596</v>
      </c>
      <c r="K4377" s="30">
        <f t="shared" si="875"/>
        <v>1470</v>
      </c>
      <c r="L4377" s="30">
        <f t="shared" si="875"/>
        <v>1548</v>
      </c>
      <c r="M4377" s="31">
        <f t="shared" si="875"/>
        <v>1477</v>
      </c>
      <c r="N4377" s="32">
        <f>IFERROR(M4377/F4377,"-")</f>
        <v>0.84159544159544164</v>
      </c>
      <c r="O4377" s="33">
        <f>M4377-F4377</f>
        <v>-278</v>
      </c>
      <c r="P4377" s="31">
        <f>SUM(P4378:P4381)</f>
        <v>1469</v>
      </c>
      <c r="Q4377" s="34">
        <f>SUM(Q4378:Q4381)</f>
        <v>1185</v>
      </c>
      <c r="R4377" s="35">
        <f>IFERROR(P4377/Q4377,"-")</f>
        <v>1.2396624472573841</v>
      </c>
      <c r="X4377" s="1" t="str">
        <f t="shared" si="874"/>
        <v>41佐賀県</v>
      </c>
    </row>
    <row r="4378" spans="1:24" x14ac:dyDescent="0.15">
      <c r="A4378" s="6">
        <f t="shared" si="873"/>
        <v>292</v>
      </c>
      <c r="B4378" s="6">
        <f>B4377</f>
        <v>4103</v>
      </c>
      <c r="D4378" s="36"/>
      <c r="E4378" s="37" t="s">
        <v>32</v>
      </c>
      <c r="F4378" s="38">
        <v>15</v>
      </c>
      <c r="G4378" s="39">
        <f>IFERROR(F4378/Q4378,"-")</f>
        <v>0.14851485148514851</v>
      </c>
      <c r="H4378" s="40">
        <v>16</v>
      </c>
      <c r="I4378" s="40">
        <v>16</v>
      </c>
      <c r="J4378" s="40">
        <v>16</v>
      </c>
      <c r="K4378" s="40">
        <v>16</v>
      </c>
      <c r="L4378" s="40">
        <v>16</v>
      </c>
      <c r="M4378" s="41">
        <v>16</v>
      </c>
      <c r="N4378" s="42">
        <f>IFERROR(M4378/F4378,"-")</f>
        <v>1.0666666666666667</v>
      </c>
      <c r="O4378" s="43">
        <f>M4378-F4378</f>
        <v>1</v>
      </c>
      <c r="P4378" s="41">
        <v>16</v>
      </c>
      <c r="Q4378" s="44">
        <v>101</v>
      </c>
      <c r="R4378" s="45">
        <f>IFERROR(P4378/Q4378,"-")</f>
        <v>0.15841584158415842</v>
      </c>
      <c r="X4378" s="1" t="str">
        <f t="shared" si="874"/>
        <v>41佐賀県</v>
      </c>
    </row>
    <row r="4379" spans="1:24" x14ac:dyDescent="0.15">
      <c r="A4379" s="6">
        <f t="shared" si="873"/>
        <v>292</v>
      </c>
      <c r="B4379" s="6">
        <f t="shared" si="873"/>
        <v>4103</v>
      </c>
      <c r="D4379" s="36"/>
      <c r="E4379" s="46" t="s">
        <v>33</v>
      </c>
      <c r="F4379" s="47">
        <v>709</v>
      </c>
      <c r="G4379" s="48">
        <f>IFERROR(F4379/Q4379,"-")</f>
        <v>1.8756613756613756</v>
      </c>
      <c r="H4379" s="49">
        <v>722</v>
      </c>
      <c r="I4379" s="49">
        <v>719</v>
      </c>
      <c r="J4379" s="49">
        <v>771</v>
      </c>
      <c r="K4379" s="49">
        <v>738</v>
      </c>
      <c r="L4379" s="49">
        <v>768</v>
      </c>
      <c r="M4379" s="50">
        <v>752</v>
      </c>
      <c r="N4379" s="51">
        <f>IFERROR(M4379/F4379,"-")</f>
        <v>1.0606488011283497</v>
      </c>
      <c r="O4379" s="52">
        <f>M4379-F4379</f>
        <v>43</v>
      </c>
      <c r="P4379" s="50">
        <v>738</v>
      </c>
      <c r="Q4379" s="53">
        <v>378</v>
      </c>
      <c r="R4379" s="54">
        <f>IFERROR(P4379/Q4379,"-")</f>
        <v>1.9523809523809523</v>
      </c>
      <c r="X4379" s="1" t="str">
        <f t="shared" si="874"/>
        <v>41佐賀県</v>
      </c>
    </row>
    <row r="4380" spans="1:24" x14ac:dyDescent="0.15">
      <c r="A4380" s="6">
        <f t="shared" si="873"/>
        <v>292</v>
      </c>
      <c r="B4380" s="6">
        <f t="shared" si="873"/>
        <v>4103</v>
      </c>
      <c r="D4380" s="36"/>
      <c r="E4380" s="46" t="s">
        <v>34</v>
      </c>
      <c r="F4380" s="47">
        <v>223</v>
      </c>
      <c r="G4380" s="48">
        <f>IFERROR(F4380/Q4380,"-")</f>
        <v>0.82899628252788105</v>
      </c>
      <c r="H4380" s="49">
        <v>241</v>
      </c>
      <c r="I4380" s="49">
        <v>222</v>
      </c>
      <c r="J4380" s="49">
        <v>274</v>
      </c>
      <c r="K4380" s="49">
        <v>269</v>
      </c>
      <c r="L4380" s="49">
        <v>239</v>
      </c>
      <c r="M4380" s="50">
        <v>239</v>
      </c>
      <c r="N4380" s="51">
        <f>IFERROR(M4380/F4380,"-")</f>
        <v>1.0717488789237668</v>
      </c>
      <c r="O4380" s="52">
        <f>M4380-F4380</f>
        <v>16</v>
      </c>
      <c r="P4380" s="50">
        <v>259</v>
      </c>
      <c r="Q4380" s="53">
        <v>269</v>
      </c>
      <c r="R4380" s="54">
        <f>IFERROR(P4380/Q4380,"-")</f>
        <v>0.96282527881040891</v>
      </c>
      <c r="X4380" s="1" t="str">
        <f t="shared" si="874"/>
        <v>41佐賀県</v>
      </c>
    </row>
    <row r="4381" spans="1:24" ht="14.25" thickBot="1" x14ac:dyDescent="0.2">
      <c r="A4381" s="6">
        <f t="shared" si="873"/>
        <v>292</v>
      </c>
      <c r="B4381" s="6">
        <f t="shared" si="873"/>
        <v>4103</v>
      </c>
      <c r="D4381" s="55"/>
      <c r="E4381" s="56" t="s">
        <v>35</v>
      </c>
      <c r="F4381" s="57">
        <v>808</v>
      </c>
      <c r="G4381" s="58">
        <f>IFERROR(F4381/Q4381,"-")</f>
        <v>1.8489702517162472</v>
      </c>
      <c r="H4381" s="59">
        <v>644</v>
      </c>
      <c r="I4381" s="59">
        <v>643</v>
      </c>
      <c r="J4381" s="59">
        <v>535</v>
      </c>
      <c r="K4381" s="59">
        <v>447</v>
      </c>
      <c r="L4381" s="59">
        <v>525</v>
      </c>
      <c r="M4381" s="60">
        <v>470</v>
      </c>
      <c r="N4381" s="61">
        <f>IFERROR(M4381/F4381,"-")</f>
        <v>0.58168316831683164</v>
      </c>
      <c r="O4381" s="62">
        <f>M4381-F4381</f>
        <v>-338</v>
      </c>
      <c r="P4381" s="60">
        <v>456</v>
      </c>
      <c r="Q4381" s="63">
        <v>437</v>
      </c>
      <c r="R4381" s="64">
        <f>IFERROR(P4381/Q4381,"-")</f>
        <v>1.0434782608695652</v>
      </c>
      <c r="X4381" s="1" t="str">
        <f t="shared" si="874"/>
        <v>41佐賀県</v>
      </c>
    </row>
    <row r="4382" spans="1:24" s="5" customFormat="1" x14ac:dyDescent="0.15">
      <c r="A4382" s="65">
        <f t="shared" si="873"/>
        <v>292</v>
      </c>
      <c r="B4382" s="65">
        <f t="shared" si="873"/>
        <v>4103</v>
      </c>
      <c r="D4382" s="66"/>
      <c r="E4382" s="67" t="s">
        <v>36</v>
      </c>
      <c r="F4382" s="68">
        <v>0.91666666666666663</v>
      </c>
      <c r="G4382" s="69"/>
      <c r="H4382" s="68">
        <v>0.94594594594594594</v>
      </c>
      <c r="I4382" s="68">
        <v>0.94285714285714284</v>
      </c>
      <c r="J4382" s="68">
        <v>0.94117647058823528</v>
      </c>
      <c r="K4382" s="68">
        <v>0.88235294117647056</v>
      </c>
      <c r="L4382" s="68">
        <v>0.96875</v>
      </c>
      <c r="M4382" s="68">
        <v>1</v>
      </c>
      <c r="N4382" s="70"/>
      <c r="O4382" s="70"/>
      <c r="P4382" s="71"/>
      <c r="Q4382" s="71"/>
      <c r="R4382" s="70"/>
      <c r="X4382" s="5" t="str">
        <f t="shared" si="874"/>
        <v>41佐賀県</v>
      </c>
    </row>
    <row r="4383" spans="1:24" x14ac:dyDescent="0.15">
      <c r="A4383" s="6">
        <f>(ROW()+12)/15</f>
        <v>293</v>
      </c>
      <c r="B4383" s="6"/>
      <c r="C4383" s="87">
        <f>(ROW()+12)/15</f>
        <v>293</v>
      </c>
      <c r="D4383" s="87"/>
      <c r="S4383" s="1" t="str">
        <f>"（"&amp;H4385&amp;"　"&amp;H4386&amp;"構想区域）"</f>
        <v>（佐賀県　西部構想区域）</v>
      </c>
      <c r="X4383" s="1" t="str">
        <f>TEXT(F4385,"0?")&amp;H4385</f>
        <v>41佐賀県</v>
      </c>
    </row>
    <row r="4384" spans="1:24" ht="14.25" thickBot="1" x14ac:dyDescent="0.2">
      <c r="A4384" s="6">
        <f>A4383</f>
        <v>293</v>
      </c>
      <c r="B4384" s="6"/>
      <c r="C4384" s="1" t="s">
        <v>3</v>
      </c>
      <c r="X4384" s="1" t="str">
        <f>X4383</f>
        <v>41佐賀県</v>
      </c>
    </row>
    <row r="4385" spans="1:24" x14ac:dyDescent="0.15">
      <c r="A4385" s="6">
        <f t="shared" ref="A4385:B4397" si="876">A4384</f>
        <v>293</v>
      </c>
      <c r="B4385" s="6">
        <v>4104</v>
      </c>
      <c r="D4385" s="88" t="s">
        <v>4</v>
      </c>
      <c r="E4385" s="89"/>
      <c r="F4385" s="90">
        <f>QUOTIENT(F4386,100)</f>
        <v>41</v>
      </c>
      <c r="G4385" s="91"/>
      <c r="H4385" s="92" t="s">
        <v>354</v>
      </c>
      <c r="I4385" s="93"/>
      <c r="O4385" s="7"/>
      <c r="X4385" s="1" t="str">
        <f t="shared" ref="X4385:X4397" si="877">X4384</f>
        <v>41佐賀県</v>
      </c>
    </row>
    <row r="4386" spans="1:24" x14ac:dyDescent="0.15">
      <c r="A4386" s="6">
        <f t="shared" si="876"/>
        <v>293</v>
      </c>
      <c r="B4386" s="6">
        <f>B4385</f>
        <v>4104</v>
      </c>
      <c r="D4386" s="94" t="s">
        <v>5</v>
      </c>
      <c r="E4386" s="95"/>
      <c r="F4386" s="96">
        <f>B4386</f>
        <v>4104</v>
      </c>
      <c r="G4386" s="97"/>
      <c r="H4386" s="98" t="s">
        <v>135</v>
      </c>
      <c r="I4386" s="99"/>
      <c r="O4386" s="7"/>
      <c r="X4386" s="1" t="str">
        <f t="shared" si="877"/>
        <v>41佐賀県</v>
      </c>
    </row>
    <row r="4387" spans="1:24" x14ac:dyDescent="0.15">
      <c r="A4387" s="6">
        <f t="shared" si="876"/>
        <v>293</v>
      </c>
      <c r="B4387" s="6">
        <f>B4386</f>
        <v>4104</v>
      </c>
      <c r="D4387" s="72" t="s">
        <v>6</v>
      </c>
      <c r="E4387" s="73"/>
      <c r="F4387" s="74">
        <v>7.1638999999999999</v>
      </c>
      <c r="G4387" s="75"/>
      <c r="H4387" s="75"/>
      <c r="I4387" s="76"/>
      <c r="J4387" s="8"/>
      <c r="K4387" s="8"/>
      <c r="L4387" s="8"/>
      <c r="N4387" s="8"/>
      <c r="O4387" s="9"/>
      <c r="P4387" s="10" t="s">
        <v>7</v>
      </c>
      <c r="X4387" s="1" t="str">
        <f t="shared" si="877"/>
        <v>41佐賀県</v>
      </c>
    </row>
    <row r="4388" spans="1:24" ht="14.25" thickBot="1" x14ac:dyDescent="0.2">
      <c r="A4388" s="6">
        <f t="shared" si="876"/>
        <v>293</v>
      </c>
      <c r="B4388" s="6">
        <f>B4387</f>
        <v>4104</v>
      </c>
      <c r="D4388" s="77" t="s">
        <v>8</v>
      </c>
      <c r="E4388" s="78"/>
      <c r="F4388" s="79">
        <v>321.10000000000002</v>
      </c>
      <c r="G4388" s="80"/>
      <c r="H4388" s="80"/>
      <c r="I4388" s="81"/>
      <c r="J4388" s="11"/>
      <c r="K4388" s="11"/>
      <c r="L4388" s="11"/>
      <c r="N4388" s="11"/>
      <c r="P4388" s="82">
        <v>-0.26899999999999996</v>
      </c>
      <c r="Q4388" s="82"/>
      <c r="X4388" s="1" t="str">
        <f t="shared" si="877"/>
        <v>41佐賀県</v>
      </c>
    </row>
    <row r="4389" spans="1:24" ht="14.25" thickBot="1" x14ac:dyDescent="0.2">
      <c r="A4389" s="6">
        <f t="shared" si="876"/>
        <v>293</v>
      </c>
      <c r="B4389" s="6"/>
      <c r="C4389" s="1" t="s">
        <v>9</v>
      </c>
      <c r="X4389" s="1" t="str">
        <f t="shared" si="877"/>
        <v>41佐賀県</v>
      </c>
    </row>
    <row r="4390" spans="1:24" ht="13.5" customHeight="1" x14ac:dyDescent="0.15">
      <c r="A4390" s="6">
        <f t="shared" si="876"/>
        <v>293</v>
      </c>
      <c r="B4390" s="6"/>
      <c r="D4390" s="12"/>
      <c r="E4390" s="13"/>
      <c r="F4390" s="83" t="s">
        <v>10</v>
      </c>
      <c r="G4390" s="84"/>
      <c r="H4390" s="14" t="s">
        <v>11</v>
      </c>
      <c r="I4390" s="14" t="s">
        <v>12</v>
      </c>
      <c r="J4390" s="14" t="s">
        <v>13</v>
      </c>
      <c r="K4390" s="14" t="s">
        <v>14</v>
      </c>
      <c r="L4390" s="15" t="s">
        <v>15</v>
      </c>
      <c r="M4390" s="85" t="s">
        <v>16</v>
      </c>
      <c r="N4390" s="84"/>
      <c r="O4390" s="84"/>
      <c r="P4390" s="85" t="s">
        <v>17</v>
      </c>
      <c r="Q4390" s="84"/>
      <c r="R4390" s="86"/>
      <c r="X4390" s="1" t="str">
        <f t="shared" si="877"/>
        <v>41佐賀県</v>
      </c>
    </row>
    <row r="4391" spans="1:24" ht="32.25" thickBot="1" x14ac:dyDescent="0.2">
      <c r="A4391" s="6">
        <f t="shared" si="876"/>
        <v>293</v>
      </c>
      <c r="B4391" s="6"/>
      <c r="D4391" s="16"/>
      <c r="E4391" s="17"/>
      <c r="F4391" s="18" t="s">
        <v>18</v>
      </c>
      <c r="G4391" s="19" t="s">
        <v>19</v>
      </c>
      <c r="H4391" s="20" t="s">
        <v>20</v>
      </c>
      <c r="I4391" s="20" t="s">
        <v>21</v>
      </c>
      <c r="J4391" s="20" t="s">
        <v>22</v>
      </c>
      <c r="K4391" s="20" t="s">
        <v>23</v>
      </c>
      <c r="L4391" s="20" t="s">
        <v>24</v>
      </c>
      <c r="M4391" s="21" t="s">
        <v>25</v>
      </c>
      <c r="N4391" s="22" t="s">
        <v>26</v>
      </c>
      <c r="O4391" s="23" t="s">
        <v>27</v>
      </c>
      <c r="P4391" s="24" t="s">
        <v>28</v>
      </c>
      <c r="Q4391" s="22" t="s">
        <v>29</v>
      </c>
      <c r="R4391" s="25" t="s">
        <v>30</v>
      </c>
      <c r="X4391" s="1" t="str">
        <f t="shared" si="877"/>
        <v>41佐賀県</v>
      </c>
    </row>
    <row r="4392" spans="1:24" ht="14.25" thickTop="1" x14ac:dyDescent="0.15">
      <c r="A4392" s="6">
        <f t="shared" si="876"/>
        <v>293</v>
      </c>
      <c r="B4392" s="6">
        <f>B4387</f>
        <v>4104</v>
      </c>
      <c r="D4392" s="26"/>
      <c r="E4392" s="27" t="s">
        <v>31</v>
      </c>
      <c r="F4392" s="28">
        <f>SUM(F4393:F4396)</f>
        <v>1123</v>
      </c>
      <c r="G4392" s="29">
        <f>IFERROR(F4392/Q4392,"-")</f>
        <v>1.5618915159944367</v>
      </c>
      <c r="H4392" s="30">
        <f t="shared" ref="H4392:M4392" si="878">SUM(H4393:H4396)</f>
        <v>1126</v>
      </c>
      <c r="I4392" s="30">
        <f t="shared" si="878"/>
        <v>1126</v>
      </c>
      <c r="J4392" s="30">
        <f t="shared" si="878"/>
        <v>1077</v>
      </c>
      <c r="K4392" s="30">
        <f t="shared" si="878"/>
        <v>930</v>
      </c>
      <c r="L4392" s="30">
        <f t="shared" si="878"/>
        <v>956</v>
      </c>
      <c r="M4392" s="31">
        <f t="shared" si="878"/>
        <v>857</v>
      </c>
      <c r="N4392" s="32">
        <f>IFERROR(M4392/F4392,"-")</f>
        <v>0.76313446126447015</v>
      </c>
      <c r="O4392" s="33">
        <f>M4392-F4392</f>
        <v>-266</v>
      </c>
      <c r="P4392" s="31">
        <f>SUM(P4393:P4396)</f>
        <v>852</v>
      </c>
      <c r="Q4392" s="34">
        <f>SUM(Q4393:Q4396)</f>
        <v>719</v>
      </c>
      <c r="R4392" s="35">
        <f>IFERROR(P4392/Q4392,"-")</f>
        <v>1.1849791376912377</v>
      </c>
      <c r="X4392" s="1" t="str">
        <f t="shared" si="877"/>
        <v>41佐賀県</v>
      </c>
    </row>
    <row r="4393" spans="1:24" x14ac:dyDescent="0.15">
      <c r="A4393" s="6">
        <f t="shared" si="876"/>
        <v>293</v>
      </c>
      <c r="B4393" s="6">
        <f>B4392</f>
        <v>4104</v>
      </c>
      <c r="D4393" s="36"/>
      <c r="E4393" s="37" t="s">
        <v>32</v>
      </c>
      <c r="F4393" s="38">
        <v>0</v>
      </c>
      <c r="G4393" s="39">
        <f>IFERROR(F4393/Q4393,"-")</f>
        <v>0</v>
      </c>
      <c r="H4393" s="40">
        <v>0</v>
      </c>
      <c r="I4393" s="40">
        <v>0</v>
      </c>
      <c r="J4393" s="40">
        <v>0</v>
      </c>
      <c r="K4393" s="40">
        <v>0</v>
      </c>
      <c r="L4393" s="40">
        <v>0</v>
      </c>
      <c r="M4393" s="41">
        <v>0</v>
      </c>
      <c r="N4393" s="42" t="str">
        <f>IFERROR(M4393/F4393,"-")</f>
        <v>-</v>
      </c>
      <c r="O4393" s="43">
        <f>M4393-F4393</f>
        <v>0</v>
      </c>
      <c r="P4393" s="41">
        <v>0</v>
      </c>
      <c r="Q4393" s="44">
        <v>32</v>
      </c>
      <c r="R4393" s="45">
        <f>IFERROR(P4393/Q4393,"-")</f>
        <v>0</v>
      </c>
      <c r="X4393" s="1" t="str">
        <f t="shared" si="877"/>
        <v>41佐賀県</v>
      </c>
    </row>
    <row r="4394" spans="1:24" x14ac:dyDescent="0.15">
      <c r="A4394" s="6">
        <f t="shared" si="876"/>
        <v>293</v>
      </c>
      <c r="B4394" s="6">
        <f t="shared" si="876"/>
        <v>4104</v>
      </c>
      <c r="D4394" s="36"/>
      <c r="E4394" s="46" t="s">
        <v>33</v>
      </c>
      <c r="F4394" s="47">
        <v>498</v>
      </c>
      <c r="G4394" s="48">
        <f>IFERROR(F4394/Q4394,"-")</f>
        <v>2.9122807017543861</v>
      </c>
      <c r="H4394" s="49">
        <v>504</v>
      </c>
      <c r="I4394" s="49">
        <v>485</v>
      </c>
      <c r="J4394" s="49">
        <v>477</v>
      </c>
      <c r="K4394" s="49">
        <v>419</v>
      </c>
      <c r="L4394" s="49">
        <v>412</v>
      </c>
      <c r="M4394" s="50">
        <v>400</v>
      </c>
      <c r="N4394" s="51">
        <f>IFERROR(M4394/F4394,"-")</f>
        <v>0.80321285140562249</v>
      </c>
      <c r="O4394" s="52">
        <f>M4394-F4394</f>
        <v>-98</v>
      </c>
      <c r="P4394" s="50">
        <v>400</v>
      </c>
      <c r="Q4394" s="53">
        <v>171</v>
      </c>
      <c r="R4394" s="54">
        <f>IFERROR(P4394/Q4394,"-")</f>
        <v>2.3391812865497075</v>
      </c>
      <c r="X4394" s="1" t="str">
        <f t="shared" si="877"/>
        <v>41佐賀県</v>
      </c>
    </row>
    <row r="4395" spans="1:24" x14ac:dyDescent="0.15">
      <c r="A4395" s="6">
        <f t="shared" si="876"/>
        <v>293</v>
      </c>
      <c r="B4395" s="6">
        <f t="shared" si="876"/>
        <v>4104</v>
      </c>
      <c r="D4395" s="36"/>
      <c r="E4395" s="46" t="s">
        <v>34</v>
      </c>
      <c r="F4395" s="47">
        <v>158</v>
      </c>
      <c r="G4395" s="48">
        <f>IFERROR(F4395/Q4395,"-")</f>
        <v>0.64754098360655743</v>
      </c>
      <c r="H4395" s="49">
        <v>156</v>
      </c>
      <c r="I4395" s="49">
        <v>156</v>
      </c>
      <c r="J4395" s="49">
        <v>208</v>
      </c>
      <c r="K4395" s="49">
        <v>208</v>
      </c>
      <c r="L4395" s="49">
        <v>172</v>
      </c>
      <c r="M4395" s="50">
        <v>189</v>
      </c>
      <c r="N4395" s="51">
        <f>IFERROR(M4395/F4395,"-")</f>
        <v>1.1962025316455696</v>
      </c>
      <c r="O4395" s="52">
        <f>M4395-F4395</f>
        <v>31</v>
      </c>
      <c r="P4395" s="50">
        <v>189</v>
      </c>
      <c r="Q4395" s="53">
        <v>244</v>
      </c>
      <c r="R4395" s="54">
        <f>IFERROR(P4395/Q4395,"-")</f>
        <v>0.77459016393442626</v>
      </c>
      <c r="X4395" s="1" t="str">
        <f t="shared" si="877"/>
        <v>41佐賀県</v>
      </c>
    </row>
    <row r="4396" spans="1:24" ht="14.25" thickBot="1" x14ac:dyDescent="0.2">
      <c r="A4396" s="6">
        <f t="shared" si="876"/>
        <v>293</v>
      </c>
      <c r="B4396" s="6">
        <f t="shared" si="876"/>
        <v>4104</v>
      </c>
      <c r="D4396" s="55"/>
      <c r="E4396" s="56" t="s">
        <v>35</v>
      </c>
      <c r="F4396" s="57">
        <v>467</v>
      </c>
      <c r="G4396" s="58">
        <f>IFERROR(F4396/Q4396,"-")</f>
        <v>1.7169117647058822</v>
      </c>
      <c r="H4396" s="59">
        <v>466</v>
      </c>
      <c r="I4396" s="59">
        <v>485</v>
      </c>
      <c r="J4396" s="59">
        <v>392</v>
      </c>
      <c r="K4396" s="59">
        <v>303</v>
      </c>
      <c r="L4396" s="59">
        <v>372</v>
      </c>
      <c r="M4396" s="60">
        <v>268</v>
      </c>
      <c r="N4396" s="61">
        <f>IFERROR(M4396/F4396,"-")</f>
        <v>0.57387580299785867</v>
      </c>
      <c r="O4396" s="62">
        <f>M4396-F4396</f>
        <v>-199</v>
      </c>
      <c r="P4396" s="60">
        <v>263</v>
      </c>
      <c r="Q4396" s="63">
        <v>272</v>
      </c>
      <c r="R4396" s="64">
        <f>IFERROR(P4396/Q4396,"-")</f>
        <v>0.96691176470588236</v>
      </c>
      <c r="X4396" s="1" t="str">
        <f t="shared" si="877"/>
        <v>41佐賀県</v>
      </c>
    </row>
    <row r="4397" spans="1:24" s="5" customFormat="1" x14ac:dyDescent="0.15">
      <c r="A4397" s="65">
        <f t="shared" si="876"/>
        <v>293</v>
      </c>
      <c r="B4397" s="65">
        <f t="shared" si="876"/>
        <v>4104</v>
      </c>
      <c r="D4397" s="66"/>
      <c r="E4397" s="67" t="s">
        <v>36</v>
      </c>
      <c r="F4397" s="68">
        <v>0.92</v>
      </c>
      <c r="G4397" s="69"/>
      <c r="H4397" s="68">
        <v>0.92</v>
      </c>
      <c r="I4397" s="68">
        <v>0.95652173913043481</v>
      </c>
      <c r="J4397" s="68">
        <v>0.90909090909090906</v>
      </c>
      <c r="K4397" s="68">
        <v>1</v>
      </c>
      <c r="L4397" s="68">
        <v>0.94736842105263153</v>
      </c>
      <c r="M4397" s="68">
        <v>1</v>
      </c>
      <c r="N4397" s="70"/>
      <c r="O4397" s="70"/>
      <c r="P4397" s="71"/>
      <c r="Q4397" s="71"/>
      <c r="R4397" s="70"/>
      <c r="X4397" s="5" t="str">
        <f t="shared" si="877"/>
        <v>41佐賀県</v>
      </c>
    </row>
    <row r="4398" spans="1:24" x14ac:dyDescent="0.15">
      <c r="A4398" s="6">
        <f>(ROW()+12)/15</f>
        <v>294</v>
      </c>
      <c r="B4398" s="6"/>
      <c r="C4398" s="87">
        <f>(ROW()+12)/15</f>
        <v>294</v>
      </c>
      <c r="D4398" s="87"/>
      <c r="S4398" s="1" t="str">
        <f>"（"&amp;H4400&amp;"　"&amp;H4401&amp;"構想区域）"</f>
        <v>（佐賀県　南部構想区域）</v>
      </c>
      <c r="X4398" s="1" t="str">
        <f>TEXT(F4400,"0?")&amp;H4400</f>
        <v>41佐賀県</v>
      </c>
    </row>
    <row r="4399" spans="1:24" ht="14.25" thickBot="1" x14ac:dyDescent="0.2">
      <c r="A4399" s="6">
        <f>A4398</f>
        <v>294</v>
      </c>
      <c r="B4399" s="6"/>
      <c r="C4399" s="1" t="s">
        <v>3</v>
      </c>
      <c r="X4399" s="1" t="str">
        <f>X4398</f>
        <v>41佐賀県</v>
      </c>
    </row>
    <row r="4400" spans="1:24" x14ac:dyDescent="0.15">
      <c r="A4400" s="6">
        <f t="shared" ref="A4400:B4412" si="879">A4399</f>
        <v>294</v>
      </c>
      <c r="B4400" s="6">
        <v>4105</v>
      </c>
      <c r="D4400" s="88" t="s">
        <v>4</v>
      </c>
      <c r="E4400" s="89"/>
      <c r="F4400" s="90">
        <f>QUOTIENT(F4401,100)</f>
        <v>41</v>
      </c>
      <c r="G4400" s="91"/>
      <c r="H4400" s="92" t="s">
        <v>354</v>
      </c>
      <c r="I4400" s="93"/>
      <c r="O4400" s="7"/>
      <c r="X4400" s="1" t="str">
        <f t="shared" ref="X4400:X4412" si="880">X4399</f>
        <v>41佐賀県</v>
      </c>
    </row>
    <row r="4401" spans="1:24" x14ac:dyDescent="0.15">
      <c r="A4401" s="6">
        <f t="shared" si="879"/>
        <v>294</v>
      </c>
      <c r="B4401" s="6">
        <f>B4400</f>
        <v>4105</v>
      </c>
      <c r="D4401" s="94" t="s">
        <v>5</v>
      </c>
      <c r="E4401" s="95"/>
      <c r="F4401" s="96">
        <f>B4401</f>
        <v>4105</v>
      </c>
      <c r="G4401" s="97"/>
      <c r="H4401" s="98" t="s">
        <v>129</v>
      </c>
      <c r="I4401" s="99"/>
      <c r="O4401" s="7"/>
      <c r="X4401" s="1" t="str">
        <f t="shared" si="880"/>
        <v>41佐賀県</v>
      </c>
    </row>
    <row r="4402" spans="1:24" x14ac:dyDescent="0.15">
      <c r="A4402" s="6">
        <f t="shared" si="879"/>
        <v>294</v>
      </c>
      <c r="B4402" s="6">
        <f>B4401</f>
        <v>4105</v>
      </c>
      <c r="D4402" s="72" t="s">
        <v>6</v>
      </c>
      <c r="E4402" s="73"/>
      <c r="F4402" s="74">
        <v>14.7685</v>
      </c>
      <c r="G4402" s="75"/>
      <c r="H4402" s="75"/>
      <c r="I4402" s="76"/>
      <c r="J4402" s="8"/>
      <c r="K4402" s="8"/>
      <c r="L4402" s="8"/>
      <c r="N4402" s="8"/>
      <c r="O4402" s="9"/>
      <c r="P4402" s="10" t="s">
        <v>7</v>
      </c>
      <c r="X4402" s="1" t="str">
        <f t="shared" si="880"/>
        <v>41佐賀県</v>
      </c>
    </row>
    <row r="4403" spans="1:24" ht="14.25" thickBot="1" x14ac:dyDescent="0.2">
      <c r="A4403" s="6">
        <f t="shared" si="879"/>
        <v>294</v>
      </c>
      <c r="B4403" s="6">
        <f>B4402</f>
        <v>4105</v>
      </c>
      <c r="D4403" s="77" t="s">
        <v>8</v>
      </c>
      <c r="E4403" s="78"/>
      <c r="F4403" s="79">
        <v>643.78</v>
      </c>
      <c r="G4403" s="80"/>
      <c r="H4403" s="80"/>
      <c r="I4403" s="81"/>
      <c r="J4403" s="11"/>
      <c r="K4403" s="11"/>
      <c r="L4403" s="11"/>
      <c r="N4403" s="11"/>
      <c r="P4403" s="82">
        <v>4.1000000000000009E-2</v>
      </c>
      <c r="Q4403" s="82"/>
      <c r="X4403" s="1" t="str">
        <f t="shared" si="880"/>
        <v>41佐賀県</v>
      </c>
    </row>
    <row r="4404" spans="1:24" ht="14.25" thickBot="1" x14ac:dyDescent="0.2">
      <c r="A4404" s="6">
        <f t="shared" si="879"/>
        <v>294</v>
      </c>
      <c r="B4404" s="6"/>
      <c r="C4404" s="1" t="s">
        <v>9</v>
      </c>
      <c r="X4404" s="1" t="str">
        <f t="shared" si="880"/>
        <v>41佐賀県</v>
      </c>
    </row>
    <row r="4405" spans="1:24" ht="13.5" customHeight="1" x14ac:dyDescent="0.15">
      <c r="A4405" s="6">
        <f t="shared" si="879"/>
        <v>294</v>
      </c>
      <c r="B4405" s="6"/>
      <c r="D4405" s="12"/>
      <c r="E4405" s="13"/>
      <c r="F4405" s="83" t="s">
        <v>10</v>
      </c>
      <c r="G4405" s="84"/>
      <c r="H4405" s="14" t="s">
        <v>11</v>
      </c>
      <c r="I4405" s="14" t="s">
        <v>12</v>
      </c>
      <c r="J4405" s="14" t="s">
        <v>13</v>
      </c>
      <c r="K4405" s="14" t="s">
        <v>14</v>
      </c>
      <c r="L4405" s="15" t="s">
        <v>15</v>
      </c>
      <c r="M4405" s="85" t="s">
        <v>16</v>
      </c>
      <c r="N4405" s="84"/>
      <c r="O4405" s="84"/>
      <c r="P4405" s="85" t="s">
        <v>17</v>
      </c>
      <c r="Q4405" s="84"/>
      <c r="R4405" s="86"/>
      <c r="X4405" s="1" t="str">
        <f t="shared" si="880"/>
        <v>41佐賀県</v>
      </c>
    </row>
    <row r="4406" spans="1:24" ht="32.25" thickBot="1" x14ac:dyDescent="0.2">
      <c r="A4406" s="6">
        <f t="shared" si="879"/>
        <v>294</v>
      </c>
      <c r="B4406" s="6"/>
      <c r="D4406" s="16"/>
      <c r="E4406" s="17"/>
      <c r="F4406" s="18" t="s">
        <v>18</v>
      </c>
      <c r="G4406" s="19" t="s">
        <v>19</v>
      </c>
      <c r="H4406" s="20" t="s">
        <v>20</v>
      </c>
      <c r="I4406" s="20" t="s">
        <v>21</v>
      </c>
      <c r="J4406" s="20" t="s">
        <v>22</v>
      </c>
      <c r="K4406" s="20" t="s">
        <v>23</v>
      </c>
      <c r="L4406" s="20" t="s">
        <v>24</v>
      </c>
      <c r="M4406" s="21" t="s">
        <v>25</v>
      </c>
      <c r="N4406" s="22" t="s">
        <v>26</v>
      </c>
      <c r="O4406" s="23" t="s">
        <v>27</v>
      </c>
      <c r="P4406" s="24" t="s">
        <v>28</v>
      </c>
      <c r="Q4406" s="22" t="s">
        <v>29</v>
      </c>
      <c r="R4406" s="25" t="s">
        <v>30</v>
      </c>
      <c r="X4406" s="1" t="str">
        <f t="shared" si="880"/>
        <v>41佐賀県</v>
      </c>
    </row>
    <row r="4407" spans="1:24" ht="14.25" thickTop="1" x14ac:dyDescent="0.15">
      <c r="A4407" s="6">
        <f t="shared" si="879"/>
        <v>294</v>
      </c>
      <c r="B4407" s="6">
        <f>B4402</f>
        <v>4105</v>
      </c>
      <c r="D4407" s="26"/>
      <c r="E4407" s="27" t="s">
        <v>31</v>
      </c>
      <c r="F4407" s="28">
        <f>SUM(F4408:F4411)</f>
        <v>2810</v>
      </c>
      <c r="G4407" s="29">
        <f>IFERROR(F4407/Q4407,"-")</f>
        <v>1.4042978510744628</v>
      </c>
      <c r="H4407" s="30">
        <f t="shared" ref="H4407:M4407" si="881">SUM(H4408:H4411)</f>
        <v>2644</v>
      </c>
      <c r="I4407" s="30">
        <f t="shared" si="881"/>
        <v>2607</v>
      </c>
      <c r="J4407" s="30">
        <f t="shared" si="881"/>
        <v>2580</v>
      </c>
      <c r="K4407" s="30">
        <f t="shared" si="881"/>
        <v>2509</v>
      </c>
      <c r="L4407" s="30">
        <f t="shared" si="881"/>
        <v>2544</v>
      </c>
      <c r="M4407" s="31">
        <f t="shared" si="881"/>
        <v>2351</v>
      </c>
      <c r="N4407" s="32">
        <f>IFERROR(M4407/F4407,"-")</f>
        <v>0.83665480427046268</v>
      </c>
      <c r="O4407" s="33">
        <f>M4407-F4407</f>
        <v>-459</v>
      </c>
      <c r="P4407" s="31">
        <f>SUM(P4408:P4411)</f>
        <v>2361</v>
      </c>
      <c r="Q4407" s="34">
        <f>SUM(Q4408:Q4411)</f>
        <v>2001</v>
      </c>
      <c r="R4407" s="35">
        <f>IFERROR(P4407/Q4407,"-")</f>
        <v>1.1799100449775113</v>
      </c>
      <c r="X4407" s="1" t="str">
        <f t="shared" si="880"/>
        <v>41佐賀県</v>
      </c>
    </row>
    <row r="4408" spans="1:24" x14ac:dyDescent="0.15">
      <c r="A4408" s="6">
        <f t="shared" si="879"/>
        <v>294</v>
      </c>
      <c r="B4408" s="6">
        <f>B4407</f>
        <v>4105</v>
      </c>
      <c r="D4408" s="36"/>
      <c r="E4408" s="37" t="s">
        <v>32</v>
      </c>
      <c r="F4408" s="38">
        <v>440</v>
      </c>
      <c r="G4408" s="39">
        <f>IFERROR(F4408/Q4408,"-")</f>
        <v>2.7329192546583849</v>
      </c>
      <c r="H4408" s="40">
        <v>34</v>
      </c>
      <c r="I4408" s="40">
        <v>86</v>
      </c>
      <c r="J4408" s="40">
        <v>86</v>
      </c>
      <c r="K4408" s="40">
        <v>86</v>
      </c>
      <c r="L4408" s="40">
        <v>86</v>
      </c>
      <c r="M4408" s="41">
        <v>86</v>
      </c>
      <c r="N4408" s="42">
        <f>IFERROR(M4408/F4408,"-")</f>
        <v>0.19545454545454546</v>
      </c>
      <c r="O4408" s="43">
        <f>M4408-F4408</f>
        <v>-354</v>
      </c>
      <c r="P4408" s="41">
        <v>86</v>
      </c>
      <c r="Q4408" s="44">
        <v>161</v>
      </c>
      <c r="R4408" s="45">
        <f>IFERROR(P4408/Q4408,"-")</f>
        <v>0.53416149068322982</v>
      </c>
      <c r="X4408" s="1" t="str">
        <f t="shared" si="880"/>
        <v>41佐賀県</v>
      </c>
    </row>
    <row r="4409" spans="1:24" x14ac:dyDescent="0.15">
      <c r="A4409" s="6">
        <f t="shared" si="879"/>
        <v>294</v>
      </c>
      <c r="B4409" s="6">
        <f t="shared" si="879"/>
        <v>4105</v>
      </c>
      <c r="D4409" s="36"/>
      <c r="E4409" s="46" t="s">
        <v>33</v>
      </c>
      <c r="F4409" s="47">
        <v>1087</v>
      </c>
      <c r="G4409" s="48">
        <f>IFERROR(F4409/Q4409,"-")</f>
        <v>1.7118110236220472</v>
      </c>
      <c r="H4409" s="49">
        <v>1309</v>
      </c>
      <c r="I4409" s="49">
        <v>1210</v>
      </c>
      <c r="J4409" s="49">
        <v>1208</v>
      </c>
      <c r="K4409" s="49">
        <v>1189</v>
      </c>
      <c r="L4409" s="49">
        <v>1146</v>
      </c>
      <c r="M4409" s="50">
        <v>1157</v>
      </c>
      <c r="N4409" s="51">
        <f>IFERROR(M4409/F4409,"-")</f>
        <v>1.0643974241030358</v>
      </c>
      <c r="O4409" s="52">
        <f>M4409-F4409</f>
        <v>70</v>
      </c>
      <c r="P4409" s="50">
        <v>1140</v>
      </c>
      <c r="Q4409" s="53">
        <v>635</v>
      </c>
      <c r="R4409" s="54">
        <f>IFERROR(P4409/Q4409,"-")</f>
        <v>1.795275590551181</v>
      </c>
      <c r="X4409" s="1" t="str">
        <f t="shared" si="880"/>
        <v>41佐賀県</v>
      </c>
    </row>
    <row r="4410" spans="1:24" x14ac:dyDescent="0.15">
      <c r="A4410" s="6">
        <f t="shared" si="879"/>
        <v>294</v>
      </c>
      <c r="B4410" s="6">
        <f t="shared" si="879"/>
        <v>4105</v>
      </c>
      <c r="D4410" s="36"/>
      <c r="E4410" s="46" t="s">
        <v>34</v>
      </c>
      <c r="F4410" s="47">
        <v>238</v>
      </c>
      <c r="G4410" s="48">
        <f>IFERROR(F4410/Q4410,"-")</f>
        <v>0.34795321637426901</v>
      </c>
      <c r="H4410" s="49">
        <v>417</v>
      </c>
      <c r="I4410" s="49">
        <v>429</v>
      </c>
      <c r="J4410" s="49">
        <v>371</v>
      </c>
      <c r="K4410" s="49">
        <v>334</v>
      </c>
      <c r="L4410" s="49">
        <v>480</v>
      </c>
      <c r="M4410" s="50">
        <v>383</v>
      </c>
      <c r="N4410" s="51">
        <f>IFERROR(M4410/F4410,"-")</f>
        <v>1.6092436974789917</v>
      </c>
      <c r="O4410" s="52">
        <f>M4410-F4410</f>
        <v>145</v>
      </c>
      <c r="P4410" s="50">
        <v>383</v>
      </c>
      <c r="Q4410" s="53">
        <v>684</v>
      </c>
      <c r="R4410" s="54">
        <f>IFERROR(P4410/Q4410,"-")</f>
        <v>0.5599415204678363</v>
      </c>
      <c r="X4410" s="1" t="str">
        <f t="shared" si="880"/>
        <v>41佐賀県</v>
      </c>
    </row>
    <row r="4411" spans="1:24" ht="14.25" thickBot="1" x14ac:dyDescent="0.2">
      <c r="A4411" s="6">
        <f t="shared" si="879"/>
        <v>294</v>
      </c>
      <c r="B4411" s="6">
        <f t="shared" si="879"/>
        <v>4105</v>
      </c>
      <c r="D4411" s="55"/>
      <c r="E4411" s="56" t="s">
        <v>35</v>
      </c>
      <c r="F4411" s="57">
        <v>1045</v>
      </c>
      <c r="G4411" s="58">
        <f>IFERROR(F4411/Q4411,"-")</f>
        <v>2.0057581573896353</v>
      </c>
      <c r="H4411" s="59">
        <v>884</v>
      </c>
      <c r="I4411" s="59">
        <v>882</v>
      </c>
      <c r="J4411" s="59">
        <v>915</v>
      </c>
      <c r="K4411" s="59">
        <v>900</v>
      </c>
      <c r="L4411" s="59">
        <v>832</v>
      </c>
      <c r="M4411" s="60">
        <v>725</v>
      </c>
      <c r="N4411" s="61">
        <f>IFERROR(M4411/F4411,"-")</f>
        <v>0.69377990430622005</v>
      </c>
      <c r="O4411" s="62">
        <f>M4411-F4411</f>
        <v>-320</v>
      </c>
      <c r="P4411" s="60">
        <v>752</v>
      </c>
      <c r="Q4411" s="63">
        <v>521</v>
      </c>
      <c r="R4411" s="64">
        <f>IFERROR(P4411/Q4411,"-")</f>
        <v>1.4433781190019195</v>
      </c>
      <c r="X4411" s="1" t="str">
        <f t="shared" si="880"/>
        <v>41佐賀県</v>
      </c>
    </row>
    <row r="4412" spans="1:24" s="5" customFormat="1" x14ac:dyDescent="0.15">
      <c r="A4412" s="65">
        <f t="shared" si="879"/>
        <v>294</v>
      </c>
      <c r="B4412" s="65">
        <f t="shared" si="879"/>
        <v>4105</v>
      </c>
      <c r="D4412" s="66"/>
      <c r="E4412" s="67" t="s">
        <v>36</v>
      </c>
      <c r="F4412" s="68">
        <v>0.96721311475409832</v>
      </c>
      <c r="G4412" s="69"/>
      <c r="H4412" s="68">
        <v>0.98275862068965514</v>
      </c>
      <c r="I4412" s="68">
        <v>0.98245614035087714</v>
      </c>
      <c r="J4412" s="68">
        <v>0.94736842105263153</v>
      </c>
      <c r="K4412" s="68">
        <v>0.96363636363636362</v>
      </c>
      <c r="L4412" s="68">
        <v>1</v>
      </c>
      <c r="M4412" s="68">
        <v>1</v>
      </c>
      <c r="N4412" s="70"/>
      <c r="O4412" s="70"/>
      <c r="P4412" s="71"/>
      <c r="Q4412" s="71"/>
      <c r="R4412" s="70"/>
      <c r="X4412" s="5" t="str">
        <f t="shared" si="880"/>
        <v>41佐賀県</v>
      </c>
    </row>
    <row r="4413" spans="1:24" x14ac:dyDescent="0.15">
      <c r="A4413" s="6">
        <f>(ROW()+12)/15</f>
        <v>295</v>
      </c>
      <c r="B4413" s="6"/>
      <c r="C4413" s="87">
        <f>(ROW()+12)/15</f>
        <v>295</v>
      </c>
      <c r="D4413" s="87"/>
      <c r="S4413" s="1" t="str">
        <f>"（"&amp;H4415&amp;"　"&amp;H4416&amp;"構想区域）"</f>
        <v>（長崎県　長崎構想区域）</v>
      </c>
      <c r="X4413" s="1" t="str">
        <f>TEXT(F4415,"0?")&amp;H4415</f>
        <v>42長崎県</v>
      </c>
    </row>
    <row r="4414" spans="1:24" ht="14.25" thickBot="1" x14ac:dyDescent="0.2">
      <c r="A4414" s="6">
        <f>A4413</f>
        <v>295</v>
      </c>
      <c r="B4414" s="6"/>
      <c r="C4414" s="1" t="s">
        <v>3</v>
      </c>
      <c r="X4414" s="1" t="str">
        <f>X4413</f>
        <v>42長崎県</v>
      </c>
    </row>
    <row r="4415" spans="1:24" x14ac:dyDescent="0.15">
      <c r="A4415" s="6">
        <f t="shared" ref="A4415:B4427" si="882">A4414</f>
        <v>295</v>
      </c>
      <c r="B4415" s="6">
        <v>4201</v>
      </c>
      <c r="D4415" s="88" t="s">
        <v>4</v>
      </c>
      <c r="E4415" s="89"/>
      <c r="F4415" s="90">
        <f>QUOTIENT(F4416,100)</f>
        <v>42</v>
      </c>
      <c r="G4415" s="91"/>
      <c r="H4415" s="92" t="s">
        <v>355</v>
      </c>
      <c r="I4415" s="93"/>
      <c r="O4415" s="7"/>
      <c r="X4415" s="1" t="str">
        <f t="shared" ref="X4415:X4427" si="883">X4414</f>
        <v>42長崎県</v>
      </c>
    </row>
    <row r="4416" spans="1:24" x14ac:dyDescent="0.15">
      <c r="A4416" s="6">
        <f t="shared" si="882"/>
        <v>295</v>
      </c>
      <c r="B4416" s="6">
        <f>B4415</f>
        <v>4201</v>
      </c>
      <c r="D4416" s="94" t="s">
        <v>5</v>
      </c>
      <c r="E4416" s="95"/>
      <c r="F4416" s="96">
        <f>B4416</f>
        <v>4201</v>
      </c>
      <c r="G4416" s="97"/>
      <c r="H4416" s="98" t="s">
        <v>356</v>
      </c>
      <c r="I4416" s="99"/>
      <c r="O4416" s="7"/>
      <c r="X4416" s="1" t="str">
        <f t="shared" si="883"/>
        <v>42長崎県</v>
      </c>
    </row>
    <row r="4417" spans="1:24" x14ac:dyDescent="0.15">
      <c r="A4417" s="6">
        <f t="shared" si="882"/>
        <v>295</v>
      </c>
      <c r="B4417" s="6">
        <f>B4416</f>
        <v>4201</v>
      </c>
      <c r="D4417" s="72" t="s">
        <v>6</v>
      </c>
      <c r="E4417" s="73"/>
      <c r="F4417" s="74">
        <v>50.551200000000001</v>
      </c>
      <c r="G4417" s="75"/>
      <c r="H4417" s="75"/>
      <c r="I4417" s="76"/>
      <c r="J4417" s="8"/>
      <c r="K4417" s="8"/>
      <c r="L4417" s="8"/>
      <c r="N4417" s="8"/>
      <c r="O4417" s="9"/>
      <c r="P4417" s="10" t="s">
        <v>7</v>
      </c>
      <c r="X4417" s="1" t="str">
        <f t="shared" si="883"/>
        <v>42長崎県</v>
      </c>
    </row>
    <row r="4418" spans="1:24" ht="14.25" thickBot="1" x14ac:dyDescent="0.2">
      <c r="A4418" s="6">
        <f t="shared" si="882"/>
        <v>295</v>
      </c>
      <c r="B4418" s="6">
        <f>B4417</f>
        <v>4201</v>
      </c>
      <c r="D4418" s="77" t="s">
        <v>8</v>
      </c>
      <c r="E4418" s="78"/>
      <c r="F4418" s="79">
        <v>697.12</v>
      </c>
      <c r="G4418" s="80"/>
      <c r="H4418" s="80"/>
      <c r="I4418" s="81"/>
      <c r="J4418" s="11"/>
      <c r="K4418" s="11"/>
      <c r="L4418" s="11"/>
      <c r="N4418" s="11"/>
      <c r="P4418" s="82">
        <v>-2.0000000000000018E-3</v>
      </c>
      <c r="Q4418" s="82"/>
      <c r="X4418" s="1" t="str">
        <f t="shared" si="883"/>
        <v>42長崎県</v>
      </c>
    </row>
    <row r="4419" spans="1:24" ht="14.25" thickBot="1" x14ac:dyDescent="0.2">
      <c r="A4419" s="6">
        <f t="shared" si="882"/>
        <v>295</v>
      </c>
      <c r="B4419" s="6"/>
      <c r="C4419" s="1" t="s">
        <v>9</v>
      </c>
      <c r="X4419" s="1" t="str">
        <f t="shared" si="883"/>
        <v>42長崎県</v>
      </c>
    </row>
    <row r="4420" spans="1:24" ht="13.5" customHeight="1" x14ac:dyDescent="0.15">
      <c r="A4420" s="6">
        <f t="shared" si="882"/>
        <v>295</v>
      </c>
      <c r="B4420" s="6"/>
      <c r="D4420" s="12"/>
      <c r="E4420" s="13"/>
      <c r="F4420" s="83" t="s">
        <v>10</v>
      </c>
      <c r="G4420" s="84"/>
      <c r="H4420" s="14" t="s">
        <v>11</v>
      </c>
      <c r="I4420" s="14" t="s">
        <v>12</v>
      </c>
      <c r="J4420" s="14" t="s">
        <v>13</v>
      </c>
      <c r="K4420" s="14" t="s">
        <v>14</v>
      </c>
      <c r="L4420" s="15" t="s">
        <v>15</v>
      </c>
      <c r="M4420" s="85" t="s">
        <v>16</v>
      </c>
      <c r="N4420" s="84"/>
      <c r="O4420" s="84"/>
      <c r="P4420" s="85" t="s">
        <v>17</v>
      </c>
      <c r="Q4420" s="84"/>
      <c r="R4420" s="86"/>
      <c r="X4420" s="1" t="str">
        <f t="shared" si="883"/>
        <v>42長崎県</v>
      </c>
    </row>
    <row r="4421" spans="1:24" ht="32.25" thickBot="1" x14ac:dyDescent="0.2">
      <c r="A4421" s="6">
        <f t="shared" si="882"/>
        <v>295</v>
      </c>
      <c r="B4421" s="6"/>
      <c r="D4421" s="16"/>
      <c r="E4421" s="17"/>
      <c r="F4421" s="18" t="s">
        <v>18</v>
      </c>
      <c r="G4421" s="19" t="s">
        <v>19</v>
      </c>
      <c r="H4421" s="20" t="s">
        <v>20</v>
      </c>
      <c r="I4421" s="20" t="s">
        <v>21</v>
      </c>
      <c r="J4421" s="20" t="s">
        <v>22</v>
      </c>
      <c r="K4421" s="20" t="s">
        <v>23</v>
      </c>
      <c r="L4421" s="20" t="s">
        <v>24</v>
      </c>
      <c r="M4421" s="21" t="s">
        <v>25</v>
      </c>
      <c r="N4421" s="22" t="s">
        <v>26</v>
      </c>
      <c r="O4421" s="23" t="s">
        <v>27</v>
      </c>
      <c r="P4421" s="24" t="s">
        <v>28</v>
      </c>
      <c r="Q4421" s="22" t="s">
        <v>29</v>
      </c>
      <c r="R4421" s="25" t="s">
        <v>30</v>
      </c>
      <c r="X4421" s="1" t="str">
        <f t="shared" si="883"/>
        <v>42長崎県</v>
      </c>
    </row>
    <row r="4422" spans="1:24" ht="14.25" thickTop="1" x14ac:dyDescent="0.15">
      <c r="A4422" s="6">
        <f t="shared" si="882"/>
        <v>295</v>
      </c>
      <c r="B4422" s="6">
        <f>B4417</f>
        <v>4201</v>
      </c>
      <c r="D4422" s="26"/>
      <c r="E4422" s="27" t="s">
        <v>31</v>
      </c>
      <c r="F4422" s="28">
        <f>SUM(F4423:F4426)</f>
        <v>8284</v>
      </c>
      <c r="G4422" s="29">
        <f>IFERROR(F4422/Q4422,"-")</f>
        <v>1.1193082015943792</v>
      </c>
      <c r="H4422" s="30">
        <f t="shared" ref="H4422:M4422" si="884">SUM(H4423:H4426)</f>
        <v>8214</v>
      </c>
      <c r="I4422" s="30">
        <f t="shared" si="884"/>
        <v>8148</v>
      </c>
      <c r="J4422" s="30">
        <f t="shared" si="884"/>
        <v>8018</v>
      </c>
      <c r="K4422" s="30">
        <f t="shared" si="884"/>
        <v>7867</v>
      </c>
      <c r="L4422" s="30">
        <f t="shared" si="884"/>
        <v>7692</v>
      </c>
      <c r="M4422" s="31">
        <f t="shared" si="884"/>
        <v>7542</v>
      </c>
      <c r="N4422" s="32">
        <f>IFERROR(M4422/F4422,"-")</f>
        <v>0.91042974408498312</v>
      </c>
      <c r="O4422" s="33">
        <f>M4422-F4422</f>
        <v>-742</v>
      </c>
      <c r="P4422" s="31">
        <f>SUM(P4423:P4426)</f>
        <v>7498</v>
      </c>
      <c r="Q4422" s="34">
        <f>SUM(Q4423:Q4426)</f>
        <v>7401</v>
      </c>
      <c r="R4422" s="35">
        <f>IFERROR(P4422/Q4422,"-")</f>
        <v>1.013106336981489</v>
      </c>
      <c r="X4422" s="1" t="str">
        <f t="shared" si="883"/>
        <v>42長崎県</v>
      </c>
    </row>
    <row r="4423" spans="1:24" x14ac:dyDescent="0.15">
      <c r="A4423" s="6">
        <f t="shared" si="882"/>
        <v>295</v>
      </c>
      <c r="B4423" s="6">
        <f>B4422</f>
        <v>4201</v>
      </c>
      <c r="D4423" s="36"/>
      <c r="E4423" s="37" t="s">
        <v>32</v>
      </c>
      <c r="F4423" s="38">
        <v>902</v>
      </c>
      <c r="G4423" s="39">
        <f>IFERROR(F4423/Q4423,"-")</f>
        <v>1.3855606758832566</v>
      </c>
      <c r="H4423" s="40">
        <v>894</v>
      </c>
      <c r="I4423" s="40">
        <v>910</v>
      </c>
      <c r="J4423" s="40">
        <v>892</v>
      </c>
      <c r="K4423" s="40">
        <v>908</v>
      </c>
      <c r="L4423" s="40">
        <v>902</v>
      </c>
      <c r="M4423" s="41">
        <v>902</v>
      </c>
      <c r="N4423" s="42">
        <f>IFERROR(M4423/F4423,"-")</f>
        <v>1</v>
      </c>
      <c r="O4423" s="43">
        <f>M4423-F4423</f>
        <v>0</v>
      </c>
      <c r="P4423" s="41">
        <v>908</v>
      </c>
      <c r="Q4423" s="44">
        <v>651</v>
      </c>
      <c r="R4423" s="45">
        <f>IFERROR(P4423/Q4423,"-")</f>
        <v>1.3947772657450077</v>
      </c>
      <c r="X4423" s="1" t="str">
        <f t="shared" si="883"/>
        <v>42長崎県</v>
      </c>
    </row>
    <row r="4424" spans="1:24" x14ac:dyDescent="0.15">
      <c r="A4424" s="6">
        <f t="shared" si="882"/>
        <v>295</v>
      </c>
      <c r="B4424" s="6">
        <f t="shared" si="882"/>
        <v>4201</v>
      </c>
      <c r="D4424" s="36"/>
      <c r="E4424" s="46" t="s">
        <v>33</v>
      </c>
      <c r="F4424" s="47">
        <v>3756</v>
      </c>
      <c r="G4424" s="48">
        <f>IFERROR(F4424/Q4424,"-")</f>
        <v>1.5412392285597045</v>
      </c>
      <c r="H4424" s="49">
        <v>3379</v>
      </c>
      <c r="I4424" s="49">
        <v>3353</v>
      </c>
      <c r="J4424" s="49">
        <v>3307</v>
      </c>
      <c r="K4424" s="49">
        <v>3095</v>
      </c>
      <c r="L4424" s="49">
        <v>2875</v>
      </c>
      <c r="M4424" s="50">
        <v>2790</v>
      </c>
      <c r="N4424" s="51">
        <f>IFERROR(M4424/F4424,"-")</f>
        <v>0.74281150159744413</v>
      </c>
      <c r="O4424" s="52">
        <f>M4424-F4424</f>
        <v>-966</v>
      </c>
      <c r="P4424" s="50">
        <v>2817</v>
      </c>
      <c r="Q4424" s="53">
        <v>2437</v>
      </c>
      <c r="R4424" s="54">
        <f>IFERROR(P4424/Q4424,"-")</f>
        <v>1.1559294214197784</v>
      </c>
      <c r="X4424" s="1" t="str">
        <f t="shared" si="883"/>
        <v>42長崎県</v>
      </c>
    </row>
    <row r="4425" spans="1:24" x14ac:dyDescent="0.15">
      <c r="A4425" s="6">
        <f t="shared" si="882"/>
        <v>295</v>
      </c>
      <c r="B4425" s="6">
        <f t="shared" si="882"/>
        <v>4201</v>
      </c>
      <c r="D4425" s="36"/>
      <c r="E4425" s="46" t="s">
        <v>34</v>
      </c>
      <c r="F4425" s="47">
        <v>1168</v>
      </c>
      <c r="G4425" s="48">
        <f>IFERROR(F4425/Q4425,"-")</f>
        <v>0.46038628301143081</v>
      </c>
      <c r="H4425" s="49">
        <v>1632</v>
      </c>
      <c r="I4425" s="49">
        <v>1558</v>
      </c>
      <c r="J4425" s="49">
        <v>1546</v>
      </c>
      <c r="K4425" s="49">
        <v>1550</v>
      </c>
      <c r="L4425" s="49">
        <v>1597</v>
      </c>
      <c r="M4425" s="50">
        <v>1645</v>
      </c>
      <c r="N4425" s="51">
        <f>IFERROR(M4425/F4425,"-")</f>
        <v>1.408390410958904</v>
      </c>
      <c r="O4425" s="52">
        <f>M4425-F4425</f>
        <v>477</v>
      </c>
      <c r="P4425" s="50">
        <v>1607</v>
      </c>
      <c r="Q4425" s="53">
        <v>2537</v>
      </c>
      <c r="R4425" s="54">
        <f>IFERROR(P4425/Q4425,"-")</f>
        <v>0.63342530547891207</v>
      </c>
      <c r="X4425" s="1" t="str">
        <f t="shared" si="883"/>
        <v>42長崎県</v>
      </c>
    </row>
    <row r="4426" spans="1:24" ht="14.25" thickBot="1" x14ac:dyDescent="0.2">
      <c r="A4426" s="6">
        <f t="shared" si="882"/>
        <v>295</v>
      </c>
      <c r="B4426" s="6">
        <f t="shared" si="882"/>
        <v>4201</v>
      </c>
      <c r="D4426" s="55"/>
      <c r="E4426" s="56" t="s">
        <v>35</v>
      </c>
      <c r="F4426" s="57">
        <v>2458</v>
      </c>
      <c r="G4426" s="58">
        <f>IFERROR(F4426/Q4426,"-")</f>
        <v>1.3840090090090089</v>
      </c>
      <c r="H4426" s="59">
        <v>2309</v>
      </c>
      <c r="I4426" s="59">
        <v>2327</v>
      </c>
      <c r="J4426" s="59">
        <v>2273</v>
      </c>
      <c r="K4426" s="59">
        <v>2314</v>
      </c>
      <c r="L4426" s="59">
        <v>2318</v>
      </c>
      <c r="M4426" s="60">
        <v>2205</v>
      </c>
      <c r="N4426" s="61">
        <f>IFERROR(M4426/F4426,"-")</f>
        <v>0.89707078925956063</v>
      </c>
      <c r="O4426" s="62">
        <f>M4426-F4426</f>
        <v>-253</v>
      </c>
      <c r="P4426" s="60">
        <v>2166</v>
      </c>
      <c r="Q4426" s="63">
        <v>1776</v>
      </c>
      <c r="R4426" s="64">
        <f>IFERROR(P4426/Q4426,"-")</f>
        <v>1.2195945945945945</v>
      </c>
      <c r="X4426" s="1" t="str">
        <f t="shared" si="883"/>
        <v>42長崎県</v>
      </c>
    </row>
    <row r="4427" spans="1:24" s="5" customFormat="1" x14ac:dyDescent="0.15">
      <c r="A4427" s="65">
        <f t="shared" si="882"/>
        <v>295</v>
      </c>
      <c r="B4427" s="65">
        <f t="shared" si="882"/>
        <v>4201</v>
      </c>
      <c r="D4427" s="66"/>
      <c r="E4427" s="67" t="s">
        <v>36</v>
      </c>
      <c r="F4427" s="68">
        <v>0.94696969696969702</v>
      </c>
      <c r="G4427" s="69"/>
      <c r="H4427" s="68">
        <v>1</v>
      </c>
      <c r="I4427" s="68">
        <v>1</v>
      </c>
      <c r="J4427" s="68">
        <v>0.99115044247787609</v>
      </c>
      <c r="K4427" s="68">
        <v>1</v>
      </c>
      <c r="L4427" s="68">
        <v>1</v>
      </c>
      <c r="M4427" s="68">
        <v>1</v>
      </c>
      <c r="N4427" s="70"/>
      <c r="O4427" s="70"/>
      <c r="P4427" s="71"/>
      <c r="Q4427" s="71"/>
      <c r="R4427" s="70"/>
      <c r="X4427" s="5" t="str">
        <f t="shared" si="883"/>
        <v>42長崎県</v>
      </c>
    </row>
    <row r="4428" spans="1:24" x14ac:dyDescent="0.15">
      <c r="A4428" s="6">
        <f>(ROW()+12)/15</f>
        <v>296</v>
      </c>
      <c r="B4428" s="6"/>
      <c r="C4428" s="87">
        <f>(ROW()+12)/15</f>
        <v>296</v>
      </c>
      <c r="D4428" s="87"/>
      <c r="S4428" s="1" t="str">
        <f>"（"&amp;H4430&amp;"　"&amp;H4431&amp;"構想区域）"</f>
        <v>（長崎県　佐世保県北構想区域）</v>
      </c>
      <c r="X4428" s="1" t="str">
        <f>TEXT(F4430,"0?")&amp;H4430</f>
        <v>42長崎県</v>
      </c>
    </row>
    <row r="4429" spans="1:24" ht="14.25" thickBot="1" x14ac:dyDescent="0.2">
      <c r="A4429" s="6">
        <f>A4428</f>
        <v>296</v>
      </c>
      <c r="B4429" s="6"/>
      <c r="C4429" s="1" t="s">
        <v>3</v>
      </c>
      <c r="X4429" s="1" t="str">
        <f>X4428</f>
        <v>42長崎県</v>
      </c>
    </row>
    <row r="4430" spans="1:24" x14ac:dyDescent="0.15">
      <c r="A4430" s="6">
        <f t="shared" ref="A4430:B4442" si="885">A4429</f>
        <v>296</v>
      </c>
      <c r="B4430" s="6">
        <v>4202</v>
      </c>
      <c r="D4430" s="88" t="s">
        <v>4</v>
      </c>
      <c r="E4430" s="89"/>
      <c r="F4430" s="90">
        <f>QUOTIENT(F4431,100)</f>
        <v>42</v>
      </c>
      <c r="G4430" s="91"/>
      <c r="H4430" s="92" t="s">
        <v>355</v>
      </c>
      <c r="I4430" s="93"/>
      <c r="O4430" s="7"/>
      <c r="X4430" s="1" t="str">
        <f t="shared" ref="X4430:X4442" si="886">X4429</f>
        <v>42長崎県</v>
      </c>
    </row>
    <row r="4431" spans="1:24" x14ac:dyDescent="0.15">
      <c r="A4431" s="6">
        <f t="shared" si="885"/>
        <v>296</v>
      </c>
      <c r="B4431" s="6">
        <f>B4430</f>
        <v>4202</v>
      </c>
      <c r="D4431" s="94" t="s">
        <v>5</v>
      </c>
      <c r="E4431" s="95"/>
      <c r="F4431" s="96">
        <f>B4431</f>
        <v>4202</v>
      </c>
      <c r="G4431" s="97"/>
      <c r="H4431" s="98" t="s">
        <v>357</v>
      </c>
      <c r="I4431" s="99"/>
      <c r="O4431" s="7"/>
      <c r="X4431" s="1" t="str">
        <f t="shared" si="886"/>
        <v>42長崎県</v>
      </c>
    </row>
    <row r="4432" spans="1:24" x14ac:dyDescent="0.15">
      <c r="A4432" s="6">
        <f t="shared" si="885"/>
        <v>296</v>
      </c>
      <c r="B4432" s="6">
        <f>B4431</f>
        <v>4202</v>
      </c>
      <c r="D4432" s="72" t="s">
        <v>6</v>
      </c>
      <c r="E4432" s="73"/>
      <c r="F4432" s="74">
        <v>30.777100000000001</v>
      </c>
      <c r="G4432" s="75"/>
      <c r="H4432" s="75"/>
      <c r="I4432" s="76"/>
      <c r="J4432" s="8"/>
      <c r="K4432" s="8"/>
      <c r="L4432" s="8"/>
      <c r="N4432" s="8"/>
      <c r="O4432" s="9"/>
      <c r="P4432" s="10" t="s">
        <v>7</v>
      </c>
      <c r="X4432" s="1" t="str">
        <f t="shared" si="886"/>
        <v>42長崎県</v>
      </c>
    </row>
    <row r="4433" spans="1:24" ht="14.25" thickBot="1" x14ac:dyDescent="0.2">
      <c r="A4433" s="6">
        <f t="shared" si="885"/>
        <v>296</v>
      </c>
      <c r="B4433" s="6">
        <f>B4432</f>
        <v>4202</v>
      </c>
      <c r="D4433" s="77" t="s">
        <v>8</v>
      </c>
      <c r="E4433" s="78"/>
      <c r="F4433" s="79">
        <v>823.97</v>
      </c>
      <c r="G4433" s="80"/>
      <c r="H4433" s="80"/>
      <c r="I4433" s="81"/>
      <c r="J4433" s="11"/>
      <c r="K4433" s="11"/>
      <c r="L4433" s="11"/>
      <c r="N4433" s="11"/>
      <c r="P4433" s="82">
        <v>-3.2000000000000015E-2</v>
      </c>
      <c r="Q4433" s="82"/>
      <c r="X4433" s="1" t="str">
        <f t="shared" si="886"/>
        <v>42長崎県</v>
      </c>
    </row>
    <row r="4434" spans="1:24" ht="14.25" thickBot="1" x14ac:dyDescent="0.2">
      <c r="A4434" s="6">
        <f t="shared" si="885"/>
        <v>296</v>
      </c>
      <c r="B4434" s="6"/>
      <c r="C4434" s="1" t="s">
        <v>9</v>
      </c>
      <c r="X4434" s="1" t="str">
        <f t="shared" si="886"/>
        <v>42長崎県</v>
      </c>
    </row>
    <row r="4435" spans="1:24" ht="13.5" customHeight="1" x14ac:dyDescent="0.15">
      <c r="A4435" s="6">
        <f t="shared" si="885"/>
        <v>296</v>
      </c>
      <c r="B4435" s="6"/>
      <c r="D4435" s="12"/>
      <c r="E4435" s="13"/>
      <c r="F4435" s="83" t="s">
        <v>10</v>
      </c>
      <c r="G4435" s="84"/>
      <c r="H4435" s="14" t="s">
        <v>11</v>
      </c>
      <c r="I4435" s="14" t="s">
        <v>12</v>
      </c>
      <c r="J4435" s="14" t="s">
        <v>13</v>
      </c>
      <c r="K4435" s="14" t="s">
        <v>14</v>
      </c>
      <c r="L4435" s="15" t="s">
        <v>15</v>
      </c>
      <c r="M4435" s="85" t="s">
        <v>16</v>
      </c>
      <c r="N4435" s="84"/>
      <c r="O4435" s="84"/>
      <c r="P4435" s="85" t="s">
        <v>17</v>
      </c>
      <c r="Q4435" s="84"/>
      <c r="R4435" s="86"/>
      <c r="X4435" s="1" t="str">
        <f t="shared" si="886"/>
        <v>42長崎県</v>
      </c>
    </row>
    <row r="4436" spans="1:24" ht="32.25" thickBot="1" x14ac:dyDescent="0.2">
      <c r="A4436" s="6">
        <f t="shared" si="885"/>
        <v>296</v>
      </c>
      <c r="B4436" s="6"/>
      <c r="D4436" s="16"/>
      <c r="E4436" s="17"/>
      <c r="F4436" s="18" t="s">
        <v>18</v>
      </c>
      <c r="G4436" s="19" t="s">
        <v>19</v>
      </c>
      <c r="H4436" s="20" t="s">
        <v>20</v>
      </c>
      <c r="I4436" s="20" t="s">
        <v>21</v>
      </c>
      <c r="J4436" s="20" t="s">
        <v>22</v>
      </c>
      <c r="K4436" s="20" t="s">
        <v>23</v>
      </c>
      <c r="L4436" s="20" t="s">
        <v>24</v>
      </c>
      <c r="M4436" s="21" t="s">
        <v>25</v>
      </c>
      <c r="N4436" s="22" t="s">
        <v>26</v>
      </c>
      <c r="O4436" s="23" t="s">
        <v>27</v>
      </c>
      <c r="P4436" s="24" t="s">
        <v>28</v>
      </c>
      <c r="Q4436" s="22" t="s">
        <v>29</v>
      </c>
      <c r="R4436" s="25" t="s">
        <v>30</v>
      </c>
      <c r="X4436" s="1" t="str">
        <f t="shared" si="886"/>
        <v>42長崎県</v>
      </c>
    </row>
    <row r="4437" spans="1:24" ht="14.25" thickTop="1" x14ac:dyDescent="0.15">
      <c r="A4437" s="6">
        <f t="shared" si="885"/>
        <v>296</v>
      </c>
      <c r="B4437" s="6">
        <f>B4432</f>
        <v>4202</v>
      </c>
      <c r="D4437" s="26"/>
      <c r="E4437" s="27" t="s">
        <v>31</v>
      </c>
      <c r="F4437" s="28">
        <f>SUM(F4438:F4441)</f>
        <v>4967</v>
      </c>
      <c r="G4437" s="29">
        <f>IFERROR(F4437/Q4437,"-")</f>
        <v>1.4146966676160637</v>
      </c>
      <c r="H4437" s="30">
        <f t="shared" ref="H4437:M4437" si="887">SUM(H4438:H4441)</f>
        <v>4771</v>
      </c>
      <c r="I4437" s="30">
        <f t="shared" si="887"/>
        <v>4660</v>
      </c>
      <c r="J4437" s="30">
        <f t="shared" si="887"/>
        <v>4550</v>
      </c>
      <c r="K4437" s="30">
        <f t="shared" si="887"/>
        <v>4434</v>
      </c>
      <c r="L4437" s="30">
        <f t="shared" si="887"/>
        <v>4429</v>
      </c>
      <c r="M4437" s="31">
        <f t="shared" si="887"/>
        <v>4450</v>
      </c>
      <c r="N4437" s="32">
        <f>IFERROR(M4437/F4437,"-")</f>
        <v>0.89591302597141131</v>
      </c>
      <c r="O4437" s="33">
        <f>M4437-F4437</f>
        <v>-517</v>
      </c>
      <c r="P4437" s="31">
        <f>SUM(P4438:P4441)</f>
        <v>4600</v>
      </c>
      <c r="Q4437" s="34">
        <f>SUM(Q4438:Q4441)</f>
        <v>3511</v>
      </c>
      <c r="R4437" s="35">
        <f>IFERROR(P4437/Q4437,"-")</f>
        <v>1.3101680432925094</v>
      </c>
      <c r="X4437" s="1" t="str">
        <f t="shared" si="886"/>
        <v>42長崎県</v>
      </c>
    </row>
    <row r="4438" spans="1:24" x14ac:dyDescent="0.15">
      <c r="A4438" s="6">
        <f t="shared" si="885"/>
        <v>296</v>
      </c>
      <c r="B4438" s="6">
        <f>B4437</f>
        <v>4202</v>
      </c>
      <c r="D4438" s="36"/>
      <c r="E4438" s="37" t="s">
        <v>32</v>
      </c>
      <c r="F4438" s="38">
        <v>341</v>
      </c>
      <c r="G4438" s="39">
        <f>IFERROR(F4438/Q4438,"-")</f>
        <v>1.0689655172413792</v>
      </c>
      <c r="H4438" s="40">
        <v>381</v>
      </c>
      <c r="I4438" s="40">
        <v>381</v>
      </c>
      <c r="J4438" s="40">
        <v>344</v>
      </c>
      <c r="K4438" s="40">
        <v>344</v>
      </c>
      <c r="L4438" s="40">
        <v>344</v>
      </c>
      <c r="M4438" s="41">
        <v>307</v>
      </c>
      <c r="N4438" s="42">
        <f>IFERROR(M4438/F4438,"-")</f>
        <v>0.90029325513196479</v>
      </c>
      <c r="O4438" s="43">
        <f>M4438-F4438</f>
        <v>-34</v>
      </c>
      <c r="P4438" s="41">
        <v>305</v>
      </c>
      <c r="Q4438" s="44">
        <v>319</v>
      </c>
      <c r="R4438" s="45">
        <f>IFERROR(P4438/Q4438,"-")</f>
        <v>0.9561128526645768</v>
      </c>
      <c r="X4438" s="1" t="str">
        <f t="shared" si="886"/>
        <v>42長崎県</v>
      </c>
    </row>
    <row r="4439" spans="1:24" x14ac:dyDescent="0.15">
      <c r="A4439" s="6">
        <f t="shared" si="885"/>
        <v>296</v>
      </c>
      <c r="B4439" s="6">
        <f t="shared" si="885"/>
        <v>4202</v>
      </c>
      <c r="D4439" s="36"/>
      <c r="E4439" s="46" t="s">
        <v>33</v>
      </c>
      <c r="F4439" s="47">
        <v>2423</v>
      </c>
      <c r="G4439" s="48">
        <f>IFERROR(F4439/Q4439,"-")</f>
        <v>2.2311233885819521</v>
      </c>
      <c r="H4439" s="49">
        <v>2009</v>
      </c>
      <c r="I4439" s="49">
        <v>1915</v>
      </c>
      <c r="J4439" s="49">
        <v>1941</v>
      </c>
      <c r="K4439" s="49">
        <v>1912</v>
      </c>
      <c r="L4439" s="49">
        <v>1937</v>
      </c>
      <c r="M4439" s="50">
        <v>1974</v>
      </c>
      <c r="N4439" s="51">
        <f>IFERROR(M4439/F4439,"-")</f>
        <v>0.81469252992158481</v>
      </c>
      <c r="O4439" s="52">
        <f>M4439-F4439</f>
        <v>-449</v>
      </c>
      <c r="P4439" s="50">
        <v>1952</v>
      </c>
      <c r="Q4439" s="53">
        <v>1086</v>
      </c>
      <c r="R4439" s="54">
        <f>IFERROR(P4439/Q4439,"-")</f>
        <v>1.7974217311233887</v>
      </c>
      <c r="X4439" s="1" t="str">
        <f t="shared" si="886"/>
        <v>42長崎県</v>
      </c>
    </row>
    <row r="4440" spans="1:24" x14ac:dyDescent="0.15">
      <c r="A4440" s="6">
        <f t="shared" si="885"/>
        <v>296</v>
      </c>
      <c r="B4440" s="6">
        <f t="shared" si="885"/>
        <v>4202</v>
      </c>
      <c r="D4440" s="36"/>
      <c r="E4440" s="46" t="s">
        <v>34</v>
      </c>
      <c r="F4440" s="47">
        <v>699</v>
      </c>
      <c r="G4440" s="48">
        <f>IFERROR(F4440/Q4440,"-")</f>
        <v>0.5628019323671497</v>
      </c>
      <c r="H4440" s="49">
        <v>795</v>
      </c>
      <c r="I4440" s="49">
        <v>884</v>
      </c>
      <c r="J4440" s="49">
        <v>763</v>
      </c>
      <c r="K4440" s="49">
        <v>723</v>
      </c>
      <c r="L4440" s="49">
        <v>724</v>
      </c>
      <c r="M4440" s="50">
        <v>749</v>
      </c>
      <c r="N4440" s="51">
        <f>IFERROR(M4440/F4440,"-")</f>
        <v>1.0715307582260372</v>
      </c>
      <c r="O4440" s="52">
        <f>M4440-F4440</f>
        <v>50</v>
      </c>
      <c r="P4440" s="50">
        <v>799</v>
      </c>
      <c r="Q4440" s="53">
        <v>1242</v>
      </c>
      <c r="R4440" s="54">
        <f>IFERROR(P4440/Q4440,"-")</f>
        <v>0.64331723027375198</v>
      </c>
      <c r="X4440" s="1" t="str">
        <f t="shared" si="886"/>
        <v>42長崎県</v>
      </c>
    </row>
    <row r="4441" spans="1:24" ht="14.25" thickBot="1" x14ac:dyDescent="0.2">
      <c r="A4441" s="6">
        <f t="shared" si="885"/>
        <v>296</v>
      </c>
      <c r="B4441" s="6">
        <f t="shared" si="885"/>
        <v>4202</v>
      </c>
      <c r="D4441" s="55"/>
      <c r="E4441" s="56" t="s">
        <v>35</v>
      </c>
      <c r="F4441" s="57">
        <v>1504</v>
      </c>
      <c r="G4441" s="58">
        <f>IFERROR(F4441/Q4441,"-")</f>
        <v>1.7407407407407407</v>
      </c>
      <c r="H4441" s="59">
        <v>1586</v>
      </c>
      <c r="I4441" s="59">
        <v>1480</v>
      </c>
      <c r="J4441" s="59">
        <v>1502</v>
      </c>
      <c r="K4441" s="59">
        <v>1455</v>
      </c>
      <c r="L4441" s="59">
        <v>1424</v>
      </c>
      <c r="M4441" s="60">
        <v>1420</v>
      </c>
      <c r="N4441" s="61">
        <f>IFERROR(M4441/F4441,"-")</f>
        <v>0.94414893617021278</v>
      </c>
      <c r="O4441" s="62">
        <f>M4441-F4441</f>
        <v>-84</v>
      </c>
      <c r="P4441" s="60">
        <v>1544</v>
      </c>
      <c r="Q4441" s="63">
        <v>864</v>
      </c>
      <c r="R4441" s="64">
        <f>IFERROR(P4441/Q4441,"-")</f>
        <v>1.787037037037037</v>
      </c>
      <c r="X4441" s="1" t="str">
        <f t="shared" si="886"/>
        <v>42長崎県</v>
      </c>
    </row>
    <row r="4442" spans="1:24" s="5" customFormat="1" x14ac:dyDescent="0.15">
      <c r="A4442" s="65">
        <f t="shared" si="885"/>
        <v>296</v>
      </c>
      <c r="B4442" s="65">
        <f t="shared" si="885"/>
        <v>4202</v>
      </c>
      <c r="D4442" s="66"/>
      <c r="E4442" s="67" t="s">
        <v>36</v>
      </c>
      <c r="F4442" s="68">
        <v>0.967741935483871</v>
      </c>
      <c r="G4442" s="69"/>
      <c r="H4442" s="68">
        <v>0.9882352941176471</v>
      </c>
      <c r="I4442" s="68">
        <v>1</v>
      </c>
      <c r="J4442" s="68">
        <v>1</v>
      </c>
      <c r="K4442" s="68">
        <v>1</v>
      </c>
      <c r="L4442" s="68">
        <v>1</v>
      </c>
      <c r="M4442" s="68">
        <v>1</v>
      </c>
      <c r="N4442" s="70"/>
      <c r="O4442" s="70"/>
      <c r="P4442" s="71"/>
      <c r="Q4442" s="71"/>
      <c r="R4442" s="70"/>
      <c r="X4442" s="5" t="str">
        <f t="shared" si="886"/>
        <v>42長崎県</v>
      </c>
    </row>
    <row r="4443" spans="1:24" x14ac:dyDescent="0.15">
      <c r="A4443" s="6">
        <f>(ROW()+12)/15</f>
        <v>297</v>
      </c>
      <c r="B4443" s="6"/>
      <c r="C4443" s="87">
        <f>(ROW()+12)/15</f>
        <v>297</v>
      </c>
      <c r="D4443" s="87"/>
      <c r="S4443" s="1" t="str">
        <f>"（"&amp;H4445&amp;"　"&amp;H4446&amp;"構想区域）"</f>
        <v>（長崎県　県央構想区域）</v>
      </c>
      <c r="X4443" s="1" t="str">
        <f>TEXT(F4445,"0?")&amp;H4445</f>
        <v>42長崎県</v>
      </c>
    </row>
    <row r="4444" spans="1:24" ht="14.25" thickBot="1" x14ac:dyDescent="0.2">
      <c r="A4444" s="6">
        <f>A4443</f>
        <v>297</v>
      </c>
      <c r="B4444" s="6"/>
      <c r="C4444" s="1" t="s">
        <v>3</v>
      </c>
      <c r="X4444" s="1" t="str">
        <f>X4443</f>
        <v>42長崎県</v>
      </c>
    </row>
    <row r="4445" spans="1:24" x14ac:dyDescent="0.15">
      <c r="A4445" s="6">
        <f t="shared" ref="A4445:B4457" si="888">A4444</f>
        <v>297</v>
      </c>
      <c r="B4445" s="6">
        <v>4203</v>
      </c>
      <c r="D4445" s="88" t="s">
        <v>4</v>
      </c>
      <c r="E4445" s="89"/>
      <c r="F4445" s="90">
        <f>QUOTIENT(F4446,100)</f>
        <v>42</v>
      </c>
      <c r="G4445" s="91"/>
      <c r="H4445" s="92" t="s">
        <v>355</v>
      </c>
      <c r="I4445" s="93"/>
      <c r="O4445" s="7"/>
      <c r="X4445" s="1" t="str">
        <f t="shared" ref="X4445:X4457" si="889">X4444</f>
        <v>42長崎県</v>
      </c>
    </row>
    <row r="4446" spans="1:24" x14ac:dyDescent="0.15">
      <c r="A4446" s="6">
        <f t="shared" si="888"/>
        <v>297</v>
      </c>
      <c r="B4446" s="6">
        <f>B4445</f>
        <v>4203</v>
      </c>
      <c r="D4446" s="94" t="s">
        <v>5</v>
      </c>
      <c r="E4446" s="95"/>
      <c r="F4446" s="96">
        <f>B4446</f>
        <v>4203</v>
      </c>
      <c r="G4446" s="97"/>
      <c r="H4446" s="98" t="s">
        <v>133</v>
      </c>
      <c r="I4446" s="99"/>
      <c r="O4446" s="7"/>
      <c r="X4446" s="1" t="str">
        <f t="shared" si="889"/>
        <v>42長崎県</v>
      </c>
    </row>
    <row r="4447" spans="1:24" x14ac:dyDescent="0.15">
      <c r="A4447" s="6">
        <f t="shared" si="888"/>
        <v>297</v>
      </c>
      <c r="B4447" s="6">
        <f>B4446</f>
        <v>4203</v>
      </c>
      <c r="D4447" s="72" t="s">
        <v>6</v>
      </c>
      <c r="E4447" s="73"/>
      <c r="F4447" s="74">
        <v>26.463799999999999</v>
      </c>
      <c r="G4447" s="75"/>
      <c r="H4447" s="75"/>
      <c r="I4447" s="76"/>
      <c r="J4447" s="8"/>
      <c r="K4447" s="8"/>
      <c r="L4447" s="8"/>
      <c r="N4447" s="8"/>
      <c r="O4447" s="9"/>
      <c r="P4447" s="10" t="s">
        <v>7</v>
      </c>
      <c r="X4447" s="1" t="str">
        <f t="shared" si="889"/>
        <v>42長崎県</v>
      </c>
    </row>
    <row r="4448" spans="1:24" ht="14.25" thickBot="1" x14ac:dyDescent="0.2">
      <c r="A4448" s="6">
        <f t="shared" si="888"/>
        <v>297</v>
      </c>
      <c r="B4448" s="6">
        <f>B4447</f>
        <v>4203</v>
      </c>
      <c r="D4448" s="77" t="s">
        <v>8</v>
      </c>
      <c r="E4448" s="78"/>
      <c r="F4448" s="79">
        <v>635.96</v>
      </c>
      <c r="G4448" s="80"/>
      <c r="H4448" s="80"/>
      <c r="I4448" s="81"/>
      <c r="J4448" s="11"/>
      <c r="K4448" s="11"/>
      <c r="L4448" s="11"/>
      <c r="N4448" s="11"/>
      <c r="P4448" s="82">
        <v>8.8000000000000023E-2</v>
      </c>
      <c r="Q4448" s="82"/>
      <c r="X4448" s="1" t="str">
        <f t="shared" si="889"/>
        <v>42長崎県</v>
      </c>
    </row>
    <row r="4449" spans="1:24" ht="14.25" thickBot="1" x14ac:dyDescent="0.2">
      <c r="A4449" s="6">
        <f t="shared" si="888"/>
        <v>297</v>
      </c>
      <c r="B4449" s="6"/>
      <c r="C4449" s="1" t="s">
        <v>9</v>
      </c>
      <c r="X4449" s="1" t="str">
        <f t="shared" si="889"/>
        <v>42長崎県</v>
      </c>
    </row>
    <row r="4450" spans="1:24" ht="13.5" customHeight="1" x14ac:dyDescent="0.15">
      <c r="A4450" s="6">
        <f t="shared" si="888"/>
        <v>297</v>
      </c>
      <c r="B4450" s="6"/>
      <c r="D4450" s="12"/>
      <c r="E4450" s="13"/>
      <c r="F4450" s="83" t="s">
        <v>10</v>
      </c>
      <c r="G4450" s="84"/>
      <c r="H4450" s="14" t="s">
        <v>11</v>
      </c>
      <c r="I4450" s="14" t="s">
        <v>12</v>
      </c>
      <c r="J4450" s="14" t="s">
        <v>13</v>
      </c>
      <c r="K4450" s="14" t="s">
        <v>14</v>
      </c>
      <c r="L4450" s="15" t="s">
        <v>15</v>
      </c>
      <c r="M4450" s="85" t="s">
        <v>16</v>
      </c>
      <c r="N4450" s="84"/>
      <c r="O4450" s="84"/>
      <c r="P4450" s="85" t="s">
        <v>17</v>
      </c>
      <c r="Q4450" s="84"/>
      <c r="R4450" s="86"/>
      <c r="X4450" s="1" t="str">
        <f t="shared" si="889"/>
        <v>42長崎県</v>
      </c>
    </row>
    <row r="4451" spans="1:24" ht="32.25" thickBot="1" x14ac:dyDescent="0.2">
      <c r="A4451" s="6">
        <f t="shared" si="888"/>
        <v>297</v>
      </c>
      <c r="B4451" s="6"/>
      <c r="D4451" s="16"/>
      <c r="E4451" s="17"/>
      <c r="F4451" s="18" t="s">
        <v>18</v>
      </c>
      <c r="G4451" s="19" t="s">
        <v>19</v>
      </c>
      <c r="H4451" s="20" t="s">
        <v>20</v>
      </c>
      <c r="I4451" s="20" t="s">
        <v>21</v>
      </c>
      <c r="J4451" s="20" t="s">
        <v>22</v>
      </c>
      <c r="K4451" s="20" t="s">
        <v>23</v>
      </c>
      <c r="L4451" s="20" t="s">
        <v>24</v>
      </c>
      <c r="M4451" s="21" t="s">
        <v>25</v>
      </c>
      <c r="N4451" s="22" t="s">
        <v>26</v>
      </c>
      <c r="O4451" s="23" t="s">
        <v>27</v>
      </c>
      <c r="P4451" s="24" t="s">
        <v>28</v>
      </c>
      <c r="Q4451" s="22" t="s">
        <v>29</v>
      </c>
      <c r="R4451" s="25" t="s">
        <v>30</v>
      </c>
      <c r="X4451" s="1" t="str">
        <f t="shared" si="889"/>
        <v>42長崎県</v>
      </c>
    </row>
    <row r="4452" spans="1:24" ht="14.25" thickTop="1" x14ac:dyDescent="0.15">
      <c r="A4452" s="6">
        <f t="shared" si="888"/>
        <v>297</v>
      </c>
      <c r="B4452" s="6">
        <f>B4447</f>
        <v>4203</v>
      </c>
      <c r="D4452" s="26"/>
      <c r="E4452" s="27" t="s">
        <v>31</v>
      </c>
      <c r="F4452" s="28">
        <f>SUM(F4453:F4456)</f>
        <v>4462</v>
      </c>
      <c r="G4452" s="29">
        <f>IFERROR(F4452/Q4452,"-")</f>
        <v>1.253370786516854</v>
      </c>
      <c r="H4452" s="30">
        <f t="shared" ref="H4452:M4452" si="890">SUM(H4453:H4456)</f>
        <v>4423</v>
      </c>
      <c r="I4452" s="30">
        <f t="shared" si="890"/>
        <v>4363</v>
      </c>
      <c r="J4452" s="30">
        <f t="shared" si="890"/>
        <v>4231</v>
      </c>
      <c r="K4452" s="30">
        <f t="shared" si="890"/>
        <v>4123</v>
      </c>
      <c r="L4452" s="30">
        <f t="shared" si="890"/>
        <v>4040</v>
      </c>
      <c r="M4452" s="31">
        <f t="shared" si="890"/>
        <v>3986</v>
      </c>
      <c r="N4452" s="32">
        <f>IFERROR(M4452/F4452,"-")</f>
        <v>0.89332138054683996</v>
      </c>
      <c r="O4452" s="33">
        <f>M4452-F4452</f>
        <v>-476</v>
      </c>
      <c r="P4452" s="31">
        <f>SUM(P4453:P4456)</f>
        <v>3967</v>
      </c>
      <c r="Q4452" s="34">
        <f>SUM(Q4453:Q4456)</f>
        <v>3560</v>
      </c>
      <c r="R4452" s="35">
        <f>IFERROR(P4452/Q4452,"-")</f>
        <v>1.1143258426966292</v>
      </c>
      <c r="X4452" s="1" t="str">
        <f t="shared" si="889"/>
        <v>42長崎県</v>
      </c>
    </row>
    <row r="4453" spans="1:24" x14ac:dyDescent="0.15">
      <c r="A4453" s="6">
        <f t="shared" si="888"/>
        <v>297</v>
      </c>
      <c r="B4453" s="6">
        <f>B4452</f>
        <v>4203</v>
      </c>
      <c r="D4453" s="36"/>
      <c r="E4453" s="37" t="s">
        <v>32</v>
      </c>
      <c r="F4453" s="38">
        <v>384</v>
      </c>
      <c r="G4453" s="39">
        <f>IFERROR(F4453/Q4453,"-")</f>
        <v>1.0696378830083566</v>
      </c>
      <c r="H4453" s="40">
        <v>286</v>
      </c>
      <c r="I4453" s="40">
        <v>302</v>
      </c>
      <c r="J4453" s="40">
        <v>294</v>
      </c>
      <c r="K4453" s="40">
        <v>294</v>
      </c>
      <c r="L4453" s="40">
        <v>155</v>
      </c>
      <c r="M4453" s="41">
        <v>294</v>
      </c>
      <c r="N4453" s="42">
        <f>IFERROR(M4453/F4453,"-")</f>
        <v>0.765625</v>
      </c>
      <c r="O4453" s="43">
        <f>M4453-F4453</f>
        <v>-90</v>
      </c>
      <c r="P4453" s="41">
        <v>294</v>
      </c>
      <c r="Q4453" s="44">
        <v>359</v>
      </c>
      <c r="R4453" s="45">
        <f>IFERROR(P4453/Q4453,"-")</f>
        <v>0.81894150417827294</v>
      </c>
      <c r="X4453" s="1" t="str">
        <f t="shared" si="889"/>
        <v>42長崎県</v>
      </c>
    </row>
    <row r="4454" spans="1:24" x14ac:dyDescent="0.15">
      <c r="A4454" s="6">
        <f t="shared" si="888"/>
        <v>297</v>
      </c>
      <c r="B4454" s="6">
        <f t="shared" si="888"/>
        <v>4203</v>
      </c>
      <c r="D4454" s="36"/>
      <c r="E4454" s="46" t="s">
        <v>33</v>
      </c>
      <c r="F4454" s="47">
        <v>1827</v>
      </c>
      <c r="G4454" s="48">
        <f>IFERROR(F4454/Q4454,"-")</f>
        <v>1.7187206020696142</v>
      </c>
      <c r="H4454" s="49">
        <v>1695</v>
      </c>
      <c r="I4454" s="49">
        <v>1648</v>
      </c>
      <c r="J4454" s="49">
        <v>1634</v>
      </c>
      <c r="K4454" s="49">
        <v>1690</v>
      </c>
      <c r="L4454" s="49">
        <v>1709</v>
      </c>
      <c r="M4454" s="50">
        <v>1484</v>
      </c>
      <c r="N4454" s="51">
        <f>IFERROR(M4454/F4454,"-")</f>
        <v>0.8122605363984674</v>
      </c>
      <c r="O4454" s="52">
        <f>M4454-F4454</f>
        <v>-343</v>
      </c>
      <c r="P4454" s="50">
        <v>1467</v>
      </c>
      <c r="Q4454" s="53">
        <v>1063</v>
      </c>
      <c r="R4454" s="54">
        <f>IFERROR(P4454/Q4454,"-")</f>
        <v>1.3800564440263405</v>
      </c>
      <c r="X4454" s="1" t="str">
        <f t="shared" si="889"/>
        <v>42長崎県</v>
      </c>
    </row>
    <row r="4455" spans="1:24" x14ac:dyDescent="0.15">
      <c r="A4455" s="6">
        <f t="shared" si="888"/>
        <v>297</v>
      </c>
      <c r="B4455" s="6">
        <f t="shared" si="888"/>
        <v>4203</v>
      </c>
      <c r="D4455" s="36"/>
      <c r="E4455" s="46" t="s">
        <v>34</v>
      </c>
      <c r="F4455" s="47">
        <v>477</v>
      </c>
      <c r="G4455" s="48">
        <f>IFERROR(F4455/Q4455,"-")</f>
        <v>0.48036253776435045</v>
      </c>
      <c r="H4455" s="49">
        <v>638</v>
      </c>
      <c r="I4455" s="49">
        <v>639</v>
      </c>
      <c r="J4455" s="49">
        <v>607</v>
      </c>
      <c r="K4455" s="49">
        <v>519</v>
      </c>
      <c r="L4455" s="49">
        <v>544</v>
      </c>
      <c r="M4455" s="50">
        <v>540</v>
      </c>
      <c r="N4455" s="51">
        <f>IFERROR(M4455/F4455,"-")</f>
        <v>1.1320754716981132</v>
      </c>
      <c r="O4455" s="52">
        <f>M4455-F4455</f>
        <v>63</v>
      </c>
      <c r="P4455" s="50">
        <v>540</v>
      </c>
      <c r="Q4455" s="53">
        <v>993</v>
      </c>
      <c r="R4455" s="54">
        <f>IFERROR(P4455/Q4455,"-")</f>
        <v>0.54380664652567978</v>
      </c>
      <c r="X4455" s="1" t="str">
        <f t="shared" si="889"/>
        <v>42長崎県</v>
      </c>
    </row>
    <row r="4456" spans="1:24" ht="14.25" thickBot="1" x14ac:dyDescent="0.2">
      <c r="A4456" s="6">
        <f t="shared" si="888"/>
        <v>297</v>
      </c>
      <c r="B4456" s="6">
        <f t="shared" si="888"/>
        <v>4203</v>
      </c>
      <c r="D4456" s="55"/>
      <c r="E4456" s="56" t="s">
        <v>35</v>
      </c>
      <c r="F4456" s="57">
        <v>1774</v>
      </c>
      <c r="G4456" s="58">
        <f>IFERROR(F4456/Q4456,"-")</f>
        <v>1.549344978165939</v>
      </c>
      <c r="H4456" s="59">
        <v>1804</v>
      </c>
      <c r="I4456" s="59">
        <v>1774</v>
      </c>
      <c r="J4456" s="59">
        <v>1696</v>
      </c>
      <c r="K4456" s="59">
        <v>1620</v>
      </c>
      <c r="L4456" s="59">
        <v>1632</v>
      </c>
      <c r="M4456" s="60">
        <v>1668</v>
      </c>
      <c r="N4456" s="61">
        <f>IFERROR(M4456/F4456,"-")</f>
        <v>0.94024802705749722</v>
      </c>
      <c r="O4456" s="62">
        <f>M4456-F4456</f>
        <v>-106</v>
      </c>
      <c r="P4456" s="60">
        <v>1666</v>
      </c>
      <c r="Q4456" s="63">
        <v>1145</v>
      </c>
      <c r="R4456" s="64">
        <f>IFERROR(P4456/Q4456,"-")</f>
        <v>1.4550218340611354</v>
      </c>
      <c r="X4456" s="1" t="str">
        <f t="shared" si="889"/>
        <v>42長崎県</v>
      </c>
    </row>
    <row r="4457" spans="1:24" s="5" customFormat="1" x14ac:dyDescent="0.15">
      <c r="A4457" s="65">
        <f t="shared" si="888"/>
        <v>297</v>
      </c>
      <c r="B4457" s="65">
        <f t="shared" si="888"/>
        <v>4203</v>
      </c>
      <c r="D4457" s="66"/>
      <c r="E4457" s="67" t="s">
        <v>36</v>
      </c>
      <c r="F4457" s="68">
        <v>0.93023255813953487</v>
      </c>
      <c r="G4457" s="69"/>
      <c r="H4457" s="68">
        <v>1</v>
      </c>
      <c r="I4457" s="68">
        <v>1</v>
      </c>
      <c r="J4457" s="68">
        <v>1</v>
      </c>
      <c r="K4457" s="68">
        <v>1</v>
      </c>
      <c r="L4457" s="68">
        <v>1</v>
      </c>
      <c r="M4457" s="68">
        <v>1</v>
      </c>
      <c r="N4457" s="70"/>
      <c r="O4457" s="70"/>
      <c r="P4457" s="71"/>
      <c r="Q4457" s="71"/>
      <c r="R4457" s="70"/>
      <c r="X4457" s="5" t="str">
        <f t="shared" si="889"/>
        <v>42長崎県</v>
      </c>
    </row>
    <row r="4458" spans="1:24" x14ac:dyDescent="0.15">
      <c r="A4458" s="6">
        <f>(ROW()+12)/15</f>
        <v>298</v>
      </c>
      <c r="B4458" s="6"/>
      <c r="C4458" s="87">
        <f>(ROW()+12)/15</f>
        <v>298</v>
      </c>
      <c r="D4458" s="87"/>
      <c r="S4458" s="1" t="str">
        <f>"（"&amp;H4460&amp;"　"&amp;H4461&amp;"構想区域）"</f>
        <v>（長崎県　県南構想区域）</v>
      </c>
      <c r="X4458" s="1" t="str">
        <f>TEXT(F4460,"0?")&amp;H4460</f>
        <v>42長崎県</v>
      </c>
    </row>
    <row r="4459" spans="1:24" ht="14.25" thickBot="1" x14ac:dyDescent="0.2">
      <c r="A4459" s="6">
        <f>A4458</f>
        <v>298</v>
      </c>
      <c r="B4459" s="6"/>
      <c r="C4459" s="1" t="s">
        <v>3</v>
      </c>
      <c r="X4459" s="1" t="str">
        <f>X4458</f>
        <v>42長崎県</v>
      </c>
    </row>
    <row r="4460" spans="1:24" x14ac:dyDescent="0.15">
      <c r="A4460" s="6">
        <f t="shared" ref="A4460:B4472" si="891">A4459</f>
        <v>298</v>
      </c>
      <c r="B4460" s="6">
        <v>4204</v>
      </c>
      <c r="D4460" s="88" t="s">
        <v>4</v>
      </c>
      <c r="E4460" s="89"/>
      <c r="F4460" s="90">
        <f>QUOTIENT(F4461,100)</f>
        <v>42</v>
      </c>
      <c r="G4460" s="91"/>
      <c r="H4460" s="92" t="s">
        <v>355</v>
      </c>
      <c r="I4460" s="93"/>
      <c r="O4460" s="7"/>
      <c r="X4460" s="1" t="str">
        <f t="shared" ref="X4460:X4472" si="892">X4459</f>
        <v>42長崎県</v>
      </c>
    </row>
    <row r="4461" spans="1:24" x14ac:dyDescent="0.15">
      <c r="A4461" s="6">
        <f t="shared" si="891"/>
        <v>298</v>
      </c>
      <c r="B4461" s="6">
        <f>B4460</f>
        <v>4204</v>
      </c>
      <c r="D4461" s="94" t="s">
        <v>5</v>
      </c>
      <c r="E4461" s="95"/>
      <c r="F4461" s="96">
        <f>B4461</f>
        <v>4204</v>
      </c>
      <c r="G4461" s="97"/>
      <c r="H4461" s="98" t="s">
        <v>98</v>
      </c>
      <c r="I4461" s="99"/>
      <c r="O4461" s="7"/>
      <c r="X4461" s="1" t="str">
        <f t="shared" si="892"/>
        <v>42長崎県</v>
      </c>
    </row>
    <row r="4462" spans="1:24" x14ac:dyDescent="0.15">
      <c r="A4462" s="6">
        <f t="shared" si="891"/>
        <v>298</v>
      </c>
      <c r="B4462" s="6">
        <f>B4461</f>
        <v>4204</v>
      </c>
      <c r="D4462" s="72" t="s">
        <v>6</v>
      </c>
      <c r="E4462" s="73"/>
      <c r="F4462" s="74">
        <v>12.676399999999999</v>
      </c>
      <c r="G4462" s="75"/>
      <c r="H4462" s="75"/>
      <c r="I4462" s="76"/>
      <c r="J4462" s="8"/>
      <c r="K4462" s="8"/>
      <c r="L4462" s="8"/>
      <c r="N4462" s="8"/>
      <c r="O4462" s="9"/>
      <c r="P4462" s="10" t="s">
        <v>7</v>
      </c>
      <c r="X4462" s="1" t="str">
        <f t="shared" si="892"/>
        <v>42長崎県</v>
      </c>
    </row>
    <row r="4463" spans="1:24" ht="14.25" thickBot="1" x14ac:dyDescent="0.2">
      <c r="A4463" s="6">
        <f t="shared" si="891"/>
        <v>298</v>
      </c>
      <c r="B4463" s="6">
        <f>B4462</f>
        <v>4204</v>
      </c>
      <c r="D4463" s="77" t="s">
        <v>8</v>
      </c>
      <c r="E4463" s="78"/>
      <c r="F4463" s="79">
        <v>467.39</v>
      </c>
      <c r="G4463" s="80"/>
      <c r="H4463" s="80"/>
      <c r="I4463" s="81"/>
      <c r="J4463" s="11"/>
      <c r="K4463" s="11"/>
      <c r="L4463" s="11"/>
      <c r="N4463" s="11"/>
      <c r="P4463" s="82">
        <v>-0.21099999999999997</v>
      </c>
      <c r="Q4463" s="82"/>
      <c r="X4463" s="1" t="str">
        <f t="shared" si="892"/>
        <v>42長崎県</v>
      </c>
    </row>
    <row r="4464" spans="1:24" ht="14.25" thickBot="1" x14ac:dyDescent="0.2">
      <c r="A4464" s="6">
        <f t="shared" si="891"/>
        <v>298</v>
      </c>
      <c r="B4464" s="6"/>
      <c r="C4464" s="1" t="s">
        <v>9</v>
      </c>
      <c r="X4464" s="1" t="str">
        <f t="shared" si="892"/>
        <v>42長崎県</v>
      </c>
    </row>
    <row r="4465" spans="1:24" ht="13.5" customHeight="1" x14ac:dyDescent="0.15">
      <c r="A4465" s="6">
        <f t="shared" si="891"/>
        <v>298</v>
      </c>
      <c r="B4465" s="6"/>
      <c r="D4465" s="12"/>
      <c r="E4465" s="13"/>
      <c r="F4465" s="83" t="s">
        <v>10</v>
      </c>
      <c r="G4465" s="84"/>
      <c r="H4465" s="14" t="s">
        <v>11</v>
      </c>
      <c r="I4465" s="14" t="s">
        <v>12</v>
      </c>
      <c r="J4465" s="14" t="s">
        <v>13</v>
      </c>
      <c r="K4465" s="14" t="s">
        <v>14</v>
      </c>
      <c r="L4465" s="15" t="s">
        <v>15</v>
      </c>
      <c r="M4465" s="85" t="s">
        <v>16</v>
      </c>
      <c r="N4465" s="84"/>
      <c r="O4465" s="84"/>
      <c r="P4465" s="85" t="s">
        <v>17</v>
      </c>
      <c r="Q4465" s="84"/>
      <c r="R4465" s="86"/>
      <c r="X4465" s="1" t="str">
        <f t="shared" si="892"/>
        <v>42長崎県</v>
      </c>
    </row>
    <row r="4466" spans="1:24" ht="32.25" thickBot="1" x14ac:dyDescent="0.2">
      <c r="A4466" s="6">
        <f t="shared" si="891"/>
        <v>298</v>
      </c>
      <c r="B4466" s="6"/>
      <c r="D4466" s="16"/>
      <c r="E4466" s="17"/>
      <c r="F4466" s="18" t="s">
        <v>18</v>
      </c>
      <c r="G4466" s="19" t="s">
        <v>19</v>
      </c>
      <c r="H4466" s="20" t="s">
        <v>20</v>
      </c>
      <c r="I4466" s="20" t="s">
        <v>21</v>
      </c>
      <c r="J4466" s="20" t="s">
        <v>22</v>
      </c>
      <c r="K4466" s="20" t="s">
        <v>23</v>
      </c>
      <c r="L4466" s="20" t="s">
        <v>24</v>
      </c>
      <c r="M4466" s="21" t="s">
        <v>25</v>
      </c>
      <c r="N4466" s="22" t="s">
        <v>26</v>
      </c>
      <c r="O4466" s="23" t="s">
        <v>27</v>
      </c>
      <c r="P4466" s="24" t="s">
        <v>28</v>
      </c>
      <c r="Q4466" s="22" t="s">
        <v>29</v>
      </c>
      <c r="R4466" s="25" t="s">
        <v>30</v>
      </c>
      <c r="X4466" s="1" t="str">
        <f t="shared" si="892"/>
        <v>42長崎県</v>
      </c>
    </row>
    <row r="4467" spans="1:24" ht="14.25" thickTop="1" x14ac:dyDescent="0.15">
      <c r="A4467" s="6">
        <f t="shared" si="891"/>
        <v>298</v>
      </c>
      <c r="B4467" s="6">
        <f>B4462</f>
        <v>4204</v>
      </c>
      <c r="D4467" s="26"/>
      <c r="E4467" s="27" t="s">
        <v>31</v>
      </c>
      <c r="F4467" s="28">
        <f>SUM(F4468:F4471)</f>
        <v>1972</v>
      </c>
      <c r="G4467" s="29">
        <f>IFERROR(F4467/Q4467,"-")</f>
        <v>1.3742160278745645</v>
      </c>
      <c r="H4467" s="30">
        <f t="shared" ref="H4467:M4467" si="893">SUM(H4468:H4471)</f>
        <v>1979</v>
      </c>
      <c r="I4467" s="30">
        <f t="shared" si="893"/>
        <v>1977</v>
      </c>
      <c r="J4467" s="30">
        <f t="shared" si="893"/>
        <v>1940</v>
      </c>
      <c r="K4467" s="30">
        <f t="shared" si="893"/>
        <v>1932</v>
      </c>
      <c r="L4467" s="30">
        <f t="shared" si="893"/>
        <v>1737</v>
      </c>
      <c r="M4467" s="31">
        <f t="shared" si="893"/>
        <v>1752</v>
      </c>
      <c r="N4467" s="32">
        <f>IFERROR(M4467/F4467,"-")</f>
        <v>0.88843813387423931</v>
      </c>
      <c r="O4467" s="33">
        <f>M4467-F4467</f>
        <v>-220</v>
      </c>
      <c r="P4467" s="31">
        <f>SUM(P4468:P4471)</f>
        <v>1729</v>
      </c>
      <c r="Q4467" s="34">
        <f>SUM(Q4468:Q4471)</f>
        <v>1435</v>
      </c>
      <c r="R4467" s="35">
        <f>IFERROR(P4467/Q4467,"-")</f>
        <v>1.2048780487804878</v>
      </c>
      <c r="X4467" s="1" t="str">
        <f t="shared" si="892"/>
        <v>42長崎県</v>
      </c>
    </row>
    <row r="4468" spans="1:24" x14ac:dyDescent="0.15">
      <c r="A4468" s="6">
        <f t="shared" si="891"/>
        <v>298</v>
      </c>
      <c r="B4468" s="6">
        <f>B4467</f>
        <v>4204</v>
      </c>
      <c r="D4468" s="36"/>
      <c r="E4468" s="37" t="s">
        <v>32</v>
      </c>
      <c r="F4468" s="38">
        <v>16</v>
      </c>
      <c r="G4468" s="39">
        <f>IFERROR(F4468/Q4468,"-")</f>
        <v>0.16666666666666666</v>
      </c>
      <c r="H4468" s="40">
        <v>16</v>
      </c>
      <c r="I4468" s="40">
        <v>16</v>
      </c>
      <c r="J4468" s="40">
        <v>16</v>
      </c>
      <c r="K4468" s="40">
        <v>16</v>
      </c>
      <c r="L4468" s="40">
        <v>16</v>
      </c>
      <c r="M4468" s="41">
        <v>16</v>
      </c>
      <c r="N4468" s="42">
        <f>IFERROR(M4468/F4468,"-")</f>
        <v>1</v>
      </c>
      <c r="O4468" s="43">
        <f>M4468-F4468</f>
        <v>0</v>
      </c>
      <c r="P4468" s="41">
        <v>16</v>
      </c>
      <c r="Q4468" s="44">
        <v>96</v>
      </c>
      <c r="R4468" s="45">
        <f>IFERROR(P4468/Q4468,"-")</f>
        <v>0.16666666666666666</v>
      </c>
      <c r="X4468" s="1" t="str">
        <f t="shared" si="892"/>
        <v>42長崎県</v>
      </c>
    </row>
    <row r="4469" spans="1:24" x14ac:dyDescent="0.15">
      <c r="A4469" s="6">
        <f t="shared" si="891"/>
        <v>298</v>
      </c>
      <c r="B4469" s="6">
        <f t="shared" si="891"/>
        <v>4204</v>
      </c>
      <c r="D4469" s="36"/>
      <c r="E4469" s="46" t="s">
        <v>33</v>
      </c>
      <c r="F4469" s="47">
        <v>877</v>
      </c>
      <c r="G4469" s="48">
        <f>IFERROR(F4469/Q4469,"-")</f>
        <v>1.7861507128309573</v>
      </c>
      <c r="H4469" s="49">
        <v>914</v>
      </c>
      <c r="I4469" s="49">
        <v>883</v>
      </c>
      <c r="J4469" s="49">
        <v>910</v>
      </c>
      <c r="K4469" s="49">
        <v>905</v>
      </c>
      <c r="L4469" s="49">
        <v>805</v>
      </c>
      <c r="M4469" s="50">
        <v>872</v>
      </c>
      <c r="N4469" s="51">
        <f>IFERROR(M4469/F4469,"-")</f>
        <v>0.9942987457240593</v>
      </c>
      <c r="O4469" s="52">
        <f>M4469-F4469</f>
        <v>-5</v>
      </c>
      <c r="P4469" s="50">
        <v>807</v>
      </c>
      <c r="Q4469" s="53">
        <v>491</v>
      </c>
      <c r="R4469" s="54">
        <f>IFERROR(P4469/Q4469,"-")</f>
        <v>1.6435845213849287</v>
      </c>
      <c r="X4469" s="1" t="str">
        <f t="shared" si="892"/>
        <v>42長崎県</v>
      </c>
    </row>
    <row r="4470" spans="1:24" x14ac:dyDescent="0.15">
      <c r="A4470" s="6">
        <f t="shared" si="891"/>
        <v>298</v>
      </c>
      <c r="B4470" s="6">
        <f t="shared" si="891"/>
        <v>4204</v>
      </c>
      <c r="D4470" s="36"/>
      <c r="E4470" s="46" t="s">
        <v>34</v>
      </c>
      <c r="F4470" s="47">
        <v>432</v>
      </c>
      <c r="G4470" s="48">
        <f>IFERROR(F4470/Q4470,"-")</f>
        <v>0.90947368421052632</v>
      </c>
      <c r="H4470" s="49">
        <v>395</v>
      </c>
      <c r="I4470" s="49">
        <v>406</v>
      </c>
      <c r="J4470" s="49">
        <v>352</v>
      </c>
      <c r="K4470" s="49">
        <v>361</v>
      </c>
      <c r="L4470" s="49">
        <v>410</v>
      </c>
      <c r="M4470" s="50">
        <v>377</v>
      </c>
      <c r="N4470" s="51">
        <f>IFERROR(M4470/F4470,"-")</f>
        <v>0.87268518518518523</v>
      </c>
      <c r="O4470" s="52">
        <f>M4470-F4470</f>
        <v>-55</v>
      </c>
      <c r="P4470" s="50">
        <v>471</v>
      </c>
      <c r="Q4470" s="53">
        <v>475</v>
      </c>
      <c r="R4470" s="54">
        <f>IFERROR(P4470/Q4470,"-")</f>
        <v>0.991578947368421</v>
      </c>
      <c r="X4470" s="1" t="str">
        <f t="shared" si="892"/>
        <v>42長崎県</v>
      </c>
    </row>
    <row r="4471" spans="1:24" ht="14.25" thickBot="1" x14ac:dyDescent="0.2">
      <c r="A4471" s="6">
        <f t="shared" si="891"/>
        <v>298</v>
      </c>
      <c r="B4471" s="6">
        <f t="shared" si="891"/>
        <v>4204</v>
      </c>
      <c r="D4471" s="55"/>
      <c r="E4471" s="56" t="s">
        <v>35</v>
      </c>
      <c r="F4471" s="57">
        <v>647</v>
      </c>
      <c r="G4471" s="58">
        <f>IFERROR(F4471/Q4471,"-")</f>
        <v>1.7345844504021448</v>
      </c>
      <c r="H4471" s="59">
        <v>654</v>
      </c>
      <c r="I4471" s="59">
        <v>672</v>
      </c>
      <c r="J4471" s="59">
        <v>662</v>
      </c>
      <c r="K4471" s="59">
        <v>650</v>
      </c>
      <c r="L4471" s="59">
        <v>506</v>
      </c>
      <c r="M4471" s="60">
        <v>487</v>
      </c>
      <c r="N4471" s="61">
        <f>IFERROR(M4471/F4471,"-")</f>
        <v>0.75270479134466772</v>
      </c>
      <c r="O4471" s="62">
        <f>M4471-F4471</f>
        <v>-160</v>
      </c>
      <c r="P4471" s="60">
        <v>435</v>
      </c>
      <c r="Q4471" s="63">
        <v>373</v>
      </c>
      <c r="R4471" s="64">
        <f>IFERROR(P4471/Q4471,"-")</f>
        <v>1.1662198391420913</v>
      </c>
      <c r="X4471" s="1" t="str">
        <f t="shared" si="892"/>
        <v>42長崎県</v>
      </c>
    </row>
    <row r="4472" spans="1:24" s="5" customFormat="1" x14ac:dyDescent="0.15">
      <c r="A4472" s="65">
        <f t="shared" si="891"/>
        <v>298</v>
      </c>
      <c r="B4472" s="65">
        <f t="shared" si="891"/>
        <v>4204</v>
      </c>
      <c r="D4472" s="66"/>
      <c r="E4472" s="67" t="s">
        <v>36</v>
      </c>
      <c r="F4472" s="68">
        <v>0.96153846153846156</v>
      </c>
      <c r="G4472" s="69"/>
      <c r="H4472" s="68">
        <v>1</v>
      </c>
      <c r="I4472" s="68">
        <v>1</v>
      </c>
      <c r="J4472" s="68">
        <v>1</v>
      </c>
      <c r="K4472" s="68">
        <v>1</v>
      </c>
      <c r="L4472" s="68">
        <v>1</v>
      </c>
      <c r="M4472" s="68">
        <v>1</v>
      </c>
      <c r="N4472" s="70"/>
      <c r="O4472" s="70"/>
      <c r="P4472" s="71"/>
      <c r="Q4472" s="71"/>
      <c r="R4472" s="70"/>
      <c r="X4472" s="5" t="str">
        <f t="shared" si="892"/>
        <v>42長崎県</v>
      </c>
    </row>
    <row r="4473" spans="1:24" x14ac:dyDescent="0.15">
      <c r="A4473" s="6">
        <f>(ROW()+12)/15</f>
        <v>299</v>
      </c>
      <c r="B4473" s="6"/>
      <c r="C4473" s="87">
        <f>(ROW()+12)/15</f>
        <v>299</v>
      </c>
      <c r="D4473" s="87"/>
      <c r="S4473" s="1" t="str">
        <f>"（"&amp;H4475&amp;"　"&amp;H4476&amp;"構想区域）"</f>
        <v>（長崎県　五島構想区域）</v>
      </c>
      <c r="X4473" s="1" t="str">
        <f>TEXT(F4475,"0?")&amp;H4475</f>
        <v>42長崎県</v>
      </c>
    </row>
    <row r="4474" spans="1:24" ht="14.25" thickBot="1" x14ac:dyDescent="0.2">
      <c r="A4474" s="6">
        <f>A4473</f>
        <v>299</v>
      </c>
      <c r="B4474" s="6"/>
      <c r="C4474" s="1" t="s">
        <v>3</v>
      </c>
      <c r="X4474" s="1" t="str">
        <f>X4473</f>
        <v>42長崎県</v>
      </c>
    </row>
    <row r="4475" spans="1:24" x14ac:dyDescent="0.15">
      <c r="A4475" s="6">
        <f t="shared" ref="A4475:B4487" si="894">A4474</f>
        <v>299</v>
      </c>
      <c r="B4475" s="6">
        <v>4206</v>
      </c>
      <c r="D4475" s="88" t="s">
        <v>4</v>
      </c>
      <c r="E4475" s="89"/>
      <c r="F4475" s="90">
        <f>QUOTIENT(F4476,100)</f>
        <v>42</v>
      </c>
      <c r="G4475" s="91"/>
      <c r="H4475" s="92" t="s">
        <v>355</v>
      </c>
      <c r="I4475" s="93"/>
      <c r="O4475" s="7"/>
      <c r="X4475" s="1" t="str">
        <f t="shared" ref="X4475:X4487" si="895">X4474</f>
        <v>42長崎県</v>
      </c>
    </row>
    <row r="4476" spans="1:24" x14ac:dyDescent="0.15">
      <c r="A4476" s="6">
        <f t="shared" si="894"/>
        <v>299</v>
      </c>
      <c r="B4476" s="6">
        <f>B4475</f>
        <v>4206</v>
      </c>
      <c r="D4476" s="94" t="s">
        <v>5</v>
      </c>
      <c r="E4476" s="95"/>
      <c r="F4476" s="96">
        <f>B4476</f>
        <v>4206</v>
      </c>
      <c r="G4476" s="97"/>
      <c r="H4476" s="98" t="s">
        <v>358</v>
      </c>
      <c r="I4476" s="99"/>
      <c r="O4476" s="7"/>
      <c r="X4476" s="1" t="str">
        <f t="shared" si="895"/>
        <v>42長崎県</v>
      </c>
    </row>
    <row r="4477" spans="1:24" x14ac:dyDescent="0.15">
      <c r="A4477" s="6">
        <f t="shared" si="894"/>
        <v>299</v>
      </c>
      <c r="B4477" s="6">
        <f>B4476</f>
        <v>4206</v>
      </c>
      <c r="D4477" s="72" t="s">
        <v>6</v>
      </c>
      <c r="E4477" s="73"/>
      <c r="F4477" s="74">
        <v>3.4390999999999998</v>
      </c>
      <c r="G4477" s="75"/>
      <c r="H4477" s="75"/>
      <c r="I4477" s="76"/>
      <c r="J4477" s="8"/>
      <c r="K4477" s="8"/>
      <c r="L4477" s="8"/>
      <c r="N4477" s="8"/>
      <c r="O4477" s="9"/>
      <c r="P4477" s="10" t="s">
        <v>7</v>
      </c>
      <c r="X4477" s="1" t="str">
        <f t="shared" si="895"/>
        <v>42長崎県</v>
      </c>
    </row>
    <row r="4478" spans="1:24" ht="14.25" thickBot="1" x14ac:dyDescent="0.2">
      <c r="A4478" s="6">
        <f t="shared" si="894"/>
        <v>299</v>
      </c>
      <c r="B4478" s="6">
        <f>B4477</f>
        <v>4206</v>
      </c>
      <c r="D4478" s="77" t="s">
        <v>8</v>
      </c>
      <c r="E4478" s="78"/>
      <c r="F4478" s="79">
        <v>420.1</v>
      </c>
      <c r="G4478" s="80"/>
      <c r="H4478" s="80"/>
      <c r="I4478" s="81"/>
      <c r="J4478" s="11"/>
      <c r="K4478" s="11"/>
      <c r="L4478" s="11"/>
      <c r="N4478" s="11"/>
      <c r="P4478" s="82">
        <v>-0.18899999999999997</v>
      </c>
      <c r="Q4478" s="82"/>
      <c r="X4478" s="1" t="str">
        <f t="shared" si="895"/>
        <v>42長崎県</v>
      </c>
    </row>
    <row r="4479" spans="1:24" ht="14.25" thickBot="1" x14ac:dyDescent="0.2">
      <c r="A4479" s="6">
        <f t="shared" si="894"/>
        <v>299</v>
      </c>
      <c r="B4479" s="6"/>
      <c r="C4479" s="1" t="s">
        <v>9</v>
      </c>
      <c r="X4479" s="1" t="str">
        <f t="shared" si="895"/>
        <v>42長崎県</v>
      </c>
    </row>
    <row r="4480" spans="1:24" ht="13.5" customHeight="1" x14ac:dyDescent="0.15">
      <c r="A4480" s="6">
        <f t="shared" si="894"/>
        <v>299</v>
      </c>
      <c r="B4480" s="6"/>
      <c r="D4480" s="12"/>
      <c r="E4480" s="13"/>
      <c r="F4480" s="83" t="s">
        <v>10</v>
      </c>
      <c r="G4480" s="84"/>
      <c r="H4480" s="14" t="s">
        <v>11</v>
      </c>
      <c r="I4480" s="14" t="s">
        <v>12</v>
      </c>
      <c r="J4480" s="14" t="s">
        <v>13</v>
      </c>
      <c r="K4480" s="14" t="s">
        <v>14</v>
      </c>
      <c r="L4480" s="15" t="s">
        <v>15</v>
      </c>
      <c r="M4480" s="85" t="s">
        <v>16</v>
      </c>
      <c r="N4480" s="84"/>
      <c r="O4480" s="84"/>
      <c r="P4480" s="85" t="s">
        <v>17</v>
      </c>
      <c r="Q4480" s="84"/>
      <c r="R4480" s="86"/>
      <c r="X4480" s="1" t="str">
        <f t="shared" si="895"/>
        <v>42長崎県</v>
      </c>
    </row>
    <row r="4481" spans="1:24" ht="32.25" thickBot="1" x14ac:dyDescent="0.2">
      <c r="A4481" s="6">
        <f t="shared" si="894"/>
        <v>299</v>
      </c>
      <c r="B4481" s="6"/>
      <c r="D4481" s="16"/>
      <c r="E4481" s="17"/>
      <c r="F4481" s="18" t="s">
        <v>18</v>
      </c>
      <c r="G4481" s="19" t="s">
        <v>19</v>
      </c>
      <c r="H4481" s="20" t="s">
        <v>20</v>
      </c>
      <c r="I4481" s="20" t="s">
        <v>21</v>
      </c>
      <c r="J4481" s="20" t="s">
        <v>22</v>
      </c>
      <c r="K4481" s="20" t="s">
        <v>23</v>
      </c>
      <c r="L4481" s="20" t="s">
        <v>24</v>
      </c>
      <c r="M4481" s="21" t="s">
        <v>25</v>
      </c>
      <c r="N4481" s="22" t="s">
        <v>26</v>
      </c>
      <c r="O4481" s="23" t="s">
        <v>27</v>
      </c>
      <c r="P4481" s="24" t="s">
        <v>28</v>
      </c>
      <c r="Q4481" s="22" t="s">
        <v>29</v>
      </c>
      <c r="R4481" s="25" t="s">
        <v>30</v>
      </c>
      <c r="X4481" s="1" t="str">
        <f t="shared" si="895"/>
        <v>42長崎県</v>
      </c>
    </row>
    <row r="4482" spans="1:24" ht="14.25" thickTop="1" x14ac:dyDescent="0.15">
      <c r="A4482" s="6">
        <f t="shared" si="894"/>
        <v>299</v>
      </c>
      <c r="B4482" s="6">
        <f>B4477</f>
        <v>4206</v>
      </c>
      <c r="D4482" s="26"/>
      <c r="E4482" s="27" t="s">
        <v>31</v>
      </c>
      <c r="F4482" s="28">
        <f>SUM(F4483:F4486)</f>
        <v>516</v>
      </c>
      <c r="G4482" s="29">
        <f>IFERROR(F4482/Q4482,"-")</f>
        <v>1.5311572700296736</v>
      </c>
      <c r="H4482" s="30">
        <f t="shared" ref="H4482:M4482" si="896">SUM(H4483:H4486)</f>
        <v>490</v>
      </c>
      <c r="I4482" s="30">
        <f t="shared" si="896"/>
        <v>490</v>
      </c>
      <c r="J4482" s="30">
        <f t="shared" si="896"/>
        <v>474</v>
      </c>
      <c r="K4482" s="30">
        <f t="shared" si="896"/>
        <v>434</v>
      </c>
      <c r="L4482" s="30">
        <f t="shared" si="896"/>
        <v>434</v>
      </c>
      <c r="M4482" s="31">
        <f t="shared" si="896"/>
        <v>495</v>
      </c>
      <c r="N4482" s="32">
        <f>IFERROR(M4482/F4482,"-")</f>
        <v>0.95930232558139539</v>
      </c>
      <c r="O4482" s="33">
        <f>M4482-F4482</f>
        <v>-21</v>
      </c>
      <c r="P4482" s="31">
        <f>SUM(P4483:P4486)</f>
        <v>482</v>
      </c>
      <c r="Q4482" s="34">
        <f>SUM(Q4483:Q4486)</f>
        <v>337</v>
      </c>
      <c r="R4482" s="35">
        <f>IFERROR(P4482/Q4482,"-")</f>
        <v>1.4302670623145401</v>
      </c>
      <c r="X4482" s="1" t="str">
        <f t="shared" si="895"/>
        <v>42長崎県</v>
      </c>
    </row>
    <row r="4483" spans="1:24" x14ac:dyDescent="0.15">
      <c r="A4483" s="6">
        <f t="shared" si="894"/>
        <v>299</v>
      </c>
      <c r="B4483" s="6">
        <f>B4482</f>
        <v>4206</v>
      </c>
      <c r="D4483" s="36"/>
      <c r="E4483" s="37" t="s">
        <v>32</v>
      </c>
      <c r="F4483" s="38">
        <v>10</v>
      </c>
      <c r="G4483" s="39">
        <f>IFERROR(F4483/Q4483,"-")</f>
        <v>0.55555555555555558</v>
      </c>
      <c r="H4483" s="40">
        <v>0</v>
      </c>
      <c r="I4483" s="40">
        <v>0</v>
      </c>
      <c r="J4483" s="40">
        <v>0</v>
      </c>
      <c r="K4483" s="40">
        <v>0</v>
      </c>
      <c r="L4483" s="40">
        <v>0</v>
      </c>
      <c r="M4483" s="41">
        <v>10</v>
      </c>
      <c r="N4483" s="42">
        <f>IFERROR(M4483/F4483,"-")</f>
        <v>1</v>
      </c>
      <c r="O4483" s="43">
        <f>M4483-F4483</f>
        <v>0</v>
      </c>
      <c r="P4483" s="41">
        <v>10</v>
      </c>
      <c r="Q4483" s="44">
        <v>18</v>
      </c>
      <c r="R4483" s="45">
        <f>IFERROR(P4483/Q4483,"-")</f>
        <v>0.55555555555555558</v>
      </c>
      <c r="X4483" s="1" t="str">
        <f t="shared" si="895"/>
        <v>42長崎県</v>
      </c>
    </row>
    <row r="4484" spans="1:24" x14ac:dyDescent="0.15">
      <c r="A4484" s="6">
        <f t="shared" si="894"/>
        <v>299</v>
      </c>
      <c r="B4484" s="6">
        <f t="shared" si="894"/>
        <v>4206</v>
      </c>
      <c r="D4484" s="36"/>
      <c r="E4484" s="46" t="s">
        <v>33</v>
      </c>
      <c r="F4484" s="47">
        <v>397</v>
      </c>
      <c r="G4484" s="48">
        <f>IFERROR(F4484/Q4484,"-")</f>
        <v>3.4224137931034484</v>
      </c>
      <c r="H4484" s="49">
        <v>317</v>
      </c>
      <c r="I4484" s="49">
        <v>217</v>
      </c>
      <c r="J4484" s="49">
        <v>267</v>
      </c>
      <c r="K4484" s="49">
        <v>227</v>
      </c>
      <c r="L4484" s="49">
        <v>177</v>
      </c>
      <c r="M4484" s="50">
        <v>174</v>
      </c>
      <c r="N4484" s="51">
        <f>IFERROR(M4484/F4484,"-")</f>
        <v>0.43828715365239296</v>
      </c>
      <c r="O4484" s="52">
        <f>M4484-F4484</f>
        <v>-223</v>
      </c>
      <c r="P4484" s="50">
        <v>274</v>
      </c>
      <c r="Q4484" s="53">
        <v>116</v>
      </c>
      <c r="R4484" s="54">
        <f>IFERROR(P4484/Q4484,"-")</f>
        <v>2.3620689655172415</v>
      </c>
      <c r="X4484" s="1" t="str">
        <f t="shared" si="895"/>
        <v>42長崎県</v>
      </c>
    </row>
    <row r="4485" spans="1:24" x14ac:dyDescent="0.15">
      <c r="A4485" s="6">
        <f t="shared" si="894"/>
        <v>299</v>
      </c>
      <c r="B4485" s="6">
        <f t="shared" si="894"/>
        <v>4206</v>
      </c>
      <c r="D4485" s="36"/>
      <c r="E4485" s="46" t="s">
        <v>34</v>
      </c>
      <c r="F4485" s="47">
        <v>17</v>
      </c>
      <c r="G4485" s="48">
        <f>IFERROR(F4485/Q4485,"-")</f>
        <v>0.11038961038961038</v>
      </c>
      <c r="H4485" s="49">
        <v>100</v>
      </c>
      <c r="I4485" s="49">
        <v>200</v>
      </c>
      <c r="J4485" s="49">
        <v>150</v>
      </c>
      <c r="K4485" s="49">
        <v>150</v>
      </c>
      <c r="L4485" s="49">
        <v>200</v>
      </c>
      <c r="M4485" s="50">
        <v>200</v>
      </c>
      <c r="N4485" s="51">
        <f>IFERROR(M4485/F4485,"-")</f>
        <v>11.764705882352942</v>
      </c>
      <c r="O4485" s="52">
        <f>M4485-F4485</f>
        <v>183</v>
      </c>
      <c r="P4485" s="50">
        <v>150</v>
      </c>
      <c r="Q4485" s="53">
        <v>154</v>
      </c>
      <c r="R4485" s="54">
        <f>IFERROR(P4485/Q4485,"-")</f>
        <v>0.97402597402597402</v>
      </c>
      <c r="X4485" s="1" t="str">
        <f t="shared" si="895"/>
        <v>42長崎県</v>
      </c>
    </row>
    <row r="4486" spans="1:24" ht="14.25" thickBot="1" x14ac:dyDescent="0.2">
      <c r="A4486" s="6">
        <f t="shared" si="894"/>
        <v>299</v>
      </c>
      <c r="B4486" s="6">
        <f t="shared" si="894"/>
        <v>4206</v>
      </c>
      <c r="D4486" s="55"/>
      <c r="E4486" s="56" t="s">
        <v>35</v>
      </c>
      <c r="F4486" s="57">
        <v>92</v>
      </c>
      <c r="G4486" s="58">
        <f>IFERROR(F4486/Q4486,"-")</f>
        <v>1.8775510204081634</v>
      </c>
      <c r="H4486" s="59">
        <v>73</v>
      </c>
      <c r="I4486" s="59">
        <v>73</v>
      </c>
      <c r="J4486" s="59">
        <v>57</v>
      </c>
      <c r="K4486" s="59">
        <v>57</v>
      </c>
      <c r="L4486" s="59">
        <v>57</v>
      </c>
      <c r="M4486" s="60">
        <v>111</v>
      </c>
      <c r="N4486" s="61">
        <f>IFERROR(M4486/F4486,"-")</f>
        <v>1.2065217391304348</v>
      </c>
      <c r="O4486" s="62">
        <f>M4486-F4486</f>
        <v>19</v>
      </c>
      <c r="P4486" s="60">
        <v>48</v>
      </c>
      <c r="Q4486" s="63">
        <v>49</v>
      </c>
      <c r="R4486" s="64">
        <f>IFERROR(P4486/Q4486,"-")</f>
        <v>0.97959183673469385</v>
      </c>
      <c r="X4486" s="1" t="str">
        <f t="shared" si="895"/>
        <v>42長崎県</v>
      </c>
    </row>
    <row r="4487" spans="1:24" s="5" customFormat="1" x14ac:dyDescent="0.15">
      <c r="A4487" s="65">
        <f t="shared" si="894"/>
        <v>299</v>
      </c>
      <c r="B4487" s="65">
        <f t="shared" si="894"/>
        <v>4206</v>
      </c>
      <c r="D4487" s="66"/>
      <c r="E4487" s="67" t="s">
        <v>36</v>
      </c>
      <c r="F4487" s="68">
        <v>0.9285714285714286</v>
      </c>
      <c r="G4487" s="69"/>
      <c r="H4487" s="68">
        <v>1</v>
      </c>
      <c r="I4487" s="68">
        <v>1</v>
      </c>
      <c r="J4487" s="68">
        <v>1</v>
      </c>
      <c r="K4487" s="68">
        <v>1</v>
      </c>
      <c r="L4487" s="68">
        <v>1</v>
      </c>
      <c r="M4487" s="68">
        <v>1</v>
      </c>
      <c r="N4487" s="70"/>
      <c r="O4487" s="70"/>
      <c r="P4487" s="71"/>
      <c r="Q4487" s="71"/>
      <c r="R4487" s="70"/>
      <c r="X4487" s="5" t="str">
        <f t="shared" si="895"/>
        <v>42長崎県</v>
      </c>
    </row>
    <row r="4488" spans="1:24" x14ac:dyDescent="0.15">
      <c r="A4488" s="6">
        <f>(ROW()+12)/15</f>
        <v>300</v>
      </c>
      <c r="B4488" s="6"/>
      <c r="C4488" s="87">
        <f>(ROW()+12)/15</f>
        <v>300</v>
      </c>
      <c r="D4488" s="87"/>
      <c r="S4488" s="1" t="str">
        <f>"（"&amp;H4490&amp;"　"&amp;H4491&amp;"構想区域）"</f>
        <v>（長崎県　上五島構想区域）</v>
      </c>
      <c r="X4488" s="1" t="str">
        <f>TEXT(F4490,"0?")&amp;H4490</f>
        <v>42長崎県</v>
      </c>
    </row>
    <row r="4489" spans="1:24" ht="14.25" thickBot="1" x14ac:dyDescent="0.2">
      <c r="A4489" s="6">
        <f>A4488</f>
        <v>300</v>
      </c>
      <c r="B4489" s="6"/>
      <c r="C4489" s="1" t="s">
        <v>3</v>
      </c>
      <c r="X4489" s="1" t="str">
        <f>X4488</f>
        <v>42長崎県</v>
      </c>
    </row>
    <row r="4490" spans="1:24" x14ac:dyDescent="0.15">
      <c r="A4490" s="6">
        <f t="shared" ref="A4490:B4502" si="897">A4489</f>
        <v>300</v>
      </c>
      <c r="B4490" s="6">
        <v>4207</v>
      </c>
      <c r="D4490" s="88" t="s">
        <v>4</v>
      </c>
      <c r="E4490" s="89"/>
      <c r="F4490" s="90">
        <f>QUOTIENT(F4491,100)</f>
        <v>42</v>
      </c>
      <c r="G4490" s="91"/>
      <c r="H4490" s="92" t="s">
        <v>355</v>
      </c>
      <c r="I4490" s="93"/>
      <c r="O4490" s="7"/>
      <c r="X4490" s="1" t="str">
        <f t="shared" ref="X4490:X4502" si="898">X4489</f>
        <v>42長崎県</v>
      </c>
    </row>
    <row r="4491" spans="1:24" x14ac:dyDescent="0.15">
      <c r="A4491" s="6">
        <f t="shared" si="897"/>
        <v>300</v>
      </c>
      <c r="B4491" s="6">
        <f>B4490</f>
        <v>4207</v>
      </c>
      <c r="D4491" s="94" t="s">
        <v>5</v>
      </c>
      <c r="E4491" s="95"/>
      <c r="F4491" s="96">
        <f>B4491</f>
        <v>4207</v>
      </c>
      <c r="G4491" s="97"/>
      <c r="H4491" s="98" t="s">
        <v>359</v>
      </c>
      <c r="I4491" s="99"/>
      <c r="O4491" s="7"/>
      <c r="X4491" s="1" t="str">
        <f t="shared" si="898"/>
        <v>42長崎県</v>
      </c>
    </row>
    <row r="4492" spans="1:24" x14ac:dyDescent="0.15">
      <c r="A4492" s="6">
        <f t="shared" si="897"/>
        <v>300</v>
      </c>
      <c r="B4492" s="6">
        <f>B4491</f>
        <v>4207</v>
      </c>
      <c r="D4492" s="72" t="s">
        <v>6</v>
      </c>
      <c r="E4492" s="73"/>
      <c r="F4492" s="74">
        <v>1.9791000000000001</v>
      </c>
      <c r="G4492" s="75"/>
      <c r="H4492" s="75"/>
      <c r="I4492" s="76"/>
      <c r="J4492" s="8"/>
      <c r="K4492" s="8"/>
      <c r="L4492" s="8"/>
      <c r="N4492" s="8"/>
      <c r="O4492" s="9"/>
      <c r="P4492" s="10" t="s">
        <v>7</v>
      </c>
      <c r="X4492" s="1" t="str">
        <f t="shared" si="898"/>
        <v>42長崎県</v>
      </c>
    </row>
    <row r="4493" spans="1:24" ht="14.25" thickBot="1" x14ac:dyDescent="0.2">
      <c r="A4493" s="6">
        <f t="shared" si="897"/>
        <v>300</v>
      </c>
      <c r="B4493" s="6">
        <f>B4492</f>
        <v>4207</v>
      </c>
      <c r="D4493" s="77" t="s">
        <v>8</v>
      </c>
      <c r="E4493" s="78"/>
      <c r="F4493" s="79">
        <v>239.51</v>
      </c>
      <c r="G4493" s="80"/>
      <c r="H4493" s="80"/>
      <c r="I4493" s="81"/>
      <c r="J4493" s="11"/>
      <c r="K4493" s="11"/>
      <c r="L4493" s="11"/>
      <c r="N4493" s="11"/>
      <c r="P4493" s="82">
        <v>-0.28300000000000003</v>
      </c>
      <c r="Q4493" s="82"/>
      <c r="X4493" s="1" t="str">
        <f t="shared" si="898"/>
        <v>42長崎県</v>
      </c>
    </row>
    <row r="4494" spans="1:24" ht="14.25" thickBot="1" x14ac:dyDescent="0.2">
      <c r="A4494" s="6">
        <f t="shared" si="897"/>
        <v>300</v>
      </c>
      <c r="B4494" s="6"/>
      <c r="C4494" s="1" t="s">
        <v>9</v>
      </c>
      <c r="X4494" s="1" t="str">
        <f t="shared" si="898"/>
        <v>42長崎県</v>
      </c>
    </row>
    <row r="4495" spans="1:24" ht="13.5" customHeight="1" x14ac:dyDescent="0.15">
      <c r="A4495" s="6">
        <f t="shared" si="897"/>
        <v>300</v>
      </c>
      <c r="B4495" s="6"/>
      <c r="D4495" s="12"/>
      <c r="E4495" s="13"/>
      <c r="F4495" s="83" t="s">
        <v>10</v>
      </c>
      <c r="G4495" s="84"/>
      <c r="H4495" s="14" t="s">
        <v>11</v>
      </c>
      <c r="I4495" s="14" t="s">
        <v>12</v>
      </c>
      <c r="J4495" s="14" t="s">
        <v>13</v>
      </c>
      <c r="K4495" s="14" t="s">
        <v>14</v>
      </c>
      <c r="L4495" s="15" t="s">
        <v>15</v>
      </c>
      <c r="M4495" s="85" t="s">
        <v>16</v>
      </c>
      <c r="N4495" s="84"/>
      <c r="O4495" s="84"/>
      <c r="P4495" s="85" t="s">
        <v>17</v>
      </c>
      <c r="Q4495" s="84"/>
      <c r="R4495" s="86"/>
      <c r="X4495" s="1" t="str">
        <f t="shared" si="898"/>
        <v>42長崎県</v>
      </c>
    </row>
    <row r="4496" spans="1:24" ht="32.25" thickBot="1" x14ac:dyDescent="0.2">
      <c r="A4496" s="6">
        <f t="shared" si="897"/>
        <v>300</v>
      </c>
      <c r="B4496" s="6"/>
      <c r="D4496" s="16"/>
      <c r="E4496" s="17"/>
      <c r="F4496" s="18" t="s">
        <v>18</v>
      </c>
      <c r="G4496" s="19" t="s">
        <v>19</v>
      </c>
      <c r="H4496" s="20" t="s">
        <v>20</v>
      </c>
      <c r="I4496" s="20" t="s">
        <v>21</v>
      </c>
      <c r="J4496" s="20" t="s">
        <v>22</v>
      </c>
      <c r="K4496" s="20" t="s">
        <v>23</v>
      </c>
      <c r="L4496" s="20" t="s">
        <v>24</v>
      </c>
      <c r="M4496" s="21" t="s">
        <v>25</v>
      </c>
      <c r="N4496" s="22" t="s">
        <v>26</v>
      </c>
      <c r="O4496" s="23" t="s">
        <v>27</v>
      </c>
      <c r="P4496" s="24" t="s">
        <v>28</v>
      </c>
      <c r="Q4496" s="22" t="s">
        <v>29</v>
      </c>
      <c r="R4496" s="25" t="s">
        <v>30</v>
      </c>
      <c r="X4496" s="1" t="str">
        <f t="shared" si="898"/>
        <v>42長崎県</v>
      </c>
    </row>
    <row r="4497" spans="1:24" ht="14.25" thickTop="1" x14ac:dyDescent="0.15">
      <c r="A4497" s="6">
        <f t="shared" si="897"/>
        <v>300</v>
      </c>
      <c r="B4497" s="6">
        <f>B4492</f>
        <v>4207</v>
      </c>
      <c r="D4497" s="26"/>
      <c r="E4497" s="27" t="s">
        <v>31</v>
      </c>
      <c r="F4497" s="28">
        <f>SUM(F4498:F4501)</f>
        <v>203</v>
      </c>
      <c r="G4497" s="29">
        <f>IFERROR(F4497/Q4497,"-")</f>
        <v>1.5615384615384615</v>
      </c>
      <c r="H4497" s="30">
        <f t="shared" ref="H4497:M4497" si="899">SUM(H4498:H4501)</f>
        <v>199</v>
      </c>
      <c r="I4497" s="30">
        <f t="shared" si="899"/>
        <v>199</v>
      </c>
      <c r="J4497" s="30">
        <f t="shared" si="899"/>
        <v>196</v>
      </c>
      <c r="K4497" s="30">
        <f t="shared" si="899"/>
        <v>199</v>
      </c>
      <c r="L4497" s="30">
        <f t="shared" si="899"/>
        <v>199</v>
      </c>
      <c r="M4497" s="31">
        <f t="shared" si="899"/>
        <v>150</v>
      </c>
      <c r="N4497" s="32">
        <f>IFERROR(M4497/F4497,"-")</f>
        <v>0.73891625615763545</v>
      </c>
      <c r="O4497" s="33">
        <f>M4497-F4497</f>
        <v>-53</v>
      </c>
      <c r="P4497" s="31">
        <f>SUM(P4498:P4501)</f>
        <v>190</v>
      </c>
      <c r="Q4497" s="34">
        <f>SUM(Q4498:Q4501)</f>
        <v>130</v>
      </c>
      <c r="R4497" s="35">
        <f>IFERROR(P4497/Q4497,"-")</f>
        <v>1.4615384615384615</v>
      </c>
      <c r="X4497" s="1" t="str">
        <f t="shared" si="898"/>
        <v>42長崎県</v>
      </c>
    </row>
    <row r="4498" spans="1:24" x14ac:dyDescent="0.15">
      <c r="A4498" s="6">
        <f t="shared" si="897"/>
        <v>300</v>
      </c>
      <c r="B4498" s="6">
        <f>B4497</f>
        <v>4207</v>
      </c>
      <c r="D4498" s="36"/>
      <c r="E4498" s="37" t="s">
        <v>32</v>
      </c>
      <c r="F4498" s="38">
        <v>0</v>
      </c>
      <c r="G4498" s="39" t="str">
        <f>IFERROR(F4498/Q4498,"-")</f>
        <v>-</v>
      </c>
      <c r="H4498" s="40">
        <v>0</v>
      </c>
      <c r="I4498" s="40">
        <v>0</v>
      </c>
      <c r="J4498" s="40">
        <v>0</v>
      </c>
      <c r="K4498" s="40">
        <v>0</v>
      </c>
      <c r="L4498" s="40">
        <v>0</v>
      </c>
      <c r="M4498" s="41">
        <v>0</v>
      </c>
      <c r="N4498" s="42" t="str">
        <f>IFERROR(M4498/F4498,"-")</f>
        <v>-</v>
      </c>
      <c r="O4498" s="43">
        <f>M4498-F4498</f>
        <v>0</v>
      </c>
      <c r="P4498" s="41">
        <v>0</v>
      </c>
      <c r="Q4498" s="44">
        <v>0</v>
      </c>
      <c r="R4498" s="45" t="str">
        <f>IFERROR(P4498/Q4498,"-")</f>
        <v>-</v>
      </c>
      <c r="X4498" s="1" t="str">
        <f t="shared" si="898"/>
        <v>42長崎県</v>
      </c>
    </row>
    <row r="4499" spans="1:24" x14ac:dyDescent="0.15">
      <c r="A4499" s="6">
        <f t="shared" si="897"/>
        <v>300</v>
      </c>
      <c r="B4499" s="6">
        <f t="shared" si="897"/>
        <v>4207</v>
      </c>
      <c r="D4499" s="36"/>
      <c r="E4499" s="46" t="s">
        <v>33</v>
      </c>
      <c r="F4499" s="47">
        <v>153</v>
      </c>
      <c r="G4499" s="48">
        <f>IFERROR(F4499/Q4499,"-")</f>
        <v>3</v>
      </c>
      <c r="H4499" s="49">
        <v>149</v>
      </c>
      <c r="I4499" s="49">
        <v>149</v>
      </c>
      <c r="J4499" s="49">
        <v>146</v>
      </c>
      <c r="K4499" s="49">
        <v>149</v>
      </c>
      <c r="L4499" s="49">
        <v>149</v>
      </c>
      <c r="M4499" s="50">
        <v>100</v>
      </c>
      <c r="N4499" s="51">
        <f>IFERROR(M4499/F4499,"-")</f>
        <v>0.65359477124183007</v>
      </c>
      <c r="O4499" s="52">
        <f>M4499-F4499</f>
        <v>-53</v>
      </c>
      <c r="P4499" s="50">
        <v>140</v>
      </c>
      <c r="Q4499" s="53">
        <v>51</v>
      </c>
      <c r="R4499" s="54">
        <f>IFERROR(P4499/Q4499,"-")</f>
        <v>2.7450980392156863</v>
      </c>
      <c r="X4499" s="1" t="str">
        <f t="shared" si="898"/>
        <v>42長崎県</v>
      </c>
    </row>
    <row r="4500" spans="1:24" x14ac:dyDescent="0.15">
      <c r="A4500" s="6">
        <f t="shared" si="897"/>
        <v>300</v>
      </c>
      <c r="B4500" s="6">
        <f t="shared" si="897"/>
        <v>4207</v>
      </c>
      <c r="D4500" s="36"/>
      <c r="E4500" s="46" t="s">
        <v>34</v>
      </c>
      <c r="F4500" s="47">
        <v>0</v>
      </c>
      <c r="G4500" s="48">
        <f>IFERROR(F4500/Q4500,"-")</f>
        <v>0</v>
      </c>
      <c r="H4500" s="49">
        <v>0</v>
      </c>
      <c r="I4500" s="49">
        <v>0</v>
      </c>
      <c r="J4500" s="49">
        <v>50</v>
      </c>
      <c r="K4500" s="49">
        <v>50</v>
      </c>
      <c r="L4500" s="49">
        <v>50</v>
      </c>
      <c r="M4500" s="50">
        <v>50</v>
      </c>
      <c r="N4500" s="51" t="str">
        <f>IFERROR(M4500/F4500,"-")</f>
        <v>-</v>
      </c>
      <c r="O4500" s="52">
        <f>M4500-F4500</f>
        <v>50</v>
      </c>
      <c r="P4500" s="50">
        <v>50</v>
      </c>
      <c r="Q4500" s="53">
        <v>54</v>
      </c>
      <c r="R4500" s="54">
        <f>IFERROR(P4500/Q4500,"-")</f>
        <v>0.92592592592592593</v>
      </c>
      <c r="X4500" s="1" t="str">
        <f t="shared" si="898"/>
        <v>42長崎県</v>
      </c>
    </row>
    <row r="4501" spans="1:24" ht="14.25" thickBot="1" x14ac:dyDescent="0.2">
      <c r="A4501" s="6">
        <f t="shared" si="897"/>
        <v>300</v>
      </c>
      <c r="B4501" s="6">
        <f t="shared" si="897"/>
        <v>4207</v>
      </c>
      <c r="D4501" s="55"/>
      <c r="E4501" s="56" t="s">
        <v>35</v>
      </c>
      <c r="F4501" s="57">
        <v>50</v>
      </c>
      <c r="G4501" s="58">
        <f>IFERROR(F4501/Q4501,"-")</f>
        <v>2</v>
      </c>
      <c r="H4501" s="59">
        <v>50</v>
      </c>
      <c r="I4501" s="59">
        <v>50</v>
      </c>
      <c r="J4501" s="59">
        <v>0</v>
      </c>
      <c r="K4501" s="59">
        <v>0</v>
      </c>
      <c r="L4501" s="59">
        <v>0</v>
      </c>
      <c r="M4501" s="60">
        <v>0</v>
      </c>
      <c r="N4501" s="61">
        <f>IFERROR(M4501/F4501,"-")</f>
        <v>0</v>
      </c>
      <c r="O4501" s="62">
        <f>M4501-F4501</f>
        <v>-50</v>
      </c>
      <c r="P4501" s="60">
        <v>0</v>
      </c>
      <c r="Q4501" s="63">
        <v>25</v>
      </c>
      <c r="R4501" s="64">
        <f>IFERROR(P4501/Q4501,"-")</f>
        <v>0</v>
      </c>
      <c r="X4501" s="1" t="str">
        <f t="shared" si="898"/>
        <v>42長崎県</v>
      </c>
    </row>
    <row r="4502" spans="1:24" s="5" customFormat="1" x14ac:dyDescent="0.15">
      <c r="A4502" s="65">
        <f t="shared" si="897"/>
        <v>300</v>
      </c>
      <c r="B4502" s="65">
        <f t="shared" si="897"/>
        <v>4207</v>
      </c>
      <c r="D4502" s="66"/>
      <c r="E4502" s="67" t="s">
        <v>36</v>
      </c>
      <c r="F4502" s="68">
        <v>1</v>
      </c>
      <c r="G4502" s="69"/>
      <c r="H4502" s="68">
        <v>1</v>
      </c>
      <c r="I4502" s="68">
        <v>1</v>
      </c>
      <c r="J4502" s="68">
        <v>1</v>
      </c>
      <c r="K4502" s="68">
        <v>1</v>
      </c>
      <c r="L4502" s="68">
        <v>1</v>
      </c>
      <c r="M4502" s="68">
        <v>1</v>
      </c>
      <c r="N4502" s="70"/>
      <c r="O4502" s="70"/>
      <c r="P4502" s="71"/>
      <c r="Q4502" s="71"/>
      <c r="R4502" s="70"/>
      <c r="X4502" s="5" t="str">
        <f t="shared" si="898"/>
        <v>42長崎県</v>
      </c>
    </row>
    <row r="4503" spans="1:24" x14ac:dyDescent="0.15">
      <c r="A4503" s="6">
        <f>(ROW()+12)/15</f>
        <v>301</v>
      </c>
      <c r="B4503" s="6"/>
      <c r="C4503" s="87">
        <f>(ROW()+12)/15</f>
        <v>301</v>
      </c>
      <c r="D4503" s="87"/>
      <c r="S4503" s="1" t="str">
        <f>"（"&amp;H4505&amp;"　"&amp;H4506&amp;"構想区域）"</f>
        <v>（長崎県　壱岐構想区域）</v>
      </c>
      <c r="X4503" s="1" t="str">
        <f>TEXT(F4505,"0?")&amp;H4505</f>
        <v>42長崎県</v>
      </c>
    </row>
    <row r="4504" spans="1:24" ht="14.25" thickBot="1" x14ac:dyDescent="0.2">
      <c r="A4504" s="6">
        <f>A4503</f>
        <v>301</v>
      </c>
      <c r="B4504" s="6"/>
      <c r="C4504" s="1" t="s">
        <v>3</v>
      </c>
      <c r="X4504" s="1" t="str">
        <f>X4503</f>
        <v>42長崎県</v>
      </c>
    </row>
    <row r="4505" spans="1:24" x14ac:dyDescent="0.15">
      <c r="A4505" s="6">
        <f t="shared" ref="A4505:B4517" si="900">A4504</f>
        <v>301</v>
      </c>
      <c r="B4505" s="6">
        <v>4208</v>
      </c>
      <c r="D4505" s="88" t="s">
        <v>4</v>
      </c>
      <c r="E4505" s="89"/>
      <c r="F4505" s="90">
        <f>QUOTIENT(F4506,100)</f>
        <v>42</v>
      </c>
      <c r="G4505" s="91"/>
      <c r="H4505" s="92" t="s">
        <v>355</v>
      </c>
      <c r="I4505" s="93"/>
      <c r="O4505" s="7"/>
      <c r="X4505" s="1" t="str">
        <f t="shared" ref="X4505:X4517" si="901">X4504</f>
        <v>42長崎県</v>
      </c>
    </row>
    <row r="4506" spans="1:24" x14ac:dyDescent="0.15">
      <c r="A4506" s="6">
        <f t="shared" si="900"/>
        <v>301</v>
      </c>
      <c r="B4506" s="6">
        <f>B4505</f>
        <v>4208</v>
      </c>
      <c r="D4506" s="94" t="s">
        <v>5</v>
      </c>
      <c r="E4506" s="95"/>
      <c r="F4506" s="96">
        <f>B4506</f>
        <v>4208</v>
      </c>
      <c r="G4506" s="97"/>
      <c r="H4506" s="98" t="s">
        <v>360</v>
      </c>
      <c r="I4506" s="99"/>
      <c r="O4506" s="7"/>
      <c r="X4506" s="1" t="str">
        <f t="shared" si="901"/>
        <v>42長崎県</v>
      </c>
    </row>
    <row r="4507" spans="1:24" x14ac:dyDescent="0.15">
      <c r="A4507" s="6">
        <f t="shared" si="900"/>
        <v>301</v>
      </c>
      <c r="B4507" s="6">
        <f>B4506</f>
        <v>4208</v>
      </c>
      <c r="D4507" s="72" t="s">
        <v>6</v>
      </c>
      <c r="E4507" s="73"/>
      <c r="F4507" s="74">
        <v>2.4948000000000001</v>
      </c>
      <c r="G4507" s="75"/>
      <c r="H4507" s="75"/>
      <c r="I4507" s="76"/>
      <c r="J4507" s="8"/>
      <c r="K4507" s="8"/>
      <c r="L4507" s="8"/>
      <c r="N4507" s="8"/>
      <c r="O4507" s="9"/>
      <c r="P4507" s="10" t="s">
        <v>7</v>
      </c>
      <c r="X4507" s="1" t="str">
        <f t="shared" si="901"/>
        <v>42長崎県</v>
      </c>
    </row>
    <row r="4508" spans="1:24" ht="14.25" thickBot="1" x14ac:dyDescent="0.2">
      <c r="A4508" s="6">
        <f t="shared" si="900"/>
        <v>301</v>
      </c>
      <c r="B4508" s="6">
        <f>B4507</f>
        <v>4208</v>
      </c>
      <c r="D4508" s="77" t="s">
        <v>8</v>
      </c>
      <c r="E4508" s="78"/>
      <c r="F4508" s="79">
        <v>139.41999999999999</v>
      </c>
      <c r="G4508" s="80"/>
      <c r="H4508" s="80"/>
      <c r="I4508" s="81"/>
      <c r="J4508" s="11"/>
      <c r="K4508" s="11"/>
      <c r="L4508" s="11"/>
      <c r="N4508" s="11"/>
      <c r="P4508" s="82">
        <v>-0.35600000000000004</v>
      </c>
      <c r="Q4508" s="82"/>
      <c r="X4508" s="1" t="str">
        <f t="shared" si="901"/>
        <v>42長崎県</v>
      </c>
    </row>
    <row r="4509" spans="1:24" ht="14.25" thickBot="1" x14ac:dyDescent="0.2">
      <c r="A4509" s="6">
        <f t="shared" si="900"/>
        <v>301</v>
      </c>
      <c r="B4509" s="6"/>
      <c r="C4509" s="1" t="s">
        <v>9</v>
      </c>
      <c r="X4509" s="1" t="str">
        <f t="shared" si="901"/>
        <v>42長崎県</v>
      </c>
    </row>
    <row r="4510" spans="1:24" ht="13.5" customHeight="1" x14ac:dyDescent="0.15">
      <c r="A4510" s="6">
        <f t="shared" si="900"/>
        <v>301</v>
      </c>
      <c r="B4510" s="6"/>
      <c r="D4510" s="12"/>
      <c r="E4510" s="13"/>
      <c r="F4510" s="83" t="s">
        <v>10</v>
      </c>
      <c r="G4510" s="84"/>
      <c r="H4510" s="14" t="s">
        <v>11</v>
      </c>
      <c r="I4510" s="14" t="s">
        <v>12</v>
      </c>
      <c r="J4510" s="14" t="s">
        <v>13</v>
      </c>
      <c r="K4510" s="14" t="s">
        <v>14</v>
      </c>
      <c r="L4510" s="15" t="s">
        <v>15</v>
      </c>
      <c r="M4510" s="85" t="s">
        <v>16</v>
      </c>
      <c r="N4510" s="84"/>
      <c r="O4510" s="84"/>
      <c r="P4510" s="85" t="s">
        <v>17</v>
      </c>
      <c r="Q4510" s="84"/>
      <c r="R4510" s="86"/>
      <c r="X4510" s="1" t="str">
        <f t="shared" si="901"/>
        <v>42長崎県</v>
      </c>
    </row>
    <row r="4511" spans="1:24" ht="32.25" thickBot="1" x14ac:dyDescent="0.2">
      <c r="A4511" s="6">
        <f t="shared" si="900"/>
        <v>301</v>
      </c>
      <c r="B4511" s="6"/>
      <c r="D4511" s="16"/>
      <c r="E4511" s="17"/>
      <c r="F4511" s="18" t="s">
        <v>18</v>
      </c>
      <c r="G4511" s="19" t="s">
        <v>19</v>
      </c>
      <c r="H4511" s="20" t="s">
        <v>20</v>
      </c>
      <c r="I4511" s="20" t="s">
        <v>21</v>
      </c>
      <c r="J4511" s="20" t="s">
        <v>22</v>
      </c>
      <c r="K4511" s="20" t="s">
        <v>23</v>
      </c>
      <c r="L4511" s="20" t="s">
        <v>24</v>
      </c>
      <c r="M4511" s="21" t="s">
        <v>25</v>
      </c>
      <c r="N4511" s="22" t="s">
        <v>26</v>
      </c>
      <c r="O4511" s="23" t="s">
        <v>27</v>
      </c>
      <c r="P4511" s="24" t="s">
        <v>28</v>
      </c>
      <c r="Q4511" s="22" t="s">
        <v>29</v>
      </c>
      <c r="R4511" s="25" t="s">
        <v>30</v>
      </c>
      <c r="X4511" s="1" t="str">
        <f t="shared" si="901"/>
        <v>42長崎県</v>
      </c>
    </row>
    <row r="4512" spans="1:24" ht="14.25" thickTop="1" x14ac:dyDescent="0.15">
      <c r="A4512" s="6">
        <f t="shared" si="900"/>
        <v>301</v>
      </c>
      <c r="B4512" s="6">
        <f>B4507</f>
        <v>4208</v>
      </c>
      <c r="D4512" s="26"/>
      <c r="E4512" s="27" t="s">
        <v>31</v>
      </c>
      <c r="F4512" s="28">
        <f>SUM(F4513:F4516)</f>
        <v>470</v>
      </c>
      <c r="G4512" s="29">
        <f>IFERROR(F4512/Q4512,"-")</f>
        <v>1.7735849056603774</v>
      </c>
      <c r="H4512" s="30">
        <f t="shared" ref="H4512:M4512" si="902">SUM(H4513:H4516)</f>
        <v>416</v>
      </c>
      <c r="I4512" s="30">
        <f t="shared" si="902"/>
        <v>395</v>
      </c>
      <c r="J4512" s="30">
        <f t="shared" si="902"/>
        <v>395</v>
      </c>
      <c r="K4512" s="30">
        <f t="shared" si="902"/>
        <v>395</v>
      </c>
      <c r="L4512" s="30">
        <f t="shared" si="902"/>
        <v>395</v>
      </c>
      <c r="M4512" s="31">
        <f t="shared" si="902"/>
        <v>395</v>
      </c>
      <c r="N4512" s="32">
        <f>IFERROR(M4512/F4512,"-")</f>
        <v>0.84042553191489366</v>
      </c>
      <c r="O4512" s="33">
        <f>M4512-F4512</f>
        <v>-75</v>
      </c>
      <c r="P4512" s="31">
        <f>SUM(P4513:P4516)</f>
        <v>337</v>
      </c>
      <c r="Q4512" s="34">
        <f>SUM(Q4513:Q4516)</f>
        <v>265</v>
      </c>
      <c r="R4512" s="35">
        <f>IFERROR(P4512/Q4512,"-")</f>
        <v>1.2716981132075471</v>
      </c>
      <c r="X4512" s="1" t="str">
        <f t="shared" si="901"/>
        <v>42長崎県</v>
      </c>
    </row>
    <row r="4513" spans="1:24" x14ac:dyDescent="0.15">
      <c r="A4513" s="6">
        <f t="shared" si="900"/>
        <v>301</v>
      </c>
      <c r="B4513" s="6">
        <f>B4512</f>
        <v>4208</v>
      </c>
      <c r="D4513" s="36"/>
      <c r="E4513" s="37" t="s">
        <v>32</v>
      </c>
      <c r="F4513" s="38">
        <v>0</v>
      </c>
      <c r="G4513" s="39" t="str">
        <f>IFERROR(F4513/Q4513,"-")</f>
        <v>-</v>
      </c>
      <c r="H4513" s="40">
        <v>0</v>
      </c>
      <c r="I4513" s="40">
        <v>0</v>
      </c>
      <c r="J4513" s="40">
        <v>0</v>
      </c>
      <c r="K4513" s="40">
        <v>0</v>
      </c>
      <c r="L4513" s="40">
        <v>0</v>
      </c>
      <c r="M4513" s="41">
        <v>0</v>
      </c>
      <c r="N4513" s="42" t="str">
        <f>IFERROR(M4513/F4513,"-")</f>
        <v>-</v>
      </c>
      <c r="O4513" s="43">
        <f>M4513-F4513</f>
        <v>0</v>
      </c>
      <c r="P4513" s="41">
        <v>0</v>
      </c>
      <c r="Q4513" s="44">
        <v>0</v>
      </c>
      <c r="R4513" s="45" t="str">
        <f>IFERROR(P4513/Q4513,"-")</f>
        <v>-</v>
      </c>
      <c r="X4513" s="1" t="str">
        <f t="shared" si="901"/>
        <v>42長崎県</v>
      </c>
    </row>
    <row r="4514" spans="1:24" x14ac:dyDescent="0.15">
      <c r="A4514" s="6">
        <f t="shared" si="900"/>
        <v>301</v>
      </c>
      <c r="B4514" s="6">
        <f t="shared" si="900"/>
        <v>4208</v>
      </c>
      <c r="D4514" s="36"/>
      <c r="E4514" s="46" t="s">
        <v>33</v>
      </c>
      <c r="F4514" s="47">
        <v>219</v>
      </c>
      <c r="G4514" s="48">
        <f>IFERROR(F4514/Q4514,"-")</f>
        <v>2.9594594594594597</v>
      </c>
      <c r="H4514" s="49">
        <v>174</v>
      </c>
      <c r="I4514" s="49">
        <v>174</v>
      </c>
      <c r="J4514" s="49">
        <v>174</v>
      </c>
      <c r="K4514" s="49">
        <v>134</v>
      </c>
      <c r="L4514" s="49">
        <v>134</v>
      </c>
      <c r="M4514" s="50">
        <v>134</v>
      </c>
      <c r="N4514" s="51">
        <f>IFERROR(M4514/F4514,"-")</f>
        <v>0.61187214611872143</v>
      </c>
      <c r="O4514" s="52">
        <f>M4514-F4514</f>
        <v>-85</v>
      </c>
      <c r="P4514" s="50">
        <v>144</v>
      </c>
      <c r="Q4514" s="53">
        <v>74</v>
      </c>
      <c r="R4514" s="54">
        <f>IFERROR(P4514/Q4514,"-")</f>
        <v>1.9459459459459461</v>
      </c>
      <c r="X4514" s="1" t="str">
        <f t="shared" si="901"/>
        <v>42長崎県</v>
      </c>
    </row>
    <row r="4515" spans="1:24" x14ac:dyDescent="0.15">
      <c r="A4515" s="6">
        <f t="shared" si="900"/>
        <v>301</v>
      </c>
      <c r="B4515" s="6">
        <f t="shared" si="900"/>
        <v>4208</v>
      </c>
      <c r="D4515" s="36"/>
      <c r="E4515" s="46" t="s">
        <v>34</v>
      </c>
      <c r="F4515" s="47">
        <v>43</v>
      </c>
      <c r="G4515" s="48">
        <f>IFERROR(F4515/Q4515,"-")</f>
        <v>0.45744680851063829</v>
      </c>
      <c r="H4515" s="49">
        <v>72</v>
      </c>
      <c r="I4515" s="49">
        <v>72</v>
      </c>
      <c r="J4515" s="49">
        <v>72</v>
      </c>
      <c r="K4515" s="49">
        <v>112</v>
      </c>
      <c r="L4515" s="49">
        <v>112</v>
      </c>
      <c r="M4515" s="50">
        <v>112</v>
      </c>
      <c r="N4515" s="51">
        <f>IFERROR(M4515/F4515,"-")</f>
        <v>2.6046511627906979</v>
      </c>
      <c r="O4515" s="52">
        <f>M4515-F4515</f>
        <v>69</v>
      </c>
      <c r="P4515" s="50">
        <v>97</v>
      </c>
      <c r="Q4515" s="53">
        <v>94</v>
      </c>
      <c r="R4515" s="54">
        <f>IFERROR(P4515/Q4515,"-")</f>
        <v>1.0319148936170213</v>
      </c>
      <c r="X4515" s="1" t="str">
        <f t="shared" si="901"/>
        <v>42長崎県</v>
      </c>
    </row>
    <row r="4516" spans="1:24" ht="14.25" thickBot="1" x14ac:dyDescent="0.2">
      <c r="A4516" s="6">
        <f t="shared" si="900"/>
        <v>301</v>
      </c>
      <c r="B4516" s="6">
        <f t="shared" si="900"/>
        <v>4208</v>
      </c>
      <c r="D4516" s="55"/>
      <c r="E4516" s="56" t="s">
        <v>35</v>
      </c>
      <c r="F4516" s="57">
        <v>208</v>
      </c>
      <c r="G4516" s="58">
        <f>IFERROR(F4516/Q4516,"-")</f>
        <v>2.1443298969072164</v>
      </c>
      <c r="H4516" s="59">
        <v>170</v>
      </c>
      <c r="I4516" s="59">
        <v>149</v>
      </c>
      <c r="J4516" s="59">
        <v>149</v>
      </c>
      <c r="K4516" s="59">
        <v>149</v>
      </c>
      <c r="L4516" s="59">
        <v>149</v>
      </c>
      <c r="M4516" s="60">
        <v>149</v>
      </c>
      <c r="N4516" s="61">
        <f>IFERROR(M4516/F4516,"-")</f>
        <v>0.71634615384615385</v>
      </c>
      <c r="O4516" s="62">
        <f>M4516-F4516</f>
        <v>-59</v>
      </c>
      <c r="P4516" s="60">
        <v>96</v>
      </c>
      <c r="Q4516" s="63">
        <v>97</v>
      </c>
      <c r="R4516" s="64">
        <f>IFERROR(P4516/Q4516,"-")</f>
        <v>0.98969072164948457</v>
      </c>
      <c r="X4516" s="1" t="str">
        <f t="shared" si="901"/>
        <v>42長崎県</v>
      </c>
    </row>
    <row r="4517" spans="1:24" s="5" customFormat="1" x14ac:dyDescent="0.15">
      <c r="A4517" s="65">
        <f t="shared" si="900"/>
        <v>301</v>
      </c>
      <c r="B4517" s="65">
        <f t="shared" si="900"/>
        <v>4208</v>
      </c>
      <c r="D4517" s="66"/>
      <c r="E4517" s="67" t="s">
        <v>36</v>
      </c>
      <c r="F4517" s="68">
        <v>1</v>
      </c>
      <c r="G4517" s="69"/>
      <c r="H4517" s="68">
        <v>1</v>
      </c>
      <c r="I4517" s="68">
        <v>1</v>
      </c>
      <c r="J4517" s="68">
        <v>1</v>
      </c>
      <c r="K4517" s="68">
        <v>1</v>
      </c>
      <c r="L4517" s="68">
        <v>1</v>
      </c>
      <c r="M4517" s="68">
        <v>1</v>
      </c>
      <c r="N4517" s="70"/>
      <c r="O4517" s="70"/>
      <c r="P4517" s="71"/>
      <c r="Q4517" s="71"/>
      <c r="R4517" s="70"/>
      <c r="X4517" s="5" t="str">
        <f t="shared" si="901"/>
        <v>42長崎県</v>
      </c>
    </row>
    <row r="4518" spans="1:24" x14ac:dyDescent="0.15">
      <c r="A4518" s="6">
        <f>(ROW()+12)/15</f>
        <v>302</v>
      </c>
      <c r="B4518" s="6"/>
      <c r="C4518" s="87">
        <f>(ROW()+12)/15</f>
        <v>302</v>
      </c>
      <c r="D4518" s="87"/>
      <c r="S4518" s="1" t="str">
        <f>"（"&amp;H4520&amp;"　"&amp;H4521&amp;"構想区域）"</f>
        <v>（長崎県　対馬構想区域）</v>
      </c>
      <c r="X4518" s="1" t="str">
        <f>TEXT(F4520,"0?")&amp;H4520</f>
        <v>42長崎県</v>
      </c>
    </row>
    <row r="4519" spans="1:24" ht="14.25" thickBot="1" x14ac:dyDescent="0.2">
      <c r="A4519" s="6">
        <f>A4518</f>
        <v>302</v>
      </c>
      <c r="B4519" s="6"/>
      <c r="C4519" s="1" t="s">
        <v>3</v>
      </c>
      <c r="X4519" s="1" t="str">
        <f>X4518</f>
        <v>42長崎県</v>
      </c>
    </row>
    <row r="4520" spans="1:24" x14ac:dyDescent="0.15">
      <c r="A4520" s="6">
        <f t="shared" ref="A4520:B4532" si="903">A4519</f>
        <v>302</v>
      </c>
      <c r="B4520" s="6">
        <v>4209</v>
      </c>
      <c r="D4520" s="88" t="s">
        <v>4</v>
      </c>
      <c r="E4520" s="89"/>
      <c r="F4520" s="90">
        <f>QUOTIENT(F4521,100)</f>
        <v>42</v>
      </c>
      <c r="G4520" s="91"/>
      <c r="H4520" s="92" t="s">
        <v>355</v>
      </c>
      <c r="I4520" s="93"/>
      <c r="O4520" s="7"/>
      <c r="X4520" s="1" t="str">
        <f t="shared" ref="X4520:X4532" si="904">X4519</f>
        <v>42長崎県</v>
      </c>
    </row>
    <row r="4521" spans="1:24" x14ac:dyDescent="0.15">
      <c r="A4521" s="6">
        <f t="shared" si="903"/>
        <v>302</v>
      </c>
      <c r="B4521" s="6">
        <f>B4520</f>
        <v>4209</v>
      </c>
      <c r="D4521" s="94" t="s">
        <v>5</v>
      </c>
      <c r="E4521" s="95"/>
      <c r="F4521" s="96">
        <f>B4521</f>
        <v>4209</v>
      </c>
      <c r="G4521" s="97"/>
      <c r="H4521" s="98" t="s">
        <v>361</v>
      </c>
      <c r="I4521" s="99"/>
      <c r="O4521" s="7"/>
      <c r="X4521" s="1" t="str">
        <f t="shared" si="904"/>
        <v>42長崎県</v>
      </c>
    </row>
    <row r="4522" spans="1:24" x14ac:dyDescent="0.15">
      <c r="A4522" s="6">
        <f t="shared" si="903"/>
        <v>302</v>
      </c>
      <c r="B4522" s="6">
        <f>B4521</f>
        <v>4209</v>
      </c>
      <c r="D4522" s="72" t="s">
        <v>6</v>
      </c>
      <c r="E4522" s="73"/>
      <c r="F4522" s="74">
        <v>2.8502000000000001</v>
      </c>
      <c r="G4522" s="75"/>
      <c r="H4522" s="75"/>
      <c r="I4522" s="76"/>
      <c r="J4522" s="8"/>
      <c r="K4522" s="8"/>
      <c r="L4522" s="8"/>
      <c r="N4522" s="8"/>
      <c r="O4522" s="9"/>
      <c r="P4522" s="10" t="s">
        <v>7</v>
      </c>
      <c r="X4522" s="1" t="str">
        <f t="shared" si="904"/>
        <v>42長崎県</v>
      </c>
    </row>
    <row r="4523" spans="1:24" ht="14.25" thickBot="1" x14ac:dyDescent="0.2">
      <c r="A4523" s="6">
        <f t="shared" si="903"/>
        <v>302</v>
      </c>
      <c r="B4523" s="6">
        <f>B4522</f>
        <v>4209</v>
      </c>
      <c r="D4523" s="77" t="s">
        <v>8</v>
      </c>
      <c r="E4523" s="78"/>
      <c r="F4523" s="79">
        <v>707.42</v>
      </c>
      <c r="G4523" s="80"/>
      <c r="H4523" s="80"/>
      <c r="I4523" s="81"/>
      <c r="J4523" s="11"/>
      <c r="K4523" s="11"/>
      <c r="L4523" s="11"/>
      <c r="N4523" s="11"/>
      <c r="P4523" s="82">
        <v>-0.28600000000000003</v>
      </c>
      <c r="Q4523" s="82"/>
      <c r="X4523" s="1" t="str">
        <f t="shared" si="904"/>
        <v>42長崎県</v>
      </c>
    </row>
    <row r="4524" spans="1:24" ht="14.25" thickBot="1" x14ac:dyDescent="0.2">
      <c r="A4524" s="6">
        <f t="shared" si="903"/>
        <v>302</v>
      </c>
      <c r="B4524" s="6"/>
      <c r="C4524" s="1" t="s">
        <v>9</v>
      </c>
      <c r="X4524" s="1" t="str">
        <f t="shared" si="904"/>
        <v>42長崎県</v>
      </c>
    </row>
    <row r="4525" spans="1:24" ht="13.5" customHeight="1" x14ac:dyDescent="0.15">
      <c r="A4525" s="6">
        <f t="shared" si="903"/>
        <v>302</v>
      </c>
      <c r="B4525" s="6"/>
      <c r="D4525" s="12"/>
      <c r="E4525" s="13"/>
      <c r="F4525" s="83" t="s">
        <v>10</v>
      </c>
      <c r="G4525" s="84"/>
      <c r="H4525" s="14" t="s">
        <v>11</v>
      </c>
      <c r="I4525" s="14" t="s">
        <v>12</v>
      </c>
      <c r="J4525" s="14" t="s">
        <v>13</v>
      </c>
      <c r="K4525" s="14" t="s">
        <v>14</v>
      </c>
      <c r="L4525" s="15" t="s">
        <v>15</v>
      </c>
      <c r="M4525" s="85" t="s">
        <v>16</v>
      </c>
      <c r="N4525" s="84"/>
      <c r="O4525" s="84"/>
      <c r="P4525" s="85" t="s">
        <v>17</v>
      </c>
      <c r="Q4525" s="84"/>
      <c r="R4525" s="86"/>
      <c r="X4525" s="1" t="str">
        <f t="shared" si="904"/>
        <v>42長崎県</v>
      </c>
    </row>
    <row r="4526" spans="1:24" ht="32.25" thickBot="1" x14ac:dyDescent="0.2">
      <c r="A4526" s="6">
        <f t="shared" si="903"/>
        <v>302</v>
      </c>
      <c r="B4526" s="6"/>
      <c r="D4526" s="16"/>
      <c r="E4526" s="17"/>
      <c r="F4526" s="18" t="s">
        <v>18</v>
      </c>
      <c r="G4526" s="19" t="s">
        <v>19</v>
      </c>
      <c r="H4526" s="20" t="s">
        <v>20</v>
      </c>
      <c r="I4526" s="20" t="s">
        <v>21</v>
      </c>
      <c r="J4526" s="20" t="s">
        <v>22</v>
      </c>
      <c r="K4526" s="20" t="s">
        <v>23</v>
      </c>
      <c r="L4526" s="20" t="s">
        <v>24</v>
      </c>
      <c r="M4526" s="21" t="s">
        <v>25</v>
      </c>
      <c r="N4526" s="22" t="s">
        <v>26</v>
      </c>
      <c r="O4526" s="23" t="s">
        <v>27</v>
      </c>
      <c r="P4526" s="24" t="s">
        <v>28</v>
      </c>
      <c r="Q4526" s="22" t="s">
        <v>29</v>
      </c>
      <c r="R4526" s="25" t="s">
        <v>30</v>
      </c>
      <c r="X4526" s="1" t="str">
        <f t="shared" si="904"/>
        <v>42長崎県</v>
      </c>
    </row>
    <row r="4527" spans="1:24" ht="14.25" thickTop="1" x14ac:dyDescent="0.15">
      <c r="A4527" s="6">
        <f t="shared" si="903"/>
        <v>302</v>
      </c>
      <c r="B4527" s="6">
        <f>B4522</f>
        <v>4209</v>
      </c>
      <c r="D4527" s="26"/>
      <c r="E4527" s="27" t="s">
        <v>31</v>
      </c>
      <c r="F4527" s="28">
        <f>SUM(F4528:F4531)</f>
        <v>290</v>
      </c>
      <c r="G4527" s="29">
        <f>IFERROR(F4527/Q4527,"-")</f>
        <v>1.3004484304932735</v>
      </c>
      <c r="H4527" s="30">
        <f t="shared" ref="H4527:M4527" si="905">SUM(H4528:H4531)</f>
        <v>282</v>
      </c>
      <c r="I4527" s="30">
        <f t="shared" si="905"/>
        <v>282</v>
      </c>
      <c r="J4527" s="30">
        <f t="shared" si="905"/>
        <v>282</v>
      </c>
      <c r="K4527" s="30">
        <f t="shared" si="905"/>
        <v>282</v>
      </c>
      <c r="L4527" s="30">
        <f t="shared" si="905"/>
        <v>282</v>
      </c>
      <c r="M4527" s="31">
        <f t="shared" si="905"/>
        <v>236</v>
      </c>
      <c r="N4527" s="32">
        <f>IFERROR(M4527/F4527,"-")</f>
        <v>0.81379310344827582</v>
      </c>
      <c r="O4527" s="33">
        <f>M4527-F4527</f>
        <v>-54</v>
      </c>
      <c r="P4527" s="31">
        <f>SUM(P4528:P4531)</f>
        <v>382</v>
      </c>
      <c r="Q4527" s="34">
        <f>SUM(Q4528:Q4531)</f>
        <v>223</v>
      </c>
      <c r="R4527" s="35">
        <f>IFERROR(P4527/Q4527,"-")</f>
        <v>1.7130044843049328</v>
      </c>
      <c r="X4527" s="1" t="str">
        <f t="shared" si="904"/>
        <v>42長崎県</v>
      </c>
    </row>
    <row r="4528" spans="1:24" x14ac:dyDescent="0.15">
      <c r="A4528" s="6">
        <f t="shared" si="903"/>
        <v>302</v>
      </c>
      <c r="B4528" s="6">
        <f>B4527</f>
        <v>4209</v>
      </c>
      <c r="D4528" s="36"/>
      <c r="E4528" s="37" t="s">
        <v>32</v>
      </c>
      <c r="F4528" s="38">
        <v>0</v>
      </c>
      <c r="G4528" s="39">
        <f>IFERROR(F4528/Q4528,"-")</f>
        <v>0</v>
      </c>
      <c r="H4528" s="40">
        <v>8</v>
      </c>
      <c r="I4528" s="40">
        <v>0</v>
      </c>
      <c r="J4528" s="40">
        <v>0</v>
      </c>
      <c r="K4528" s="40">
        <v>0</v>
      </c>
      <c r="L4528" s="40">
        <v>0</v>
      </c>
      <c r="M4528" s="41">
        <v>0</v>
      </c>
      <c r="N4528" s="42" t="str">
        <f>IFERROR(M4528/F4528,"-")</f>
        <v>-</v>
      </c>
      <c r="O4528" s="43">
        <f>M4528-F4528</f>
        <v>0</v>
      </c>
      <c r="P4528" s="41">
        <v>0</v>
      </c>
      <c r="Q4528" s="44">
        <v>14</v>
      </c>
      <c r="R4528" s="45">
        <f>IFERROR(P4528/Q4528,"-")</f>
        <v>0</v>
      </c>
      <c r="X4528" s="1" t="str">
        <f t="shared" si="904"/>
        <v>42長崎県</v>
      </c>
    </row>
    <row r="4529" spans="1:24" x14ac:dyDescent="0.15">
      <c r="A4529" s="6">
        <f t="shared" si="903"/>
        <v>302</v>
      </c>
      <c r="B4529" s="6">
        <f t="shared" si="903"/>
        <v>4209</v>
      </c>
      <c r="D4529" s="36"/>
      <c r="E4529" s="46" t="s">
        <v>33</v>
      </c>
      <c r="F4529" s="47">
        <v>230</v>
      </c>
      <c r="G4529" s="48">
        <f>IFERROR(F4529/Q4529,"-")</f>
        <v>2.8048780487804876</v>
      </c>
      <c r="H4529" s="49">
        <v>164</v>
      </c>
      <c r="I4529" s="49">
        <v>124</v>
      </c>
      <c r="J4529" s="49">
        <v>182</v>
      </c>
      <c r="K4529" s="49">
        <v>182</v>
      </c>
      <c r="L4529" s="49">
        <v>184</v>
      </c>
      <c r="M4529" s="50">
        <v>184</v>
      </c>
      <c r="N4529" s="51">
        <f>IFERROR(M4529/F4529,"-")</f>
        <v>0.8</v>
      </c>
      <c r="O4529" s="52">
        <f>M4529-F4529</f>
        <v>-46</v>
      </c>
      <c r="P4529" s="50">
        <v>182</v>
      </c>
      <c r="Q4529" s="53">
        <v>82</v>
      </c>
      <c r="R4529" s="54">
        <f>IFERROR(P4529/Q4529,"-")</f>
        <v>2.2195121951219514</v>
      </c>
      <c r="X4529" s="1" t="str">
        <f t="shared" si="904"/>
        <v>42長崎県</v>
      </c>
    </row>
    <row r="4530" spans="1:24" x14ac:dyDescent="0.15">
      <c r="A4530" s="6">
        <f t="shared" si="903"/>
        <v>302</v>
      </c>
      <c r="B4530" s="6">
        <f t="shared" si="903"/>
        <v>4209</v>
      </c>
      <c r="D4530" s="36"/>
      <c r="E4530" s="46" t="s">
        <v>34</v>
      </c>
      <c r="F4530" s="47">
        <v>60</v>
      </c>
      <c r="G4530" s="48">
        <f>IFERROR(F4530/Q4530,"-")</f>
        <v>0.54054054054054057</v>
      </c>
      <c r="H4530" s="49">
        <v>50</v>
      </c>
      <c r="I4530" s="49">
        <v>98</v>
      </c>
      <c r="J4530" s="49">
        <v>100</v>
      </c>
      <c r="K4530" s="49">
        <v>100</v>
      </c>
      <c r="L4530" s="49">
        <v>98</v>
      </c>
      <c r="M4530" s="50">
        <v>52</v>
      </c>
      <c r="N4530" s="51">
        <f>IFERROR(M4530/F4530,"-")</f>
        <v>0.8666666666666667</v>
      </c>
      <c r="O4530" s="52">
        <f>M4530-F4530</f>
        <v>-8</v>
      </c>
      <c r="P4530" s="50">
        <v>200</v>
      </c>
      <c r="Q4530" s="53">
        <v>111</v>
      </c>
      <c r="R4530" s="54">
        <f>IFERROR(P4530/Q4530,"-")</f>
        <v>1.8018018018018018</v>
      </c>
      <c r="X4530" s="1" t="str">
        <f t="shared" si="904"/>
        <v>42長崎県</v>
      </c>
    </row>
    <row r="4531" spans="1:24" ht="14.25" thickBot="1" x14ac:dyDescent="0.2">
      <c r="A4531" s="6">
        <f t="shared" si="903"/>
        <v>302</v>
      </c>
      <c r="B4531" s="6">
        <f t="shared" si="903"/>
        <v>4209</v>
      </c>
      <c r="D4531" s="55"/>
      <c r="E4531" s="56" t="s">
        <v>35</v>
      </c>
      <c r="F4531" s="57">
        <v>0</v>
      </c>
      <c r="G4531" s="58">
        <f>IFERROR(F4531/Q4531,"-")</f>
        <v>0</v>
      </c>
      <c r="H4531" s="59">
        <v>60</v>
      </c>
      <c r="I4531" s="59">
        <v>60</v>
      </c>
      <c r="J4531" s="59">
        <v>0</v>
      </c>
      <c r="K4531" s="59">
        <v>0</v>
      </c>
      <c r="L4531" s="59">
        <v>0</v>
      </c>
      <c r="M4531" s="60">
        <v>0</v>
      </c>
      <c r="N4531" s="61" t="str">
        <f>IFERROR(M4531/F4531,"-")</f>
        <v>-</v>
      </c>
      <c r="O4531" s="62">
        <f>M4531-F4531</f>
        <v>0</v>
      </c>
      <c r="P4531" s="60">
        <v>0</v>
      </c>
      <c r="Q4531" s="63">
        <v>16</v>
      </c>
      <c r="R4531" s="64">
        <f>IFERROR(P4531/Q4531,"-")</f>
        <v>0</v>
      </c>
      <c r="X4531" s="1" t="str">
        <f t="shared" si="904"/>
        <v>42長崎県</v>
      </c>
    </row>
    <row r="4532" spans="1:24" s="5" customFormat="1" x14ac:dyDescent="0.15">
      <c r="A4532" s="65">
        <f t="shared" si="903"/>
        <v>302</v>
      </c>
      <c r="B4532" s="65">
        <f t="shared" si="903"/>
        <v>4209</v>
      </c>
      <c r="D4532" s="66"/>
      <c r="E4532" s="67" t="s">
        <v>36</v>
      </c>
      <c r="F4532" s="68">
        <v>1</v>
      </c>
      <c r="G4532" s="69"/>
      <c r="H4532" s="68">
        <v>1</v>
      </c>
      <c r="I4532" s="68">
        <v>1</v>
      </c>
      <c r="J4532" s="68">
        <v>1</v>
      </c>
      <c r="K4532" s="68">
        <v>1</v>
      </c>
      <c r="L4532" s="68">
        <v>1</v>
      </c>
      <c r="M4532" s="68">
        <v>1</v>
      </c>
      <c r="N4532" s="70"/>
      <c r="O4532" s="70"/>
      <c r="P4532" s="71"/>
      <c r="Q4532" s="71"/>
      <c r="R4532" s="70"/>
      <c r="X4532" s="5" t="str">
        <f t="shared" si="904"/>
        <v>42長崎県</v>
      </c>
    </row>
    <row r="4533" spans="1:24" x14ac:dyDescent="0.15">
      <c r="A4533" s="6">
        <f>(ROW()+12)/15</f>
        <v>303</v>
      </c>
      <c r="B4533" s="6"/>
      <c r="C4533" s="87">
        <f>(ROW()+12)/15</f>
        <v>303</v>
      </c>
      <c r="D4533" s="87"/>
      <c r="S4533" s="1" t="str">
        <f>"（"&amp;H4535&amp;"　"&amp;H4536&amp;"構想区域）"</f>
        <v>（熊本県　宇城構想区域）</v>
      </c>
      <c r="X4533" s="1" t="str">
        <f>TEXT(F4535,"0?")&amp;H4535</f>
        <v>43熊本県</v>
      </c>
    </row>
    <row r="4534" spans="1:24" ht="14.25" thickBot="1" x14ac:dyDescent="0.2">
      <c r="A4534" s="6">
        <f>A4533</f>
        <v>303</v>
      </c>
      <c r="B4534" s="6"/>
      <c r="C4534" s="1" t="s">
        <v>3</v>
      </c>
      <c r="X4534" s="1" t="str">
        <f>X4533</f>
        <v>43熊本県</v>
      </c>
    </row>
    <row r="4535" spans="1:24" x14ac:dyDescent="0.15">
      <c r="A4535" s="6">
        <f t="shared" ref="A4535:B4547" si="906">A4534</f>
        <v>303</v>
      </c>
      <c r="B4535" s="6">
        <v>4302</v>
      </c>
      <c r="D4535" s="88" t="s">
        <v>4</v>
      </c>
      <c r="E4535" s="89"/>
      <c r="F4535" s="90">
        <f>QUOTIENT(F4536,100)</f>
        <v>43</v>
      </c>
      <c r="G4535" s="91"/>
      <c r="H4535" s="92" t="s">
        <v>362</v>
      </c>
      <c r="I4535" s="93"/>
      <c r="O4535" s="7"/>
      <c r="X4535" s="1" t="str">
        <f t="shared" ref="X4535:X4547" si="907">X4534</f>
        <v>43熊本県</v>
      </c>
    </row>
    <row r="4536" spans="1:24" x14ac:dyDescent="0.15">
      <c r="A4536" s="6">
        <f t="shared" si="906"/>
        <v>303</v>
      </c>
      <c r="B4536" s="6">
        <f>B4535</f>
        <v>4302</v>
      </c>
      <c r="D4536" s="94" t="s">
        <v>5</v>
      </c>
      <c r="E4536" s="95"/>
      <c r="F4536" s="96">
        <f>B4536</f>
        <v>4302</v>
      </c>
      <c r="G4536" s="97"/>
      <c r="H4536" s="98" t="s">
        <v>363</v>
      </c>
      <c r="I4536" s="99"/>
      <c r="O4536" s="7"/>
      <c r="X4536" s="1" t="str">
        <f t="shared" si="907"/>
        <v>43熊本県</v>
      </c>
    </row>
    <row r="4537" spans="1:24" x14ac:dyDescent="0.15">
      <c r="A4537" s="6">
        <f t="shared" si="906"/>
        <v>303</v>
      </c>
      <c r="B4537" s="6">
        <f>B4536</f>
        <v>4302</v>
      </c>
      <c r="D4537" s="72" t="s">
        <v>6</v>
      </c>
      <c r="E4537" s="73"/>
      <c r="F4537" s="74">
        <v>10.2546</v>
      </c>
      <c r="G4537" s="75"/>
      <c r="H4537" s="75"/>
      <c r="I4537" s="76"/>
      <c r="J4537" s="8"/>
      <c r="K4537" s="8"/>
      <c r="L4537" s="8"/>
      <c r="N4537" s="8"/>
      <c r="O4537" s="9"/>
      <c r="P4537" s="10" t="s">
        <v>7</v>
      </c>
      <c r="X4537" s="1" t="str">
        <f t="shared" si="907"/>
        <v>43熊本県</v>
      </c>
    </row>
    <row r="4538" spans="1:24" ht="14.25" thickBot="1" x14ac:dyDescent="0.2">
      <c r="A4538" s="6">
        <f t="shared" si="906"/>
        <v>303</v>
      </c>
      <c r="B4538" s="6">
        <f>B4537</f>
        <v>4302</v>
      </c>
      <c r="D4538" s="77" t="s">
        <v>8</v>
      </c>
      <c r="E4538" s="78"/>
      <c r="F4538" s="79">
        <v>406.91</v>
      </c>
      <c r="G4538" s="80"/>
      <c r="H4538" s="80"/>
      <c r="I4538" s="81"/>
      <c r="J4538" s="11"/>
      <c r="K4538" s="11"/>
      <c r="L4538" s="11"/>
      <c r="N4538" s="11"/>
      <c r="P4538" s="82">
        <v>-0.10399999999999993</v>
      </c>
      <c r="Q4538" s="82"/>
      <c r="X4538" s="1" t="str">
        <f t="shared" si="907"/>
        <v>43熊本県</v>
      </c>
    </row>
    <row r="4539" spans="1:24" ht="14.25" thickBot="1" x14ac:dyDescent="0.2">
      <c r="A4539" s="6">
        <f t="shared" si="906"/>
        <v>303</v>
      </c>
      <c r="B4539" s="6"/>
      <c r="C4539" s="1" t="s">
        <v>9</v>
      </c>
      <c r="X4539" s="1" t="str">
        <f t="shared" si="907"/>
        <v>43熊本県</v>
      </c>
    </row>
    <row r="4540" spans="1:24" ht="13.5" customHeight="1" x14ac:dyDescent="0.15">
      <c r="A4540" s="6">
        <f t="shared" si="906"/>
        <v>303</v>
      </c>
      <c r="B4540" s="6"/>
      <c r="D4540" s="12"/>
      <c r="E4540" s="13"/>
      <c r="F4540" s="83" t="s">
        <v>10</v>
      </c>
      <c r="G4540" s="84"/>
      <c r="H4540" s="14" t="s">
        <v>11</v>
      </c>
      <c r="I4540" s="14" t="s">
        <v>12</v>
      </c>
      <c r="J4540" s="14" t="s">
        <v>13</v>
      </c>
      <c r="K4540" s="14" t="s">
        <v>14</v>
      </c>
      <c r="L4540" s="15" t="s">
        <v>15</v>
      </c>
      <c r="M4540" s="85" t="s">
        <v>16</v>
      </c>
      <c r="N4540" s="84"/>
      <c r="O4540" s="84"/>
      <c r="P4540" s="85" t="s">
        <v>17</v>
      </c>
      <c r="Q4540" s="84"/>
      <c r="R4540" s="86"/>
      <c r="X4540" s="1" t="str">
        <f t="shared" si="907"/>
        <v>43熊本県</v>
      </c>
    </row>
    <row r="4541" spans="1:24" ht="32.25" thickBot="1" x14ac:dyDescent="0.2">
      <c r="A4541" s="6">
        <f t="shared" si="906"/>
        <v>303</v>
      </c>
      <c r="B4541" s="6"/>
      <c r="D4541" s="16"/>
      <c r="E4541" s="17"/>
      <c r="F4541" s="18" t="s">
        <v>18</v>
      </c>
      <c r="G4541" s="19" t="s">
        <v>19</v>
      </c>
      <c r="H4541" s="20" t="s">
        <v>20</v>
      </c>
      <c r="I4541" s="20" t="s">
        <v>21</v>
      </c>
      <c r="J4541" s="20" t="s">
        <v>22</v>
      </c>
      <c r="K4541" s="20" t="s">
        <v>23</v>
      </c>
      <c r="L4541" s="20" t="s">
        <v>24</v>
      </c>
      <c r="M4541" s="21" t="s">
        <v>25</v>
      </c>
      <c r="N4541" s="22" t="s">
        <v>26</v>
      </c>
      <c r="O4541" s="23" t="s">
        <v>27</v>
      </c>
      <c r="P4541" s="24" t="s">
        <v>28</v>
      </c>
      <c r="Q4541" s="22" t="s">
        <v>29</v>
      </c>
      <c r="R4541" s="25" t="s">
        <v>30</v>
      </c>
      <c r="X4541" s="1" t="str">
        <f t="shared" si="907"/>
        <v>43熊本県</v>
      </c>
    </row>
    <row r="4542" spans="1:24" ht="14.25" thickTop="1" x14ac:dyDescent="0.15">
      <c r="A4542" s="6">
        <f t="shared" si="906"/>
        <v>303</v>
      </c>
      <c r="B4542" s="6">
        <f>B4537</f>
        <v>4302</v>
      </c>
      <c r="D4542" s="26"/>
      <c r="E4542" s="27" t="s">
        <v>31</v>
      </c>
      <c r="F4542" s="28">
        <f>SUM(F4543:F4546)</f>
        <v>1446</v>
      </c>
      <c r="G4542" s="29">
        <f>IFERROR(F4542/Q4542,"-")</f>
        <v>1.4503510531594785</v>
      </c>
      <c r="H4542" s="30">
        <f t="shared" ref="H4542:M4542" si="908">SUM(H4543:H4546)</f>
        <v>1434</v>
      </c>
      <c r="I4542" s="30">
        <f t="shared" si="908"/>
        <v>1282</v>
      </c>
      <c r="J4542" s="30">
        <f t="shared" si="908"/>
        <v>1185</v>
      </c>
      <c r="K4542" s="30">
        <f t="shared" si="908"/>
        <v>1181</v>
      </c>
      <c r="L4542" s="30">
        <f t="shared" si="908"/>
        <v>1113</v>
      </c>
      <c r="M4542" s="31">
        <f t="shared" si="908"/>
        <v>1105</v>
      </c>
      <c r="N4542" s="32">
        <f>IFERROR(M4542/F4542,"-")</f>
        <v>0.76417704011065002</v>
      </c>
      <c r="O4542" s="33">
        <f>M4542-F4542</f>
        <v>-341</v>
      </c>
      <c r="P4542" s="31">
        <f>SUM(P4543:P4546)</f>
        <v>1100</v>
      </c>
      <c r="Q4542" s="34">
        <f>SUM(Q4543:Q4546)</f>
        <v>997</v>
      </c>
      <c r="R4542" s="35">
        <f>IFERROR(P4542/Q4542,"-")</f>
        <v>1.103309929789368</v>
      </c>
      <c r="X4542" s="1" t="str">
        <f t="shared" si="907"/>
        <v>43熊本県</v>
      </c>
    </row>
    <row r="4543" spans="1:24" x14ac:dyDescent="0.15">
      <c r="A4543" s="6">
        <f t="shared" si="906"/>
        <v>303</v>
      </c>
      <c r="B4543" s="6">
        <f>B4542</f>
        <v>4302</v>
      </c>
      <c r="D4543" s="36"/>
      <c r="E4543" s="37" t="s">
        <v>32</v>
      </c>
      <c r="F4543" s="38">
        <v>0</v>
      </c>
      <c r="G4543" s="39">
        <f>IFERROR(F4543/Q4543,"-")</f>
        <v>0</v>
      </c>
      <c r="H4543" s="40">
        <v>0</v>
      </c>
      <c r="I4543" s="40">
        <v>0</v>
      </c>
      <c r="J4543" s="40">
        <v>0</v>
      </c>
      <c r="K4543" s="40">
        <v>0</v>
      </c>
      <c r="L4543" s="40">
        <v>0</v>
      </c>
      <c r="M4543" s="41">
        <v>0</v>
      </c>
      <c r="N4543" s="42" t="str">
        <f>IFERROR(M4543/F4543,"-")</f>
        <v>-</v>
      </c>
      <c r="O4543" s="43">
        <f>M4543-F4543</f>
        <v>0</v>
      </c>
      <c r="P4543" s="41">
        <v>0</v>
      </c>
      <c r="Q4543" s="44">
        <v>25</v>
      </c>
      <c r="R4543" s="45">
        <f>IFERROR(P4543/Q4543,"-")</f>
        <v>0</v>
      </c>
      <c r="X4543" s="1" t="str">
        <f t="shared" si="907"/>
        <v>43熊本県</v>
      </c>
    </row>
    <row r="4544" spans="1:24" x14ac:dyDescent="0.15">
      <c r="A4544" s="6">
        <f t="shared" si="906"/>
        <v>303</v>
      </c>
      <c r="B4544" s="6">
        <f t="shared" si="906"/>
        <v>4302</v>
      </c>
      <c r="D4544" s="36"/>
      <c r="E4544" s="46" t="s">
        <v>33</v>
      </c>
      <c r="F4544" s="47">
        <v>530</v>
      </c>
      <c r="G4544" s="48">
        <f>IFERROR(F4544/Q4544,"-")</f>
        <v>2.4766355140186915</v>
      </c>
      <c r="H4544" s="49">
        <v>420</v>
      </c>
      <c r="I4544" s="49">
        <v>401</v>
      </c>
      <c r="J4544" s="49">
        <v>382</v>
      </c>
      <c r="K4544" s="49">
        <v>363</v>
      </c>
      <c r="L4544" s="49">
        <v>307</v>
      </c>
      <c r="M4544" s="50">
        <v>318</v>
      </c>
      <c r="N4544" s="51">
        <f>IFERROR(M4544/F4544,"-")</f>
        <v>0.6</v>
      </c>
      <c r="O4544" s="52">
        <f>M4544-F4544</f>
        <v>-212</v>
      </c>
      <c r="P4544" s="50">
        <v>332</v>
      </c>
      <c r="Q4544" s="53">
        <v>214</v>
      </c>
      <c r="R4544" s="54">
        <f>IFERROR(P4544/Q4544,"-")</f>
        <v>1.5514018691588785</v>
      </c>
      <c r="X4544" s="1" t="str">
        <f t="shared" si="907"/>
        <v>43熊本県</v>
      </c>
    </row>
    <row r="4545" spans="1:24" x14ac:dyDescent="0.15">
      <c r="A4545" s="6">
        <f t="shared" si="906"/>
        <v>303</v>
      </c>
      <c r="B4545" s="6">
        <f t="shared" si="906"/>
        <v>4302</v>
      </c>
      <c r="D4545" s="36"/>
      <c r="E4545" s="46" t="s">
        <v>34</v>
      </c>
      <c r="F4545" s="47">
        <v>203</v>
      </c>
      <c r="G4545" s="48">
        <f>IFERROR(F4545/Q4545,"-")</f>
        <v>0.5702247191011236</v>
      </c>
      <c r="H4545" s="49">
        <v>311</v>
      </c>
      <c r="I4545" s="49">
        <v>356</v>
      </c>
      <c r="J4545" s="49">
        <v>375</v>
      </c>
      <c r="K4545" s="49">
        <v>334</v>
      </c>
      <c r="L4545" s="49">
        <v>315</v>
      </c>
      <c r="M4545" s="50">
        <v>367</v>
      </c>
      <c r="N4545" s="51">
        <f>IFERROR(M4545/F4545,"-")</f>
        <v>1.8078817733990147</v>
      </c>
      <c r="O4545" s="52">
        <f>M4545-F4545</f>
        <v>164</v>
      </c>
      <c r="P4545" s="50">
        <v>367</v>
      </c>
      <c r="Q4545" s="53">
        <v>356</v>
      </c>
      <c r="R4545" s="54">
        <f>IFERROR(P4545/Q4545,"-")</f>
        <v>1.0308988764044944</v>
      </c>
      <c r="X4545" s="1" t="str">
        <f t="shared" si="907"/>
        <v>43熊本県</v>
      </c>
    </row>
    <row r="4546" spans="1:24" ht="14.25" thickBot="1" x14ac:dyDescent="0.2">
      <c r="A4546" s="6">
        <f t="shared" si="906"/>
        <v>303</v>
      </c>
      <c r="B4546" s="6">
        <f t="shared" si="906"/>
        <v>4302</v>
      </c>
      <c r="D4546" s="55"/>
      <c r="E4546" s="56" t="s">
        <v>35</v>
      </c>
      <c r="F4546" s="57">
        <v>713</v>
      </c>
      <c r="G4546" s="58">
        <f>IFERROR(F4546/Q4546,"-")</f>
        <v>1.7736318407960199</v>
      </c>
      <c r="H4546" s="59">
        <v>703</v>
      </c>
      <c r="I4546" s="59">
        <v>525</v>
      </c>
      <c r="J4546" s="59">
        <v>428</v>
      </c>
      <c r="K4546" s="59">
        <v>484</v>
      </c>
      <c r="L4546" s="59">
        <v>491</v>
      </c>
      <c r="M4546" s="60">
        <v>420</v>
      </c>
      <c r="N4546" s="61">
        <f>IFERROR(M4546/F4546,"-")</f>
        <v>0.5890603085553997</v>
      </c>
      <c r="O4546" s="62">
        <f>M4546-F4546</f>
        <v>-293</v>
      </c>
      <c r="P4546" s="60">
        <v>401</v>
      </c>
      <c r="Q4546" s="63">
        <v>402</v>
      </c>
      <c r="R4546" s="64">
        <f>IFERROR(P4546/Q4546,"-")</f>
        <v>0.99751243781094523</v>
      </c>
      <c r="X4546" s="1" t="str">
        <f t="shared" si="907"/>
        <v>43熊本県</v>
      </c>
    </row>
    <row r="4547" spans="1:24" s="5" customFormat="1" x14ac:dyDescent="0.15">
      <c r="A4547" s="65">
        <f t="shared" si="906"/>
        <v>303</v>
      </c>
      <c r="B4547" s="65">
        <f t="shared" si="906"/>
        <v>4302</v>
      </c>
      <c r="D4547" s="66"/>
      <c r="E4547" s="67" t="s">
        <v>36</v>
      </c>
      <c r="F4547" s="68">
        <v>1</v>
      </c>
      <c r="G4547" s="69"/>
      <c r="H4547" s="68">
        <v>1</v>
      </c>
      <c r="I4547" s="68">
        <v>1</v>
      </c>
      <c r="J4547" s="68">
        <v>1</v>
      </c>
      <c r="K4547" s="68">
        <v>1</v>
      </c>
      <c r="L4547" s="68">
        <v>1</v>
      </c>
      <c r="M4547" s="68">
        <v>1</v>
      </c>
      <c r="N4547" s="70"/>
      <c r="O4547" s="70"/>
      <c r="P4547" s="71"/>
      <c r="Q4547" s="71"/>
      <c r="R4547" s="70"/>
      <c r="X4547" s="5" t="str">
        <f t="shared" si="907"/>
        <v>43熊本県</v>
      </c>
    </row>
    <row r="4548" spans="1:24" x14ac:dyDescent="0.15">
      <c r="A4548" s="6">
        <f>(ROW()+12)/15</f>
        <v>304</v>
      </c>
      <c r="B4548" s="6"/>
      <c r="C4548" s="87">
        <f>(ROW()+12)/15</f>
        <v>304</v>
      </c>
      <c r="D4548" s="87"/>
      <c r="S4548" s="1" t="str">
        <f>"（"&amp;H4550&amp;"　"&amp;H4551&amp;"構想区域）"</f>
        <v>（熊本県　有明構想区域）</v>
      </c>
      <c r="X4548" s="1" t="str">
        <f>TEXT(F4550,"0?")&amp;H4550</f>
        <v>43熊本県</v>
      </c>
    </row>
    <row r="4549" spans="1:24" ht="14.25" thickBot="1" x14ac:dyDescent="0.2">
      <c r="A4549" s="6">
        <f>A4548</f>
        <v>304</v>
      </c>
      <c r="B4549" s="6"/>
      <c r="C4549" s="1" t="s">
        <v>3</v>
      </c>
      <c r="X4549" s="1" t="str">
        <f>X4548</f>
        <v>43熊本県</v>
      </c>
    </row>
    <row r="4550" spans="1:24" x14ac:dyDescent="0.15">
      <c r="A4550" s="6">
        <f t="shared" ref="A4550:B4562" si="909">A4549</f>
        <v>304</v>
      </c>
      <c r="B4550" s="6">
        <v>4303</v>
      </c>
      <c r="D4550" s="88" t="s">
        <v>4</v>
      </c>
      <c r="E4550" s="89"/>
      <c r="F4550" s="90">
        <f>QUOTIENT(F4551,100)</f>
        <v>43</v>
      </c>
      <c r="G4550" s="91"/>
      <c r="H4550" s="92" t="s">
        <v>362</v>
      </c>
      <c r="I4550" s="93"/>
      <c r="O4550" s="7"/>
      <c r="X4550" s="1" t="str">
        <f t="shared" ref="X4550:X4562" si="910">X4549</f>
        <v>43熊本県</v>
      </c>
    </row>
    <row r="4551" spans="1:24" x14ac:dyDescent="0.15">
      <c r="A4551" s="6">
        <f t="shared" si="909"/>
        <v>304</v>
      </c>
      <c r="B4551" s="6">
        <f>B4550</f>
        <v>4303</v>
      </c>
      <c r="D4551" s="94" t="s">
        <v>5</v>
      </c>
      <c r="E4551" s="95"/>
      <c r="F4551" s="96">
        <f>B4551</f>
        <v>4303</v>
      </c>
      <c r="G4551" s="97"/>
      <c r="H4551" s="98" t="s">
        <v>348</v>
      </c>
      <c r="I4551" s="99"/>
      <c r="O4551" s="7"/>
      <c r="X4551" s="1" t="str">
        <f t="shared" si="910"/>
        <v>43熊本県</v>
      </c>
    </row>
    <row r="4552" spans="1:24" x14ac:dyDescent="0.15">
      <c r="A4552" s="6">
        <f t="shared" si="909"/>
        <v>304</v>
      </c>
      <c r="B4552" s="6">
        <f>B4551</f>
        <v>4303</v>
      </c>
      <c r="D4552" s="72" t="s">
        <v>6</v>
      </c>
      <c r="E4552" s="73"/>
      <c r="F4552" s="74">
        <v>15.386200000000001</v>
      </c>
      <c r="G4552" s="75"/>
      <c r="H4552" s="75"/>
      <c r="I4552" s="76"/>
      <c r="J4552" s="8"/>
      <c r="K4552" s="8"/>
      <c r="L4552" s="8"/>
      <c r="N4552" s="8"/>
      <c r="O4552" s="9"/>
      <c r="P4552" s="10" t="s">
        <v>7</v>
      </c>
      <c r="X4552" s="1" t="str">
        <f t="shared" si="910"/>
        <v>43熊本県</v>
      </c>
    </row>
    <row r="4553" spans="1:24" ht="14.25" thickBot="1" x14ac:dyDescent="0.2">
      <c r="A4553" s="6">
        <f t="shared" si="909"/>
        <v>304</v>
      </c>
      <c r="B4553" s="6">
        <f>B4552</f>
        <v>4303</v>
      </c>
      <c r="D4553" s="77" t="s">
        <v>8</v>
      </c>
      <c r="E4553" s="78"/>
      <c r="F4553" s="79">
        <v>421.43</v>
      </c>
      <c r="G4553" s="80"/>
      <c r="H4553" s="80"/>
      <c r="I4553" s="81"/>
      <c r="J4553" s="11"/>
      <c r="K4553" s="11"/>
      <c r="L4553" s="11"/>
      <c r="N4553" s="11"/>
      <c r="P4553" s="82">
        <v>-0.48599999999999993</v>
      </c>
      <c r="Q4553" s="82"/>
      <c r="X4553" s="1" t="str">
        <f t="shared" si="910"/>
        <v>43熊本県</v>
      </c>
    </row>
    <row r="4554" spans="1:24" ht="14.25" thickBot="1" x14ac:dyDescent="0.2">
      <c r="A4554" s="6">
        <f t="shared" si="909"/>
        <v>304</v>
      </c>
      <c r="B4554" s="6"/>
      <c r="C4554" s="1" t="s">
        <v>9</v>
      </c>
      <c r="X4554" s="1" t="str">
        <f t="shared" si="910"/>
        <v>43熊本県</v>
      </c>
    </row>
    <row r="4555" spans="1:24" ht="13.5" customHeight="1" x14ac:dyDescent="0.15">
      <c r="A4555" s="6">
        <f t="shared" si="909"/>
        <v>304</v>
      </c>
      <c r="B4555" s="6"/>
      <c r="D4555" s="12"/>
      <c r="E4555" s="13"/>
      <c r="F4555" s="83" t="s">
        <v>10</v>
      </c>
      <c r="G4555" s="84"/>
      <c r="H4555" s="14" t="s">
        <v>11</v>
      </c>
      <c r="I4555" s="14" t="s">
        <v>12</v>
      </c>
      <c r="J4555" s="14" t="s">
        <v>13</v>
      </c>
      <c r="K4555" s="14" t="s">
        <v>14</v>
      </c>
      <c r="L4555" s="15" t="s">
        <v>15</v>
      </c>
      <c r="M4555" s="85" t="s">
        <v>16</v>
      </c>
      <c r="N4555" s="84"/>
      <c r="O4555" s="84"/>
      <c r="P4555" s="85" t="s">
        <v>17</v>
      </c>
      <c r="Q4555" s="84"/>
      <c r="R4555" s="86"/>
      <c r="X4555" s="1" t="str">
        <f t="shared" si="910"/>
        <v>43熊本県</v>
      </c>
    </row>
    <row r="4556" spans="1:24" ht="32.25" thickBot="1" x14ac:dyDescent="0.2">
      <c r="A4556" s="6">
        <f t="shared" si="909"/>
        <v>304</v>
      </c>
      <c r="B4556" s="6"/>
      <c r="D4556" s="16"/>
      <c r="E4556" s="17"/>
      <c r="F4556" s="18" t="s">
        <v>18</v>
      </c>
      <c r="G4556" s="19" t="s">
        <v>19</v>
      </c>
      <c r="H4556" s="20" t="s">
        <v>20</v>
      </c>
      <c r="I4556" s="20" t="s">
        <v>21</v>
      </c>
      <c r="J4556" s="20" t="s">
        <v>22</v>
      </c>
      <c r="K4556" s="20" t="s">
        <v>23</v>
      </c>
      <c r="L4556" s="20" t="s">
        <v>24</v>
      </c>
      <c r="M4556" s="21" t="s">
        <v>25</v>
      </c>
      <c r="N4556" s="22" t="s">
        <v>26</v>
      </c>
      <c r="O4556" s="23" t="s">
        <v>27</v>
      </c>
      <c r="P4556" s="24" t="s">
        <v>28</v>
      </c>
      <c r="Q4556" s="22" t="s">
        <v>29</v>
      </c>
      <c r="R4556" s="25" t="s">
        <v>30</v>
      </c>
      <c r="X4556" s="1" t="str">
        <f t="shared" si="910"/>
        <v>43熊本県</v>
      </c>
    </row>
    <row r="4557" spans="1:24" ht="14.25" thickTop="1" x14ac:dyDescent="0.15">
      <c r="A4557" s="6">
        <f t="shared" si="909"/>
        <v>304</v>
      </c>
      <c r="B4557" s="6">
        <f>B4552</f>
        <v>4303</v>
      </c>
      <c r="D4557" s="26"/>
      <c r="E4557" s="27" t="s">
        <v>31</v>
      </c>
      <c r="F4557" s="28">
        <f>SUM(F4558:F4561)</f>
        <v>1948</v>
      </c>
      <c r="G4557" s="29">
        <f>IFERROR(F4557/Q4557,"-")</f>
        <v>1.5030864197530864</v>
      </c>
      <c r="H4557" s="30">
        <f t="shared" ref="H4557:M4557" si="911">SUM(H4558:H4561)</f>
        <v>1977</v>
      </c>
      <c r="I4557" s="30">
        <f t="shared" si="911"/>
        <v>1907</v>
      </c>
      <c r="J4557" s="30">
        <f t="shared" si="911"/>
        <v>1752</v>
      </c>
      <c r="K4557" s="30">
        <f t="shared" si="911"/>
        <v>1758</v>
      </c>
      <c r="L4557" s="30">
        <f t="shared" si="911"/>
        <v>1719</v>
      </c>
      <c r="M4557" s="31">
        <f t="shared" si="911"/>
        <v>1677</v>
      </c>
      <c r="N4557" s="32">
        <f>IFERROR(M4557/F4557,"-")</f>
        <v>0.86088295687885008</v>
      </c>
      <c r="O4557" s="33">
        <f>M4557-F4557</f>
        <v>-271</v>
      </c>
      <c r="P4557" s="31">
        <f>SUM(P4558:P4561)</f>
        <v>1649</v>
      </c>
      <c r="Q4557" s="34">
        <f>SUM(Q4558:Q4561)</f>
        <v>1296</v>
      </c>
      <c r="R4557" s="35">
        <f>IFERROR(P4557/Q4557,"-")</f>
        <v>1.2723765432098766</v>
      </c>
      <c r="X4557" s="1" t="str">
        <f t="shared" si="910"/>
        <v>43熊本県</v>
      </c>
    </row>
    <row r="4558" spans="1:24" x14ac:dyDescent="0.15">
      <c r="A4558" s="6">
        <f t="shared" si="909"/>
        <v>304</v>
      </c>
      <c r="B4558" s="6">
        <f>B4557</f>
        <v>4303</v>
      </c>
      <c r="D4558" s="36"/>
      <c r="E4558" s="37" t="s">
        <v>32</v>
      </c>
      <c r="F4558" s="38">
        <v>18</v>
      </c>
      <c r="G4558" s="39">
        <f>IFERROR(F4558/Q4558,"-")</f>
        <v>0.21686746987951808</v>
      </c>
      <c r="H4558" s="40">
        <v>18</v>
      </c>
      <c r="I4558" s="40">
        <v>18</v>
      </c>
      <c r="J4558" s="40">
        <v>18</v>
      </c>
      <c r="K4558" s="40">
        <v>37</v>
      </c>
      <c r="L4558" s="40">
        <v>18</v>
      </c>
      <c r="M4558" s="41">
        <v>36</v>
      </c>
      <c r="N4558" s="42">
        <f>IFERROR(M4558/F4558,"-")</f>
        <v>2</v>
      </c>
      <c r="O4558" s="43">
        <f>M4558-F4558</f>
        <v>18</v>
      </c>
      <c r="P4558" s="41">
        <v>38</v>
      </c>
      <c r="Q4558" s="44">
        <v>83</v>
      </c>
      <c r="R4558" s="45">
        <f>IFERROR(P4558/Q4558,"-")</f>
        <v>0.45783132530120479</v>
      </c>
      <c r="X4558" s="1" t="str">
        <f t="shared" si="910"/>
        <v>43熊本県</v>
      </c>
    </row>
    <row r="4559" spans="1:24" x14ac:dyDescent="0.15">
      <c r="A4559" s="6">
        <f t="shared" si="909"/>
        <v>304</v>
      </c>
      <c r="B4559" s="6">
        <f t="shared" si="909"/>
        <v>4303</v>
      </c>
      <c r="D4559" s="36"/>
      <c r="E4559" s="46" t="s">
        <v>33</v>
      </c>
      <c r="F4559" s="47">
        <v>775</v>
      </c>
      <c r="G4559" s="48">
        <f>IFERROR(F4559/Q4559,"-")</f>
        <v>2.1587743732590527</v>
      </c>
      <c r="H4559" s="49">
        <v>769</v>
      </c>
      <c r="I4559" s="49">
        <v>769</v>
      </c>
      <c r="J4559" s="49">
        <v>722</v>
      </c>
      <c r="K4559" s="49">
        <v>770</v>
      </c>
      <c r="L4559" s="49">
        <v>804</v>
      </c>
      <c r="M4559" s="50">
        <v>716</v>
      </c>
      <c r="N4559" s="51">
        <f>IFERROR(M4559/F4559,"-")</f>
        <v>0.92387096774193544</v>
      </c>
      <c r="O4559" s="52">
        <f>M4559-F4559</f>
        <v>-59</v>
      </c>
      <c r="P4559" s="50">
        <v>699</v>
      </c>
      <c r="Q4559" s="53">
        <v>359</v>
      </c>
      <c r="R4559" s="54">
        <f>IFERROR(P4559/Q4559,"-")</f>
        <v>1.9470752089136489</v>
      </c>
      <c r="X4559" s="1" t="str">
        <f t="shared" si="910"/>
        <v>43熊本県</v>
      </c>
    </row>
    <row r="4560" spans="1:24" x14ac:dyDescent="0.15">
      <c r="A4560" s="6">
        <f t="shared" si="909"/>
        <v>304</v>
      </c>
      <c r="B4560" s="6">
        <f t="shared" si="909"/>
        <v>4303</v>
      </c>
      <c r="D4560" s="36"/>
      <c r="E4560" s="46" t="s">
        <v>34</v>
      </c>
      <c r="F4560" s="47">
        <v>593</v>
      </c>
      <c r="G4560" s="48">
        <f>IFERROR(F4560/Q4560,"-")</f>
        <v>1.4862155388471179</v>
      </c>
      <c r="H4560" s="49">
        <v>388</v>
      </c>
      <c r="I4560" s="49">
        <v>334</v>
      </c>
      <c r="J4560" s="49">
        <v>372</v>
      </c>
      <c r="K4560" s="49">
        <v>292</v>
      </c>
      <c r="L4560" s="49">
        <v>296</v>
      </c>
      <c r="M4560" s="50">
        <v>341</v>
      </c>
      <c r="N4560" s="51">
        <f>IFERROR(M4560/F4560,"-")</f>
        <v>0.57504215851602025</v>
      </c>
      <c r="O4560" s="52">
        <f>M4560-F4560</f>
        <v>-252</v>
      </c>
      <c r="P4560" s="50">
        <v>343</v>
      </c>
      <c r="Q4560" s="53">
        <v>399</v>
      </c>
      <c r="R4560" s="54">
        <f>IFERROR(P4560/Q4560,"-")</f>
        <v>0.85964912280701755</v>
      </c>
      <c r="X4560" s="1" t="str">
        <f t="shared" si="910"/>
        <v>43熊本県</v>
      </c>
    </row>
    <row r="4561" spans="1:24" ht="14.25" thickBot="1" x14ac:dyDescent="0.2">
      <c r="A4561" s="6">
        <f t="shared" si="909"/>
        <v>304</v>
      </c>
      <c r="B4561" s="6">
        <f t="shared" si="909"/>
        <v>4303</v>
      </c>
      <c r="D4561" s="55"/>
      <c r="E4561" s="56" t="s">
        <v>35</v>
      </c>
      <c r="F4561" s="57">
        <v>562</v>
      </c>
      <c r="G4561" s="58">
        <f>IFERROR(F4561/Q4561,"-")</f>
        <v>1.2351648351648352</v>
      </c>
      <c r="H4561" s="59">
        <v>802</v>
      </c>
      <c r="I4561" s="59">
        <v>786</v>
      </c>
      <c r="J4561" s="59">
        <v>640</v>
      </c>
      <c r="K4561" s="59">
        <v>659</v>
      </c>
      <c r="L4561" s="59">
        <v>601</v>
      </c>
      <c r="M4561" s="60">
        <v>584</v>
      </c>
      <c r="N4561" s="61">
        <f>IFERROR(M4561/F4561,"-")</f>
        <v>1.0391459074733096</v>
      </c>
      <c r="O4561" s="62">
        <f>M4561-F4561</f>
        <v>22</v>
      </c>
      <c r="P4561" s="60">
        <v>569</v>
      </c>
      <c r="Q4561" s="63">
        <v>455</v>
      </c>
      <c r="R4561" s="64">
        <f>IFERROR(P4561/Q4561,"-")</f>
        <v>1.2505494505494505</v>
      </c>
      <c r="X4561" s="1" t="str">
        <f t="shared" si="910"/>
        <v>43熊本県</v>
      </c>
    </row>
    <row r="4562" spans="1:24" s="5" customFormat="1" x14ac:dyDescent="0.15">
      <c r="A4562" s="65">
        <f t="shared" si="909"/>
        <v>304</v>
      </c>
      <c r="B4562" s="65">
        <f t="shared" si="909"/>
        <v>4303</v>
      </c>
      <c r="D4562" s="66"/>
      <c r="E4562" s="67" t="s">
        <v>36</v>
      </c>
      <c r="F4562" s="68">
        <v>0.95121951219512191</v>
      </c>
      <c r="G4562" s="69"/>
      <c r="H4562" s="68">
        <v>1</v>
      </c>
      <c r="I4562" s="68">
        <v>1</v>
      </c>
      <c r="J4562" s="68">
        <v>0.91891891891891897</v>
      </c>
      <c r="K4562" s="68">
        <v>1</v>
      </c>
      <c r="L4562" s="68">
        <v>1</v>
      </c>
      <c r="M4562" s="68">
        <v>1</v>
      </c>
      <c r="N4562" s="70"/>
      <c r="O4562" s="70"/>
      <c r="P4562" s="71"/>
      <c r="Q4562" s="71"/>
      <c r="R4562" s="70"/>
      <c r="X4562" s="5" t="str">
        <f t="shared" si="910"/>
        <v>43熊本県</v>
      </c>
    </row>
    <row r="4563" spans="1:24" x14ac:dyDescent="0.15">
      <c r="A4563" s="6">
        <f>(ROW()+12)/15</f>
        <v>305</v>
      </c>
      <c r="B4563" s="6"/>
      <c r="C4563" s="87">
        <f>(ROW()+12)/15</f>
        <v>305</v>
      </c>
      <c r="D4563" s="87"/>
      <c r="S4563" s="1" t="str">
        <f>"（"&amp;H4565&amp;"　"&amp;H4566&amp;"構想区域）"</f>
        <v>（熊本県　鹿本構想区域）</v>
      </c>
      <c r="X4563" s="1" t="str">
        <f>TEXT(F4565,"0?")&amp;H4565</f>
        <v>43熊本県</v>
      </c>
    </row>
    <row r="4564" spans="1:24" ht="14.25" thickBot="1" x14ac:dyDescent="0.2">
      <c r="A4564" s="6">
        <f>A4563</f>
        <v>305</v>
      </c>
      <c r="B4564" s="6"/>
      <c r="C4564" s="1" t="s">
        <v>3</v>
      </c>
      <c r="X4564" s="1" t="str">
        <f>X4563</f>
        <v>43熊本県</v>
      </c>
    </row>
    <row r="4565" spans="1:24" x14ac:dyDescent="0.15">
      <c r="A4565" s="6">
        <f t="shared" ref="A4565:B4577" si="912">A4564</f>
        <v>305</v>
      </c>
      <c r="B4565" s="6">
        <v>4304</v>
      </c>
      <c r="D4565" s="88" t="s">
        <v>4</v>
      </c>
      <c r="E4565" s="89"/>
      <c r="F4565" s="90">
        <f>QUOTIENT(F4566,100)</f>
        <v>43</v>
      </c>
      <c r="G4565" s="91"/>
      <c r="H4565" s="92" t="s">
        <v>362</v>
      </c>
      <c r="I4565" s="93"/>
      <c r="O4565" s="7"/>
      <c r="X4565" s="1" t="str">
        <f t="shared" ref="X4565:X4577" si="913">X4564</f>
        <v>43熊本県</v>
      </c>
    </row>
    <row r="4566" spans="1:24" x14ac:dyDescent="0.15">
      <c r="A4566" s="6">
        <f t="shared" si="912"/>
        <v>305</v>
      </c>
      <c r="B4566" s="6">
        <f>B4565</f>
        <v>4304</v>
      </c>
      <c r="D4566" s="94" t="s">
        <v>5</v>
      </c>
      <c r="E4566" s="95"/>
      <c r="F4566" s="96">
        <f>B4566</f>
        <v>4304</v>
      </c>
      <c r="G4566" s="97"/>
      <c r="H4566" s="98" t="s">
        <v>364</v>
      </c>
      <c r="I4566" s="99"/>
      <c r="O4566" s="7"/>
      <c r="X4566" s="1" t="str">
        <f t="shared" si="913"/>
        <v>43熊本県</v>
      </c>
    </row>
    <row r="4567" spans="1:24" x14ac:dyDescent="0.15">
      <c r="A4567" s="6">
        <f t="shared" si="912"/>
        <v>305</v>
      </c>
      <c r="B4567" s="6">
        <f>B4566</f>
        <v>4304</v>
      </c>
      <c r="D4567" s="72" t="s">
        <v>6</v>
      </c>
      <c r="E4567" s="73"/>
      <c r="F4567" s="74">
        <v>4.9024999999999999</v>
      </c>
      <c r="G4567" s="75"/>
      <c r="H4567" s="75"/>
      <c r="I4567" s="76"/>
      <c r="J4567" s="8"/>
      <c r="K4567" s="8"/>
      <c r="L4567" s="8"/>
      <c r="N4567" s="8"/>
      <c r="O4567" s="9"/>
      <c r="P4567" s="10" t="s">
        <v>7</v>
      </c>
      <c r="X4567" s="1" t="str">
        <f t="shared" si="913"/>
        <v>43熊本県</v>
      </c>
    </row>
    <row r="4568" spans="1:24" ht="14.25" thickBot="1" x14ac:dyDescent="0.2">
      <c r="A4568" s="6">
        <f t="shared" si="912"/>
        <v>305</v>
      </c>
      <c r="B4568" s="6">
        <f>B4567</f>
        <v>4304</v>
      </c>
      <c r="D4568" s="77" t="s">
        <v>8</v>
      </c>
      <c r="E4568" s="78"/>
      <c r="F4568" s="79">
        <v>299.69</v>
      </c>
      <c r="G4568" s="80"/>
      <c r="H4568" s="80"/>
      <c r="I4568" s="81"/>
      <c r="J4568" s="11"/>
      <c r="K4568" s="11"/>
      <c r="L4568" s="11"/>
      <c r="N4568" s="11"/>
      <c r="P4568" s="82">
        <v>-0.25600000000000001</v>
      </c>
      <c r="Q4568" s="82"/>
      <c r="X4568" s="1" t="str">
        <f t="shared" si="913"/>
        <v>43熊本県</v>
      </c>
    </row>
    <row r="4569" spans="1:24" ht="14.25" thickBot="1" x14ac:dyDescent="0.2">
      <c r="A4569" s="6">
        <f t="shared" si="912"/>
        <v>305</v>
      </c>
      <c r="B4569" s="6"/>
      <c r="C4569" s="1" t="s">
        <v>9</v>
      </c>
      <c r="X4569" s="1" t="str">
        <f t="shared" si="913"/>
        <v>43熊本県</v>
      </c>
    </row>
    <row r="4570" spans="1:24" ht="13.5" customHeight="1" x14ac:dyDescent="0.15">
      <c r="A4570" s="6">
        <f t="shared" si="912"/>
        <v>305</v>
      </c>
      <c r="B4570" s="6"/>
      <c r="D4570" s="12"/>
      <c r="E4570" s="13"/>
      <c r="F4570" s="83" t="s">
        <v>10</v>
      </c>
      <c r="G4570" s="84"/>
      <c r="H4570" s="14" t="s">
        <v>11</v>
      </c>
      <c r="I4570" s="14" t="s">
        <v>12</v>
      </c>
      <c r="J4570" s="14" t="s">
        <v>13</v>
      </c>
      <c r="K4570" s="14" t="s">
        <v>14</v>
      </c>
      <c r="L4570" s="15" t="s">
        <v>15</v>
      </c>
      <c r="M4570" s="85" t="s">
        <v>16</v>
      </c>
      <c r="N4570" s="84"/>
      <c r="O4570" s="84"/>
      <c r="P4570" s="85" t="s">
        <v>17</v>
      </c>
      <c r="Q4570" s="84"/>
      <c r="R4570" s="86"/>
      <c r="X4570" s="1" t="str">
        <f t="shared" si="913"/>
        <v>43熊本県</v>
      </c>
    </row>
    <row r="4571" spans="1:24" ht="32.25" thickBot="1" x14ac:dyDescent="0.2">
      <c r="A4571" s="6">
        <f t="shared" si="912"/>
        <v>305</v>
      </c>
      <c r="B4571" s="6"/>
      <c r="D4571" s="16"/>
      <c r="E4571" s="17"/>
      <c r="F4571" s="18" t="s">
        <v>18</v>
      </c>
      <c r="G4571" s="19" t="s">
        <v>19</v>
      </c>
      <c r="H4571" s="20" t="s">
        <v>20</v>
      </c>
      <c r="I4571" s="20" t="s">
        <v>21</v>
      </c>
      <c r="J4571" s="20" t="s">
        <v>22</v>
      </c>
      <c r="K4571" s="20" t="s">
        <v>23</v>
      </c>
      <c r="L4571" s="20" t="s">
        <v>24</v>
      </c>
      <c r="M4571" s="21" t="s">
        <v>25</v>
      </c>
      <c r="N4571" s="22" t="s">
        <v>26</v>
      </c>
      <c r="O4571" s="23" t="s">
        <v>27</v>
      </c>
      <c r="P4571" s="24" t="s">
        <v>28</v>
      </c>
      <c r="Q4571" s="22" t="s">
        <v>29</v>
      </c>
      <c r="R4571" s="25" t="s">
        <v>30</v>
      </c>
      <c r="X4571" s="1" t="str">
        <f t="shared" si="913"/>
        <v>43熊本県</v>
      </c>
    </row>
    <row r="4572" spans="1:24" ht="14.25" thickTop="1" x14ac:dyDescent="0.15">
      <c r="A4572" s="6">
        <f t="shared" si="912"/>
        <v>305</v>
      </c>
      <c r="B4572" s="6">
        <f>B4567</f>
        <v>4304</v>
      </c>
      <c r="D4572" s="26"/>
      <c r="E4572" s="27" t="s">
        <v>31</v>
      </c>
      <c r="F4572" s="28">
        <f>SUM(F4573:F4576)</f>
        <v>828</v>
      </c>
      <c r="G4572" s="29">
        <f>IFERROR(F4572/Q4572,"-")</f>
        <v>1.7037037037037037</v>
      </c>
      <c r="H4572" s="30">
        <f t="shared" ref="H4572:M4572" si="914">SUM(H4573:H4576)</f>
        <v>792</v>
      </c>
      <c r="I4572" s="30">
        <f t="shared" si="914"/>
        <v>774</v>
      </c>
      <c r="J4572" s="30">
        <f t="shared" si="914"/>
        <v>760</v>
      </c>
      <c r="K4572" s="30">
        <f t="shared" si="914"/>
        <v>733</v>
      </c>
      <c r="L4572" s="30">
        <f t="shared" si="914"/>
        <v>714</v>
      </c>
      <c r="M4572" s="31">
        <f t="shared" si="914"/>
        <v>714</v>
      </c>
      <c r="N4572" s="32">
        <f>IFERROR(M4572/F4572,"-")</f>
        <v>0.8623188405797102</v>
      </c>
      <c r="O4572" s="33">
        <f>M4572-F4572</f>
        <v>-114</v>
      </c>
      <c r="P4572" s="31">
        <f>SUM(P4573:P4576)</f>
        <v>716</v>
      </c>
      <c r="Q4572" s="34">
        <f>SUM(Q4573:Q4576)</f>
        <v>486</v>
      </c>
      <c r="R4572" s="35">
        <f>IFERROR(P4572/Q4572,"-")</f>
        <v>1.4732510288065843</v>
      </c>
      <c r="X4572" s="1" t="str">
        <f t="shared" si="913"/>
        <v>43熊本県</v>
      </c>
    </row>
    <row r="4573" spans="1:24" x14ac:dyDescent="0.15">
      <c r="A4573" s="6">
        <f t="shared" si="912"/>
        <v>305</v>
      </c>
      <c r="B4573" s="6">
        <f>B4572</f>
        <v>4304</v>
      </c>
      <c r="D4573" s="36"/>
      <c r="E4573" s="37" t="s">
        <v>32</v>
      </c>
      <c r="F4573" s="38">
        <v>6</v>
      </c>
      <c r="G4573" s="39">
        <f>IFERROR(F4573/Q4573,"-")</f>
        <v>0.18181818181818182</v>
      </c>
      <c r="H4573" s="40">
        <v>6</v>
      </c>
      <c r="I4573" s="40">
        <v>6</v>
      </c>
      <c r="J4573" s="40">
        <v>6</v>
      </c>
      <c r="K4573" s="40">
        <v>6</v>
      </c>
      <c r="L4573" s="40">
        <v>6</v>
      </c>
      <c r="M4573" s="41">
        <v>6</v>
      </c>
      <c r="N4573" s="42">
        <f>IFERROR(M4573/F4573,"-")</f>
        <v>1</v>
      </c>
      <c r="O4573" s="43">
        <f>M4573-F4573</f>
        <v>0</v>
      </c>
      <c r="P4573" s="41">
        <v>6</v>
      </c>
      <c r="Q4573" s="44">
        <v>33</v>
      </c>
      <c r="R4573" s="45">
        <f>IFERROR(P4573/Q4573,"-")</f>
        <v>0.18181818181818182</v>
      </c>
      <c r="X4573" s="1" t="str">
        <f t="shared" si="913"/>
        <v>43熊本県</v>
      </c>
    </row>
    <row r="4574" spans="1:24" x14ac:dyDescent="0.15">
      <c r="A4574" s="6">
        <f t="shared" si="912"/>
        <v>305</v>
      </c>
      <c r="B4574" s="6">
        <f t="shared" si="912"/>
        <v>4304</v>
      </c>
      <c r="D4574" s="36"/>
      <c r="E4574" s="46" t="s">
        <v>33</v>
      </c>
      <c r="F4574" s="47">
        <v>373</v>
      </c>
      <c r="G4574" s="48">
        <f>IFERROR(F4574/Q4574,"-")</f>
        <v>2.5374149659863945</v>
      </c>
      <c r="H4574" s="49">
        <v>411</v>
      </c>
      <c r="I4574" s="49">
        <v>411</v>
      </c>
      <c r="J4574" s="49">
        <v>361</v>
      </c>
      <c r="K4574" s="49">
        <v>372</v>
      </c>
      <c r="L4574" s="49">
        <v>410</v>
      </c>
      <c r="M4574" s="50">
        <v>410</v>
      </c>
      <c r="N4574" s="51">
        <f>IFERROR(M4574/F4574,"-")</f>
        <v>1.0991957104557641</v>
      </c>
      <c r="O4574" s="52">
        <f>M4574-F4574</f>
        <v>37</v>
      </c>
      <c r="P4574" s="50">
        <v>334</v>
      </c>
      <c r="Q4574" s="53">
        <v>147</v>
      </c>
      <c r="R4574" s="54">
        <f>IFERROR(P4574/Q4574,"-")</f>
        <v>2.2721088435374148</v>
      </c>
      <c r="X4574" s="1" t="str">
        <f t="shared" si="913"/>
        <v>43熊本県</v>
      </c>
    </row>
    <row r="4575" spans="1:24" x14ac:dyDescent="0.15">
      <c r="A4575" s="6">
        <f t="shared" si="912"/>
        <v>305</v>
      </c>
      <c r="B4575" s="6">
        <f t="shared" si="912"/>
        <v>4304</v>
      </c>
      <c r="D4575" s="36"/>
      <c r="E4575" s="46" t="s">
        <v>34</v>
      </c>
      <c r="F4575" s="47">
        <v>151</v>
      </c>
      <c r="G4575" s="48">
        <f>IFERROR(F4575/Q4575,"-")</f>
        <v>0.72946859903381644</v>
      </c>
      <c r="H4575" s="49">
        <v>156</v>
      </c>
      <c r="I4575" s="49">
        <v>157</v>
      </c>
      <c r="J4575" s="49">
        <v>188</v>
      </c>
      <c r="K4575" s="49">
        <v>150</v>
      </c>
      <c r="L4575" s="49">
        <v>116</v>
      </c>
      <c r="M4575" s="50">
        <v>97</v>
      </c>
      <c r="N4575" s="51">
        <f>IFERROR(M4575/F4575,"-")</f>
        <v>0.64238410596026485</v>
      </c>
      <c r="O4575" s="52">
        <f>M4575-F4575</f>
        <v>-54</v>
      </c>
      <c r="P4575" s="50">
        <v>152</v>
      </c>
      <c r="Q4575" s="53">
        <v>207</v>
      </c>
      <c r="R4575" s="54">
        <f>IFERROR(P4575/Q4575,"-")</f>
        <v>0.7342995169082126</v>
      </c>
      <c r="X4575" s="1" t="str">
        <f t="shared" si="913"/>
        <v>43熊本県</v>
      </c>
    </row>
    <row r="4576" spans="1:24" ht="14.25" thickBot="1" x14ac:dyDescent="0.2">
      <c r="A4576" s="6">
        <f t="shared" si="912"/>
        <v>305</v>
      </c>
      <c r="B4576" s="6">
        <f t="shared" si="912"/>
        <v>4304</v>
      </c>
      <c r="D4576" s="55"/>
      <c r="E4576" s="56" t="s">
        <v>35</v>
      </c>
      <c r="F4576" s="57">
        <v>298</v>
      </c>
      <c r="G4576" s="58">
        <f>IFERROR(F4576/Q4576,"-")</f>
        <v>3.0101010101010099</v>
      </c>
      <c r="H4576" s="59">
        <v>219</v>
      </c>
      <c r="I4576" s="59">
        <v>200</v>
      </c>
      <c r="J4576" s="59">
        <v>205</v>
      </c>
      <c r="K4576" s="59">
        <v>205</v>
      </c>
      <c r="L4576" s="59">
        <v>182</v>
      </c>
      <c r="M4576" s="60">
        <v>201</v>
      </c>
      <c r="N4576" s="61">
        <f>IFERROR(M4576/F4576,"-")</f>
        <v>0.67449664429530198</v>
      </c>
      <c r="O4576" s="62">
        <f>M4576-F4576</f>
        <v>-97</v>
      </c>
      <c r="P4576" s="60">
        <v>224</v>
      </c>
      <c r="Q4576" s="63">
        <v>99</v>
      </c>
      <c r="R4576" s="64">
        <f>IFERROR(P4576/Q4576,"-")</f>
        <v>2.2626262626262625</v>
      </c>
      <c r="X4576" s="1" t="str">
        <f t="shared" si="913"/>
        <v>43熊本県</v>
      </c>
    </row>
    <row r="4577" spans="1:24" s="5" customFormat="1" x14ac:dyDescent="0.15">
      <c r="A4577" s="65">
        <f t="shared" si="912"/>
        <v>305</v>
      </c>
      <c r="B4577" s="65">
        <f t="shared" si="912"/>
        <v>4304</v>
      </c>
      <c r="D4577" s="66"/>
      <c r="E4577" s="67" t="s">
        <v>36</v>
      </c>
      <c r="F4577" s="68">
        <v>1</v>
      </c>
      <c r="G4577" s="69"/>
      <c r="H4577" s="68">
        <v>1</v>
      </c>
      <c r="I4577" s="68">
        <v>1</v>
      </c>
      <c r="J4577" s="68">
        <v>1</v>
      </c>
      <c r="K4577" s="68">
        <v>1</v>
      </c>
      <c r="L4577" s="68">
        <v>1</v>
      </c>
      <c r="M4577" s="68">
        <v>1</v>
      </c>
      <c r="N4577" s="70"/>
      <c r="O4577" s="70"/>
      <c r="P4577" s="71"/>
      <c r="Q4577" s="71"/>
      <c r="R4577" s="70"/>
      <c r="X4577" s="5" t="str">
        <f t="shared" si="913"/>
        <v>43熊本県</v>
      </c>
    </row>
    <row r="4578" spans="1:24" x14ac:dyDescent="0.15">
      <c r="A4578" s="6">
        <f>(ROW()+12)/15</f>
        <v>306</v>
      </c>
      <c r="B4578" s="6"/>
      <c r="C4578" s="87">
        <f>(ROW()+12)/15</f>
        <v>306</v>
      </c>
      <c r="D4578" s="87"/>
      <c r="S4578" s="1" t="str">
        <f>"（"&amp;H4580&amp;"　"&amp;H4581&amp;"構想区域）"</f>
        <v>（熊本県　菊池構想区域）</v>
      </c>
      <c r="X4578" s="1" t="str">
        <f>TEXT(F4580,"0?")&amp;H4580</f>
        <v>43熊本県</v>
      </c>
    </row>
    <row r="4579" spans="1:24" ht="14.25" thickBot="1" x14ac:dyDescent="0.2">
      <c r="A4579" s="6">
        <f>A4578</f>
        <v>306</v>
      </c>
      <c r="B4579" s="6"/>
      <c r="C4579" s="1" t="s">
        <v>3</v>
      </c>
      <c r="X4579" s="1" t="str">
        <f>X4578</f>
        <v>43熊本県</v>
      </c>
    </row>
    <row r="4580" spans="1:24" x14ac:dyDescent="0.15">
      <c r="A4580" s="6">
        <f t="shared" ref="A4580:B4592" si="915">A4579</f>
        <v>306</v>
      </c>
      <c r="B4580" s="6">
        <v>4305</v>
      </c>
      <c r="D4580" s="88" t="s">
        <v>4</v>
      </c>
      <c r="E4580" s="89"/>
      <c r="F4580" s="90">
        <f>QUOTIENT(F4581,100)</f>
        <v>43</v>
      </c>
      <c r="G4580" s="91"/>
      <c r="H4580" s="92" t="s">
        <v>362</v>
      </c>
      <c r="I4580" s="93"/>
      <c r="O4580" s="7"/>
      <c r="X4580" s="1" t="str">
        <f t="shared" ref="X4580:X4592" si="916">X4579</f>
        <v>43熊本県</v>
      </c>
    </row>
    <row r="4581" spans="1:24" x14ac:dyDescent="0.15">
      <c r="A4581" s="6">
        <f t="shared" si="915"/>
        <v>306</v>
      </c>
      <c r="B4581" s="6">
        <f>B4580</f>
        <v>4305</v>
      </c>
      <c r="D4581" s="94" t="s">
        <v>5</v>
      </c>
      <c r="E4581" s="95"/>
      <c r="F4581" s="96">
        <f>B4581</f>
        <v>4305</v>
      </c>
      <c r="G4581" s="97"/>
      <c r="H4581" s="98" t="s">
        <v>365</v>
      </c>
      <c r="I4581" s="99"/>
      <c r="O4581" s="7"/>
      <c r="X4581" s="1" t="str">
        <f t="shared" si="916"/>
        <v>43熊本県</v>
      </c>
    </row>
    <row r="4582" spans="1:24" x14ac:dyDescent="0.15">
      <c r="A4582" s="6">
        <f t="shared" si="915"/>
        <v>306</v>
      </c>
      <c r="B4582" s="6">
        <f>B4581</f>
        <v>4305</v>
      </c>
      <c r="D4582" s="72" t="s">
        <v>6</v>
      </c>
      <c r="E4582" s="73"/>
      <c r="F4582" s="74">
        <v>18.671199999999999</v>
      </c>
      <c r="G4582" s="75"/>
      <c r="H4582" s="75"/>
      <c r="I4582" s="76"/>
      <c r="J4582" s="8"/>
      <c r="K4582" s="8"/>
      <c r="L4582" s="8"/>
      <c r="N4582" s="8"/>
      <c r="O4582" s="9"/>
      <c r="P4582" s="10" t="s">
        <v>7</v>
      </c>
      <c r="X4582" s="1" t="str">
        <f t="shared" si="916"/>
        <v>43熊本県</v>
      </c>
    </row>
    <row r="4583" spans="1:24" ht="14.25" thickBot="1" x14ac:dyDescent="0.2">
      <c r="A4583" s="6">
        <f t="shared" si="915"/>
        <v>306</v>
      </c>
      <c r="B4583" s="6">
        <f>B4582</f>
        <v>4305</v>
      </c>
      <c r="D4583" s="77" t="s">
        <v>8</v>
      </c>
      <c r="E4583" s="78"/>
      <c r="F4583" s="79">
        <v>466.6</v>
      </c>
      <c r="G4583" s="80"/>
      <c r="H4583" s="80"/>
      <c r="I4583" s="81"/>
      <c r="J4583" s="11"/>
      <c r="K4583" s="11"/>
      <c r="L4583" s="11"/>
      <c r="N4583" s="11"/>
      <c r="P4583" s="82">
        <v>3.3000000000000085E-2</v>
      </c>
      <c r="Q4583" s="82"/>
      <c r="X4583" s="1" t="str">
        <f t="shared" si="916"/>
        <v>43熊本県</v>
      </c>
    </row>
    <row r="4584" spans="1:24" ht="14.25" thickBot="1" x14ac:dyDescent="0.2">
      <c r="A4584" s="6">
        <f t="shared" si="915"/>
        <v>306</v>
      </c>
      <c r="B4584" s="6"/>
      <c r="C4584" s="1" t="s">
        <v>9</v>
      </c>
      <c r="X4584" s="1" t="str">
        <f t="shared" si="916"/>
        <v>43熊本県</v>
      </c>
    </row>
    <row r="4585" spans="1:24" ht="13.5" customHeight="1" x14ac:dyDescent="0.15">
      <c r="A4585" s="6">
        <f t="shared" si="915"/>
        <v>306</v>
      </c>
      <c r="B4585" s="6"/>
      <c r="D4585" s="12"/>
      <c r="E4585" s="13"/>
      <c r="F4585" s="83" t="s">
        <v>10</v>
      </c>
      <c r="G4585" s="84"/>
      <c r="H4585" s="14" t="s">
        <v>11</v>
      </c>
      <c r="I4585" s="14" t="s">
        <v>12</v>
      </c>
      <c r="J4585" s="14" t="s">
        <v>13</v>
      </c>
      <c r="K4585" s="14" t="s">
        <v>14</v>
      </c>
      <c r="L4585" s="15" t="s">
        <v>15</v>
      </c>
      <c r="M4585" s="85" t="s">
        <v>16</v>
      </c>
      <c r="N4585" s="84"/>
      <c r="O4585" s="84"/>
      <c r="P4585" s="85" t="s">
        <v>17</v>
      </c>
      <c r="Q4585" s="84"/>
      <c r="R4585" s="86"/>
      <c r="X4585" s="1" t="str">
        <f t="shared" si="916"/>
        <v>43熊本県</v>
      </c>
    </row>
    <row r="4586" spans="1:24" ht="32.25" thickBot="1" x14ac:dyDescent="0.2">
      <c r="A4586" s="6">
        <f t="shared" si="915"/>
        <v>306</v>
      </c>
      <c r="B4586" s="6"/>
      <c r="D4586" s="16"/>
      <c r="E4586" s="17"/>
      <c r="F4586" s="18" t="s">
        <v>18</v>
      </c>
      <c r="G4586" s="19" t="s">
        <v>19</v>
      </c>
      <c r="H4586" s="20" t="s">
        <v>20</v>
      </c>
      <c r="I4586" s="20" t="s">
        <v>21</v>
      </c>
      <c r="J4586" s="20" t="s">
        <v>22</v>
      </c>
      <c r="K4586" s="20" t="s">
        <v>23</v>
      </c>
      <c r="L4586" s="20" t="s">
        <v>24</v>
      </c>
      <c r="M4586" s="21" t="s">
        <v>25</v>
      </c>
      <c r="N4586" s="22" t="s">
        <v>26</v>
      </c>
      <c r="O4586" s="23" t="s">
        <v>27</v>
      </c>
      <c r="P4586" s="24" t="s">
        <v>28</v>
      </c>
      <c r="Q4586" s="22" t="s">
        <v>29</v>
      </c>
      <c r="R4586" s="25" t="s">
        <v>30</v>
      </c>
      <c r="X4586" s="1" t="str">
        <f t="shared" si="916"/>
        <v>43熊本県</v>
      </c>
    </row>
    <row r="4587" spans="1:24" ht="14.25" thickTop="1" x14ac:dyDescent="0.15">
      <c r="A4587" s="6">
        <f t="shared" si="915"/>
        <v>306</v>
      </c>
      <c r="B4587" s="6">
        <f>B4582</f>
        <v>4305</v>
      </c>
      <c r="D4587" s="26"/>
      <c r="E4587" s="27" t="s">
        <v>31</v>
      </c>
      <c r="F4587" s="28">
        <f>SUM(F4588:F4591)</f>
        <v>2889</v>
      </c>
      <c r="G4587" s="29">
        <f>IFERROR(F4587/Q4587,"-")</f>
        <v>1.7155581947743468</v>
      </c>
      <c r="H4587" s="30">
        <f t="shared" ref="H4587:M4587" si="917">SUM(H4588:H4591)</f>
        <v>2793</v>
      </c>
      <c r="I4587" s="30">
        <f t="shared" si="917"/>
        <v>2706</v>
      </c>
      <c r="J4587" s="30">
        <f t="shared" si="917"/>
        <v>2390</v>
      </c>
      <c r="K4587" s="30">
        <f t="shared" si="917"/>
        <v>2361</v>
      </c>
      <c r="L4587" s="30">
        <f t="shared" si="917"/>
        <v>2368</v>
      </c>
      <c r="M4587" s="31">
        <f t="shared" si="917"/>
        <v>2305</v>
      </c>
      <c r="N4587" s="32">
        <f>IFERROR(M4587/F4587,"-")</f>
        <v>0.79785392869505023</v>
      </c>
      <c r="O4587" s="33">
        <f>M4587-F4587</f>
        <v>-584</v>
      </c>
      <c r="P4587" s="31">
        <f>SUM(P4588:P4591)</f>
        <v>2255</v>
      </c>
      <c r="Q4587" s="34">
        <f>SUM(Q4588:Q4591)</f>
        <v>1684</v>
      </c>
      <c r="R4587" s="35">
        <f>IFERROR(P4587/Q4587,"-")</f>
        <v>1.3390736342042755</v>
      </c>
      <c r="X4587" s="1" t="str">
        <f t="shared" si="916"/>
        <v>43熊本県</v>
      </c>
    </row>
    <row r="4588" spans="1:24" x14ac:dyDescent="0.15">
      <c r="A4588" s="6">
        <f t="shared" si="915"/>
        <v>306</v>
      </c>
      <c r="B4588" s="6">
        <f>B4587</f>
        <v>4305</v>
      </c>
      <c r="D4588" s="36"/>
      <c r="E4588" s="37" t="s">
        <v>32</v>
      </c>
      <c r="F4588" s="38">
        <v>0</v>
      </c>
      <c r="G4588" s="39">
        <f>IFERROR(F4588/Q4588,"-")</f>
        <v>0</v>
      </c>
      <c r="H4588" s="40">
        <v>0</v>
      </c>
      <c r="I4588" s="40">
        <v>0</v>
      </c>
      <c r="J4588" s="40">
        <v>16</v>
      </c>
      <c r="K4588" s="40">
        <v>16</v>
      </c>
      <c r="L4588" s="40">
        <v>0</v>
      </c>
      <c r="M4588" s="41">
        <v>0</v>
      </c>
      <c r="N4588" s="42" t="str">
        <f>IFERROR(M4588/F4588,"-")</f>
        <v>-</v>
      </c>
      <c r="O4588" s="43">
        <f>M4588-F4588</f>
        <v>0</v>
      </c>
      <c r="P4588" s="41">
        <v>0</v>
      </c>
      <c r="Q4588" s="44">
        <v>64</v>
      </c>
      <c r="R4588" s="45">
        <f>IFERROR(P4588/Q4588,"-")</f>
        <v>0</v>
      </c>
      <c r="X4588" s="1" t="str">
        <f t="shared" si="916"/>
        <v>43熊本県</v>
      </c>
    </row>
    <row r="4589" spans="1:24" x14ac:dyDescent="0.15">
      <c r="A4589" s="6">
        <f t="shared" si="915"/>
        <v>306</v>
      </c>
      <c r="B4589" s="6">
        <f t="shared" si="915"/>
        <v>4305</v>
      </c>
      <c r="D4589" s="36"/>
      <c r="E4589" s="46" t="s">
        <v>33</v>
      </c>
      <c r="F4589" s="47">
        <v>954</v>
      </c>
      <c r="G4589" s="48">
        <f>IFERROR(F4589/Q4589,"-")</f>
        <v>2.1059602649006623</v>
      </c>
      <c r="H4589" s="49">
        <v>876</v>
      </c>
      <c r="I4589" s="49">
        <v>836</v>
      </c>
      <c r="J4589" s="49">
        <v>706</v>
      </c>
      <c r="K4589" s="49">
        <v>719</v>
      </c>
      <c r="L4589" s="49">
        <v>659</v>
      </c>
      <c r="M4589" s="50">
        <v>679</v>
      </c>
      <c r="N4589" s="51">
        <f>IFERROR(M4589/F4589,"-")</f>
        <v>0.7117400419287212</v>
      </c>
      <c r="O4589" s="52">
        <f>M4589-F4589</f>
        <v>-275</v>
      </c>
      <c r="P4589" s="50">
        <v>618</v>
      </c>
      <c r="Q4589" s="53">
        <v>453</v>
      </c>
      <c r="R4589" s="54">
        <f>IFERROR(P4589/Q4589,"-")</f>
        <v>1.3642384105960266</v>
      </c>
      <c r="X4589" s="1" t="str">
        <f t="shared" si="916"/>
        <v>43熊本県</v>
      </c>
    </row>
    <row r="4590" spans="1:24" x14ac:dyDescent="0.15">
      <c r="A4590" s="6">
        <f t="shared" si="915"/>
        <v>306</v>
      </c>
      <c r="B4590" s="6">
        <f t="shared" si="915"/>
        <v>4305</v>
      </c>
      <c r="D4590" s="36"/>
      <c r="E4590" s="46" t="s">
        <v>34</v>
      </c>
      <c r="F4590" s="47">
        <v>411</v>
      </c>
      <c r="G4590" s="48">
        <f>IFERROR(F4590/Q4590,"-")</f>
        <v>0.71107266435986161</v>
      </c>
      <c r="H4590" s="49">
        <v>478</v>
      </c>
      <c r="I4590" s="49">
        <v>514</v>
      </c>
      <c r="J4590" s="49">
        <v>560</v>
      </c>
      <c r="K4590" s="49">
        <v>518</v>
      </c>
      <c r="L4590" s="49">
        <v>545</v>
      </c>
      <c r="M4590" s="50">
        <v>521</v>
      </c>
      <c r="N4590" s="51">
        <f>IFERROR(M4590/F4590,"-")</f>
        <v>1.2676399026763989</v>
      </c>
      <c r="O4590" s="52">
        <f>M4590-F4590</f>
        <v>110</v>
      </c>
      <c r="P4590" s="50">
        <v>582</v>
      </c>
      <c r="Q4590" s="53">
        <v>578</v>
      </c>
      <c r="R4590" s="54">
        <f>IFERROR(P4590/Q4590,"-")</f>
        <v>1.0069204152249136</v>
      </c>
      <c r="X4590" s="1" t="str">
        <f t="shared" si="916"/>
        <v>43熊本県</v>
      </c>
    </row>
    <row r="4591" spans="1:24" ht="14.25" thickBot="1" x14ac:dyDescent="0.2">
      <c r="A4591" s="6">
        <f t="shared" si="915"/>
        <v>306</v>
      </c>
      <c r="B4591" s="6">
        <f t="shared" si="915"/>
        <v>4305</v>
      </c>
      <c r="D4591" s="55"/>
      <c r="E4591" s="56" t="s">
        <v>35</v>
      </c>
      <c r="F4591" s="57">
        <v>1524</v>
      </c>
      <c r="G4591" s="58">
        <f>IFERROR(F4591/Q4591,"-")</f>
        <v>2.5874363327674024</v>
      </c>
      <c r="H4591" s="59">
        <v>1439</v>
      </c>
      <c r="I4591" s="59">
        <v>1356</v>
      </c>
      <c r="J4591" s="59">
        <v>1108</v>
      </c>
      <c r="K4591" s="59">
        <v>1108</v>
      </c>
      <c r="L4591" s="59">
        <v>1164</v>
      </c>
      <c r="M4591" s="60">
        <v>1105</v>
      </c>
      <c r="N4591" s="61">
        <f>IFERROR(M4591/F4591,"-")</f>
        <v>0.72506561679790027</v>
      </c>
      <c r="O4591" s="62">
        <f>M4591-F4591</f>
        <v>-419</v>
      </c>
      <c r="P4591" s="60">
        <v>1055</v>
      </c>
      <c r="Q4591" s="63">
        <v>589</v>
      </c>
      <c r="R4591" s="64">
        <f>IFERROR(P4591/Q4591,"-")</f>
        <v>1.7911714770797962</v>
      </c>
      <c r="X4591" s="1" t="str">
        <f t="shared" si="916"/>
        <v>43熊本県</v>
      </c>
    </row>
    <row r="4592" spans="1:24" s="5" customFormat="1" x14ac:dyDescent="0.15">
      <c r="A4592" s="65">
        <f t="shared" si="915"/>
        <v>306</v>
      </c>
      <c r="B4592" s="65">
        <f t="shared" si="915"/>
        <v>4305</v>
      </c>
      <c r="D4592" s="66"/>
      <c r="E4592" s="67" t="s">
        <v>36</v>
      </c>
      <c r="F4592" s="68">
        <v>0.96969696969696972</v>
      </c>
      <c r="G4592" s="69"/>
      <c r="H4592" s="68">
        <v>1</v>
      </c>
      <c r="I4592" s="68">
        <v>1</v>
      </c>
      <c r="J4592" s="68">
        <v>0.96666666666666667</v>
      </c>
      <c r="K4592" s="68">
        <v>1</v>
      </c>
      <c r="L4592" s="68">
        <v>0.9642857142857143</v>
      </c>
      <c r="M4592" s="68">
        <v>1</v>
      </c>
      <c r="N4592" s="70"/>
      <c r="O4592" s="70"/>
      <c r="P4592" s="71"/>
      <c r="Q4592" s="71"/>
      <c r="R4592" s="70"/>
      <c r="X4592" s="5" t="str">
        <f t="shared" si="916"/>
        <v>43熊本県</v>
      </c>
    </row>
    <row r="4593" spans="1:24" x14ac:dyDescent="0.15">
      <c r="A4593" s="6">
        <f>(ROW()+12)/15</f>
        <v>307</v>
      </c>
      <c r="B4593" s="6"/>
      <c r="C4593" s="87">
        <f>(ROW()+12)/15</f>
        <v>307</v>
      </c>
      <c r="D4593" s="87"/>
      <c r="S4593" s="1" t="str">
        <f>"（"&amp;H4595&amp;"　"&amp;H4596&amp;"構想区域）"</f>
        <v>（熊本県　阿蘇構想区域）</v>
      </c>
      <c r="X4593" s="1" t="str">
        <f>TEXT(F4595,"0?")&amp;H4595</f>
        <v>43熊本県</v>
      </c>
    </row>
    <row r="4594" spans="1:24" ht="14.25" thickBot="1" x14ac:dyDescent="0.2">
      <c r="A4594" s="6">
        <f>A4593</f>
        <v>307</v>
      </c>
      <c r="B4594" s="6"/>
      <c r="C4594" s="1" t="s">
        <v>3</v>
      </c>
      <c r="X4594" s="1" t="str">
        <f>X4593</f>
        <v>43熊本県</v>
      </c>
    </row>
    <row r="4595" spans="1:24" x14ac:dyDescent="0.15">
      <c r="A4595" s="6">
        <f t="shared" ref="A4595:B4607" si="918">A4594</f>
        <v>307</v>
      </c>
      <c r="B4595" s="6">
        <v>4306</v>
      </c>
      <c r="D4595" s="88" t="s">
        <v>4</v>
      </c>
      <c r="E4595" s="89"/>
      <c r="F4595" s="90">
        <f>QUOTIENT(F4596,100)</f>
        <v>43</v>
      </c>
      <c r="G4595" s="91"/>
      <c r="H4595" s="92" t="s">
        <v>362</v>
      </c>
      <c r="I4595" s="93"/>
      <c r="O4595" s="7"/>
      <c r="X4595" s="1" t="str">
        <f t="shared" ref="X4595:X4607" si="919">X4594</f>
        <v>43熊本県</v>
      </c>
    </row>
    <row r="4596" spans="1:24" x14ac:dyDescent="0.15">
      <c r="A4596" s="6">
        <f t="shared" si="918"/>
        <v>307</v>
      </c>
      <c r="B4596" s="6">
        <f>B4595</f>
        <v>4306</v>
      </c>
      <c r="D4596" s="94" t="s">
        <v>5</v>
      </c>
      <c r="E4596" s="95"/>
      <c r="F4596" s="96">
        <f>B4596</f>
        <v>4306</v>
      </c>
      <c r="G4596" s="97"/>
      <c r="H4596" s="98" t="s">
        <v>366</v>
      </c>
      <c r="I4596" s="99"/>
      <c r="O4596" s="7"/>
      <c r="X4596" s="1" t="str">
        <f t="shared" si="919"/>
        <v>43熊本県</v>
      </c>
    </row>
    <row r="4597" spans="1:24" x14ac:dyDescent="0.15">
      <c r="A4597" s="6">
        <f t="shared" si="918"/>
        <v>307</v>
      </c>
      <c r="B4597" s="6">
        <f>B4596</f>
        <v>4306</v>
      </c>
      <c r="D4597" s="72" t="s">
        <v>6</v>
      </c>
      <c r="E4597" s="73"/>
      <c r="F4597" s="74">
        <v>5.8703000000000003</v>
      </c>
      <c r="G4597" s="75"/>
      <c r="H4597" s="75"/>
      <c r="I4597" s="76"/>
      <c r="J4597" s="8"/>
      <c r="K4597" s="8"/>
      <c r="L4597" s="8"/>
      <c r="N4597" s="8"/>
      <c r="O4597" s="9"/>
      <c r="P4597" s="10" t="s">
        <v>7</v>
      </c>
      <c r="X4597" s="1" t="str">
        <f t="shared" si="919"/>
        <v>43熊本県</v>
      </c>
    </row>
    <row r="4598" spans="1:24" ht="14.25" thickBot="1" x14ac:dyDescent="0.2">
      <c r="A4598" s="6">
        <f t="shared" si="918"/>
        <v>307</v>
      </c>
      <c r="B4598" s="6">
        <f>B4597</f>
        <v>4306</v>
      </c>
      <c r="D4598" s="77" t="s">
        <v>8</v>
      </c>
      <c r="E4598" s="78"/>
      <c r="F4598" s="79">
        <v>1079.55</v>
      </c>
      <c r="G4598" s="80"/>
      <c r="H4598" s="80"/>
      <c r="I4598" s="81"/>
      <c r="J4598" s="11"/>
      <c r="K4598" s="11"/>
      <c r="L4598" s="11"/>
      <c r="N4598" s="11"/>
      <c r="P4598" s="82">
        <v>-0.56799999999999995</v>
      </c>
      <c r="Q4598" s="82"/>
      <c r="X4598" s="1" t="str">
        <f t="shared" si="919"/>
        <v>43熊本県</v>
      </c>
    </row>
    <row r="4599" spans="1:24" ht="14.25" thickBot="1" x14ac:dyDescent="0.2">
      <c r="A4599" s="6">
        <f t="shared" si="918"/>
        <v>307</v>
      </c>
      <c r="B4599" s="6"/>
      <c r="C4599" s="1" t="s">
        <v>9</v>
      </c>
      <c r="X4599" s="1" t="str">
        <f t="shared" si="919"/>
        <v>43熊本県</v>
      </c>
    </row>
    <row r="4600" spans="1:24" ht="13.5" customHeight="1" x14ac:dyDescent="0.15">
      <c r="A4600" s="6">
        <f t="shared" si="918"/>
        <v>307</v>
      </c>
      <c r="B4600" s="6"/>
      <c r="D4600" s="12"/>
      <c r="E4600" s="13"/>
      <c r="F4600" s="83" t="s">
        <v>10</v>
      </c>
      <c r="G4600" s="84"/>
      <c r="H4600" s="14" t="s">
        <v>11</v>
      </c>
      <c r="I4600" s="14" t="s">
        <v>12</v>
      </c>
      <c r="J4600" s="14" t="s">
        <v>13</v>
      </c>
      <c r="K4600" s="14" t="s">
        <v>14</v>
      </c>
      <c r="L4600" s="15" t="s">
        <v>15</v>
      </c>
      <c r="M4600" s="85" t="s">
        <v>16</v>
      </c>
      <c r="N4600" s="84"/>
      <c r="O4600" s="84"/>
      <c r="P4600" s="85" t="s">
        <v>17</v>
      </c>
      <c r="Q4600" s="84"/>
      <c r="R4600" s="86"/>
      <c r="X4600" s="1" t="str">
        <f t="shared" si="919"/>
        <v>43熊本県</v>
      </c>
    </row>
    <row r="4601" spans="1:24" ht="32.25" thickBot="1" x14ac:dyDescent="0.2">
      <c r="A4601" s="6">
        <f t="shared" si="918"/>
        <v>307</v>
      </c>
      <c r="B4601" s="6"/>
      <c r="D4601" s="16"/>
      <c r="E4601" s="17"/>
      <c r="F4601" s="18" t="s">
        <v>18</v>
      </c>
      <c r="G4601" s="19" t="s">
        <v>19</v>
      </c>
      <c r="H4601" s="20" t="s">
        <v>20</v>
      </c>
      <c r="I4601" s="20" t="s">
        <v>21</v>
      </c>
      <c r="J4601" s="20" t="s">
        <v>22</v>
      </c>
      <c r="K4601" s="20" t="s">
        <v>23</v>
      </c>
      <c r="L4601" s="20" t="s">
        <v>24</v>
      </c>
      <c r="M4601" s="21" t="s">
        <v>25</v>
      </c>
      <c r="N4601" s="22" t="s">
        <v>26</v>
      </c>
      <c r="O4601" s="23" t="s">
        <v>27</v>
      </c>
      <c r="P4601" s="24" t="s">
        <v>28</v>
      </c>
      <c r="Q4601" s="22" t="s">
        <v>29</v>
      </c>
      <c r="R4601" s="25" t="s">
        <v>30</v>
      </c>
      <c r="X4601" s="1" t="str">
        <f t="shared" si="919"/>
        <v>43熊本県</v>
      </c>
    </row>
    <row r="4602" spans="1:24" ht="14.25" thickTop="1" x14ac:dyDescent="0.15">
      <c r="A4602" s="6">
        <f t="shared" si="918"/>
        <v>307</v>
      </c>
      <c r="B4602" s="6">
        <f>B4597</f>
        <v>4306</v>
      </c>
      <c r="D4602" s="26"/>
      <c r="E4602" s="27" t="s">
        <v>31</v>
      </c>
      <c r="F4602" s="28">
        <f>SUM(F4603:F4606)</f>
        <v>853</v>
      </c>
      <c r="G4602" s="29">
        <f>IFERROR(F4602/Q4602,"-")</f>
        <v>1.9082774049217002</v>
      </c>
      <c r="H4602" s="30">
        <f t="shared" ref="H4602:M4602" si="920">SUM(H4603:H4606)</f>
        <v>736</v>
      </c>
      <c r="I4602" s="30">
        <f t="shared" si="920"/>
        <v>736</v>
      </c>
      <c r="J4602" s="30">
        <f t="shared" si="920"/>
        <v>720</v>
      </c>
      <c r="K4602" s="30">
        <f t="shared" si="920"/>
        <v>756</v>
      </c>
      <c r="L4602" s="30">
        <f t="shared" si="920"/>
        <v>784</v>
      </c>
      <c r="M4602" s="31">
        <f t="shared" si="920"/>
        <v>785</v>
      </c>
      <c r="N4602" s="32">
        <f>IFERROR(M4602/F4602,"-")</f>
        <v>0.9202813599062134</v>
      </c>
      <c r="O4602" s="33">
        <f>M4602-F4602</f>
        <v>-68</v>
      </c>
      <c r="P4602" s="31">
        <f>SUM(P4603:P4606)</f>
        <v>702</v>
      </c>
      <c r="Q4602" s="34">
        <f>SUM(Q4603:Q4606)</f>
        <v>447</v>
      </c>
      <c r="R4602" s="35">
        <f>IFERROR(P4602/Q4602,"-")</f>
        <v>1.5704697986577181</v>
      </c>
      <c r="X4602" s="1" t="str">
        <f t="shared" si="919"/>
        <v>43熊本県</v>
      </c>
    </row>
    <row r="4603" spans="1:24" x14ac:dyDescent="0.15">
      <c r="A4603" s="6">
        <f t="shared" si="918"/>
        <v>307</v>
      </c>
      <c r="B4603" s="6">
        <f>B4602</f>
        <v>4306</v>
      </c>
      <c r="D4603" s="36"/>
      <c r="E4603" s="37" t="s">
        <v>32</v>
      </c>
      <c r="F4603" s="38">
        <v>0</v>
      </c>
      <c r="G4603" s="39">
        <f>IFERROR(F4603/Q4603,"-")</f>
        <v>0</v>
      </c>
      <c r="H4603" s="40">
        <v>0</v>
      </c>
      <c r="I4603" s="40">
        <v>0</v>
      </c>
      <c r="J4603" s="40">
        <v>0</v>
      </c>
      <c r="K4603" s="40">
        <v>0</v>
      </c>
      <c r="L4603" s="40">
        <v>0</v>
      </c>
      <c r="M4603" s="41">
        <v>0</v>
      </c>
      <c r="N4603" s="42" t="str">
        <f>IFERROR(M4603/F4603,"-")</f>
        <v>-</v>
      </c>
      <c r="O4603" s="43">
        <f>M4603-F4603</f>
        <v>0</v>
      </c>
      <c r="P4603" s="41">
        <v>0</v>
      </c>
      <c r="Q4603" s="44">
        <v>20</v>
      </c>
      <c r="R4603" s="45">
        <f>IFERROR(P4603/Q4603,"-")</f>
        <v>0</v>
      </c>
      <c r="X4603" s="1" t="str">
        <f t="shared" si="919"/>
        <v>43熊本県</v>
      </c>
    </row>
    <row r="4604" spans="1:24" x14ac:dyDescent="0.15">
      <c r="A4604" s="6">
        <f t="shared" si="918"/>
        <v>307</v>
      </c>
      <c r="B4604" s="6">
        <f t="shared" si="918"/>
        <v>4306</v>
      </c>
      <c r="D4604" s="36"/>
      <c r="E4604" s="46" t="s">
        <v>33</v>
      </c>
      <c r="F4604" s="47">
        <v>361</v>
      </c>
      <c r="G4604" s="48">
        <f>IFERROR(F4604/Q4604,"-")</f>
        <v>3.0336134453781511</v>
      </c>
      <c r="H4604" s="49">
        <v>313</v>
      </c>
      <c r="I4604" s="49">
        <v>294</v>
      </c>
      <c r="J4604" s="49">
        <v>292</v>
      </c>
      <c r="K4604" s="49">
        <v>292</v>
      </c>
      <c r="L4604" s="49">
        <v>278</v>
      </c>
      <c r="M4604" s="50">
        <v>276</v>
      </c>
      <c r="N4604" s="51">
        <f>IFERROR(M4604/F4604,"-")</f>
        <v>0.76454293628808867</v>
      </c>
      <c r="O4604" s="52">
        <f>M4604-F4604</f>
        <v>-85</v>
      </c>
      <c r="P4604" s="50">
        <v>276</v>
      </c>
      <c r="Q4604" s="53">
        <v>119</v>
      </c>
      <c r="R4604" s="54">
        <f>IFERROR(P4604/Q4604,"-")</f>
        <v>2.3193277310924372</v>
      </c>
      <c r="X4604" s="1" t="str">
        <f t="shared" si="919"/>
        <v>43熊本県</v>
      </c>
    </row>
    <row r="4605" spans="1:24" x14ac:dyDescent="0.15">
      <c r="A4605" s="6">
        <f t="shared" si="918"/>
        <v>307</v>
      </c>
      <c r="B4605" s="6">
        <f t="shared" si="918"/>
        <v>4306</v>
      </c>
      <c r="D4605" s="36"/>
      <c r="E4605" s="46" t="s">
        <v>34</v>
      </c>
      <c r="F4605" s="47">
        <v>94</v>
      </c>
      <c r="G4605" s="48">
        <f>IFERROR(F4605/Q4605,"-")</f>
        <v>0.8545454545454545</v>
      </c>
      <c r="H4605" s="49">
        <v>58</v>
      </c>
      <c r="I4605" s="49">
        <v>101</v>
      </c>
      <c r="J4605" s="49">
        <v>101</v>
      </c>
      <c r="K4605" s="49">
        <v>133</v>
      </c>
      <c r="L4605" s="49">
        <v>131</v>
      </c>
      <c r="M4605" s="50">
        <v>80</v>
      </c>
      <c r="N4605" s="51">
        <f>IFERROR(M4605/F4605,"-")</f>
        <v>0.85106382978723405</v>
      </c>
      <c r="O4605" s="52">
        <f>M4605-F4605</f>
        <v>-14</v>
      </c>
      <c r="P4605" s="50">
        <v>84</v>
      </c>
      <c r="Q4605" s="53">
        <v>110</v>
      </c>
      <c r="R4605" s="54">
        <f>IFERROR(P4605/Q4605,"-")</f>
        <v>0.76363636363636367</v>
      </c>
      <c r="X4605" s="1" t="str">
        <f t="shared" si="919"/>
        <v>43熊本県</v>
      </c>
    </row>
    <row r="4606" spans="1:24" ht="14.25" thickBot="1" x14ac:dyDescent="0.2">
      <c r="A4606" s="6">
        <f t="shared" si="918"/>
        <v>307</v>
      </c>
      <c r="B4606" s="6">
        <f t="shared" si="918"/>
        <v>4306</v>
      </c>
      <c r="D4606" s="55"/>
      <c r="E4606" s="56" t="s">
        <v>35</v>
      </c>
      <c r="F4606" s="57">
        <v>398</v>
      </c>
      <c r="G4606" s="58">
        <f>IFERROR(F4606/Q4606,"-")</f>
        <v>2.0101010101010099</v>
      </c>
      <c r="H4606" s="59">
        <v>365</v>
      </c>
      <c r="I4606" s="59">
        <v>341</v>
      </c>
      <c r="J4606" s="59">
        <v>327</v>
      </c>
      <c r="K4606" s="59">
        <v>331</v>
      </c>
      <c r="L4606" s="59">
        <v>375</v>
      </c>
      <c r="M4606" s="60">
        <v>429</v>
      </c>
      <c r="N4606" s="61">
        <f>IFERROR(M4606/F4606,"-")</f>
        <v>1.0778894472361809</v>
      </c>
      <c r="O4606" s="62">
        <f>M4606-F4606</f>
        <v>31</v>
      </c>
      <c r="P4606" s="60">
        <v>342</v>
      </c>
      <c r="Q4606" s="63">
        <v>198</v>
      </c>
      <c r="R4606" s="64">
        <f>IFERROR(P4606/Q4606,"-")</f>
        <v>1.7272727272727273</v>
      </c>
      <c r="X4606" s="1" t="str">
        <f t="shared" si="919"/>
        <v>43熊本県</v>
      </c>
    </row>
    <row r="4607" spans="1:24" s="5" customFormat="1" x14ac:dyDescent="0.15">
      <c r="A4607" s="65">
        <f t="shared" si="918"/>
        <v>307</v>
      </c>
      <c r="B4607" s="65">
        <f t="shared" si="918"/>
        <v>4306</v>
      </c>
      <c r="D4607" s="66"/>
      <c r="E4607" s="67" t="s">
        <v>36</v>
      </c>
      <c r="F4607" s="68">
        <v>1</v>
      </c>
      <c r="G4607" s="69"/>
      <c r="H4607" s="68">
        <v>1</v>
      </c>
      <c r="I4607" s="68">
        <v>1</v>
      </c>
      <c r="J4607" s="68">
        <v>1</v>
      </c>
      <c r="K4607" s="68">
        <v>1</v>
      </c>
      <c r="L4607" s="68">
        <v>1</v>
      </c>
      <c r="M4607" s="68">
        <v>1</v>
      </c>
      <c r="N4607" s="70"/>
      <c r="O4607" s="70"/>
      <c r="P4607" s="71"/>
      <c r="Q4607" s="71"/>
      <c r="R4607" s="70"/>
      <c r="X4607" s="5" t="str">
        <f t="shared" si="919"/>
        <v>43熊本県</v>
      </c>
    </row>
    <row r="4608" spans="1:24" x14ac:dyDescent="0.15">
      <c r="A4608" s="6">
        <f>(ROW()+12)/15</f>
        <v>308</v>
      </c>
      <c r="B4608" s="6"/>
      <c r="C4608" s="87">
        <f>(ROW()+12)/15</f>
        <v>308</v>
      </c>
      <c r="D4608" s="87"/>
      <c r="S4608" s="1" t="str">
        <f>"（"&amp;H4610&amp;"　"&amp;H4611&amp;"構想区域）"</f>
        <v>（熊本県　八代構想区域）</v>
      </c>
      <c r="X4608" s="1" t="str">
        <f>TEXT(F4610,"0?")&amp;H4610</f>
        <v>43熊本県</v>
      </c>
    </row>
    <row r="4609" spans="1:24" ht="14.25" thickBot="1" x14ac:dyDescent="0.2">
      <c r="A4609" s="6">
        <f>A4608</f>
        <v>308</v>
      </c>
      <c r="B4609" s="6"/>
      <c r="C4609" s="1" t="s">
        <v>3</v>
      </c>
      <c r="X4609" s="1" t="str">
        <f>X4608</f>
        <v>43熊本県</v>
      </c>
    </row>
    <row r="4610" spans="1:24" x14ac:dyDescent="0.15">
      <c r="A4610" s="6">
        <f t="shared" ref="A4610:B4622" si="921">A4609</f>
        <v>308</v>
      </c>
      <c r="B4610" s="6">
        <v>4308</v>
      </c>
      <c r="D4610" s="88" t="s">
        <v>4</v>
      </c>
      <c r="E4610" s="89"/>
      <c r="F4610" s="90">
        <f>QUOTIENT(F4611,100)</f>
        <v>43</v>
      </c>
      <c r="G4610" s="91"/>
      <c r="H4610" s="92" t="s">
        <v>362</v>
      </c>
      <c r="I4610" s="93"/>
      <c r="O4610" s="7"/>
      <c r="X4610" s="1" t="str">
        <f t="shared" ref="X4610:X4622" si="922">X4609</f>
        <v>43熊本県</v>
      </c>
    </row>
    <row r="4611" spans="1:24" x14ac:dyDescent="0.15">
      <c r="A4611" s="6">
        <f t="shared" si="921"/>
        <v>308</v>
      </c>
      <c r="B4611" s="6">
        <f>B4610</f>
        <v>4308</v>
      </c>
      <c r="D4611" s="94" t="s">
        <v>5</v>
      </c>
      <c r="E4611" s="95"/>
      <c r="F4611" s="96">
        <f>B4611</f>
        <v>4308</v>
      </c>
      <c r="G4611" s="97"/>
      <c r="H4611" s="98" t="s">
        <v>367</v>
      </c>
      <c r="I4611" s="99"/>
      <c r="O4611" s="7"/>
      <c r="X4611" s="1" t="str">
        <f t="shared" si="922"/>
        <v>43熊本県</v>
      </c>
    </row>
    <row r="4612" spans="1:24" x14ac:dyDescent="0.15">
      <c r="A4612" s="6">
        <f t="shared" si="921"/>
        <v>308</v>
      </c>
      <c r="B4612" s="6">
        <f>B4611</f>
        <v>4308</v>
      </c>
      <c r="D4612" s="72" t="s">
        <v>6</v>
      </c>
      <c r="E4612" s="73"/>
      <c r="F4612" s="74">
        <v>13.4161</v>
      </c>
      <c r="G4612" s="75"/>
      <c r="H4612" s="75"/>
      <c r="I4612" s="76"/>
      <c r="J4612" s="8"/>
      <c r="K4612" s="8"/>
      <c r="L4612" s="8"/>
      <c r="N4612" s="8"/>
      <c r="O4612" s="9"/>
      <c r="P4612" s="10" t="s">
        <v>7</v>
      </c>
      <c r="X4612" s="1" t="str">
        <f t="shared" si="922"/>
        <v>43熊本県</v>
      </c>
    </row>
    <row r="4613" spans="1:24" ht="14.25" thickBot="1" x14ac:dyDescent="0.2">
      <c r="A4613" s="6">
        <f t="shared" si="921"/>
        <v>308</v>
      </c>
      <c r="B4613" s="6">
        <f>B4612</f>
        <v>4308</v>
      </c>
      <c r="D4613" s="77" t="s">
        <v>8</v>
      </c>
      <c r="E4613" s="78"/>
      <c r="F4613" s="79">
        <v>714.72</v>
      </c>
      <c r="G4613" s="80"/>
      <c r="H4613" s="80"/>
      <c r="I4613" s="81"/>
      <c r="J4613" s="11"/>
      <c r="K4613" s="11"/>
      <c r="L4613" s="11"/>
      <c r="N4613" s="11"/>
      <c r="P4613" s="82">
        <v>-0.10500000000000001</v>
      </c>
      <c r="Q4613" s="82"/>
      <c r="X4613" s="1" t="str">
        <f t="shared" si="922"/>
        <v>43熊本県</v>
      </c>
    </row>
    <row r="4614" spans="1:24" ht="14.25" thickBot="1" x14ac:dyDescent="0.2">
      <c r="A4614" s="6">
        <f t="shared" si="921"/>
        <v>308</v>
      </c>
      <c r="B4614" s="6"/>
      <c r="C4614" s="1" t="s">
        <v>9</v>
      </c>
      <c r="X4614" s="1" t="str">
        <f t="shared" si="922"/>
        <v>43熊本県</v>
      </c>
    </row>
    <row r="4615" spans="1:24" ht="13.5" customHeight="1" x14ac:dyDescent="0.15">
      <c r="A4615" s="6">
        <f t="shared" si="921"/>
        <v>308</v>
      </c>
      <c r="B4615" s="6"/>
      <c r="D4615" s="12"/>
      <c r="E4615" s="13"/>
      <c r="F4615" s="83" t="s">
        <v>10</v>
      </c>
      <c r="G4615" s="84"/>
      <c r="H4615" s="14" t="s">
        <v>11</v>
      </c>
      <c r="I4615" s="14" t="s">
        <v>12</v>
      </c>
      <c r="J4615" s="14" t="s">
        <v>13</v>
      </c>
      <c r="K4615" s="14" t="s">
        <v>14</v>
      </c>
      <c r="L4615" s="15" t="s">
        <v>15</v>
      </c>
      <c r="M4615" s="85" t="s">
        <v>16</v>
      </c>
      <c r="N4615" s="84"/>
      <c r="O4615" s="84"/>
      <c r="P4615" s="85" t="s">
        <v>17</v>
      </c>
      <c r="Q4615" s="84"/>
      <c r="R4615" s="86"/>
      <c r="X4615" s="1" t="str">
        <f t="shared" si="922"/>
        <v>43熊本県</v>
      </c>
    </row>
    <row r="4616" spans="1:24" ht="32.25" thickBot="1" x14ac:dyDescent="0.2">
      <c r="A4616" s="6">
        <f t="shared" si="921"/>
        <v>308</v>
      </c>
      <c r="B4616" s="6"/>
      <c r="D4616" s="16"/>
      <c r="E4616" s="17"/>
      <c r="F4616" s="18" t="s">
        <v>18</v>
      </c>
      <c r="G4616" s="19" t="s">
        <v>19</v>
      </c>
      <c r="H4616" s="20" t="s">
        <v>20</v>
      </c>
      <c r="I4616" s="20" t="s">
        <v>21</v>
      </c>
      <c r="J4616" s="20" t="s">
        <v>22</v>
      </c>
      <c r="K4616" s="20" t="s">
        <v>23</v>
      </c>
      <c r="L4616" s="20" t="s">
        <v>24</v>
      </c>
      <c r="M4616" s="21" t="s">
        <v>25</v>
      </c>
      <c r="N4616" s="22" t="s">
        <v>26</v>
      </c>
      <c r="O4616" s="23" t="s">
        <v>27</v>
      </c>
      <c r="P4616" s="24" t="s">
        <v>28</v>
      </c>
      <c r="Q4616" s="22" t="s">
        <v>29</v>
      </c>
      <c r="R4616" s="25" t="s">
        <v>30</v>
      </c>
      <c r="X4616" s="1" t="str">
        <f t="shared" si="922"/>
        <v>43熊本県</v>
      </c>
    </row>
    <row r="4617" spans="1:24" ht="14.25" thickTop="1" x14ac:dyDescent="0.15">
      <c r="A4617" s="6">
        <f t="shared" si="921"/>
        <v>308</v>
      </c>
      <c r="B4617" s="6">
        <f>B4612</f>
        <v>4308</v>
      </c>
      <c r="D4617" s="26"/>
      <c r="E4617" s="27" t="s">
        <v>31</v>
      </c>
      <c r="F4617" s="28">
        <f>SUM(F4618:F4621)</f>
        <v>2026</v>
      </c>
      <c r="G4617" s="29">
        <f>IFERROR(F4617/Q4617,"-")</f>
        <v>1.4963072378138849</v>
      </c>
      <c r="H4617" s="30">
        <f t="shared" ref="H4617:M4617" si="923">SUM(H4618:H4621)</f>
        <v>1841</v>
      </c>
      <c r="I4617" s="30">
        <f t="shared" si="923"/>
        <v>1845</v>
      </c>
      <c r="J4617" s="30">
        <f t="shared" si="923"/>
        <v>1792</v>
      </c>
      <c r="K4617" s="30">
        <f t="shared" si="923"/>
        <v>1815</v>
      </c>
      <c r="L4617" s="30">
        <f t="shared" si="923"/>
        <v>1789</v>
      </c>
      <c r="M4617" s="31">
        <f t="shared" si="923"/>
        <v>1800</v>
      </c>
      <c r="N4617" s="32">
        <f>IFERROR(M4617/F4617,"-")</f>
        <v>0.88845014807502465</v>
      </c>
      <c r="O4617" s="33">
        <f>M4617-F4617</f>
        <v>-226</v>
      </c>
      <c r="P4617" s="31">
        <f>SUM(P4618:P4621)</f>
        <v>1810</v>
      </c>
      <c r="Q4617" s="34">
        <f>SUM(Q4618:Q4621)</f>
        <v>1354</v>
      </c>
      <c r="R4617" s="35">
        <f>IFERROR(P4617/Q4617,"-")</f>
        <v>1.3367799113737076</v>
      </c>
      <c r="X4617" s="1" t="str">
        <f t="shared" si="922"/>
        <v>43熊本県</v>
      </c>
    </row>
    <row r="4618" spans="1:24" x14ac:dyDescent="0.15">
      <c r="A4618" s="6">
        <f t="shared" si="921"/>
        <v>308</v>
      </c>
      <c r="B4618" s="6">
        <f>B4617</f>
        <v>4308</v>
      </c>
      <c r="D4618" s="36"/>
      <c r="E4618" s="37" t="s">
        <v>32</v>
      </c>
      <c r="F4618" s="38">
        <v>60</v>
      </c>
      <c r="G4618" s="39">
        <f>IFERROR(F4618/Q4618,"-")</f>
        <v>0.53097345132743368</v>
      </c>
      <c r="H4618" s="40">
        <v>111</v>
      </c>
      <c r="I4618" s="40">
        <v>111</v>
      </c>
      <c r="J4618" s="40">
        <v>111</v>
      </c>
      <c r="K4618" s="40">
        <v>111</v>
      </c>
      <c r="L4618" s="40">
        <v>114</v>
      </c>
      <c r="M4618" s="41">
        <v>114</v>
      </c>
      <c r="N4618" s="42">
        <f>IFERROR(M4618/F4618,"-")</f>
        <v>1.9</v>
      </c>
      <c r="O4618" s="43">
        <f>M4618-F4618</f>
        <v>54</v>
      </c>
      <c r="P4618" s="41">
        <v>114</v>
      </c>
      <c r="Q4618" s="44">
        <v>113</v>
      </c>
      <c r="R4618" s="45">
        <f>IFERROR(P4618/Q4618,"-")</f>
        <v>1.0088495575221239</v>
      </c>
      <c r="X4618" s="1" t="str">
        <f t="shared" si="922"/>
        <v>43熊本県</v>
      </c>
    </row>
    <row r="4619" spans="1:24" x14ac:dyDescent="0.15">
      <c r="A4619" s="6">
        <f t="shared" si="921"/>
        <v>308</v>
      </c>
      <c r="B4619" s="6">
        <f t="shared" si="921"/>
        <v>4308</v>
      </c>
      <c r="D4619" s="36"/>
      <c r="E4619" s="46" t="s">
        <v>33</v>
      </c>
      <c r="F4619" s="47">
        <v>1011</v>
      </c>
      <c r="G4619" s="48">
        <f>IFERROR(F4619/Q4619,"-")</f>
        <v>2.2977272727272728</v>
      </c>
      <c r="H4619" s="49">
        <v>928</v>
      </c>
      <c r="I4619" s="49">
        <v>837</v>
      </c>
      <c r="J4619" s="49">
        <v>879</v>
      </c>
      <c r="K4619" s="49">
        <v>943</v>
      </c>
      <c r="L4619" s="49">
        <v>897</v>
      </c>
      <c r="M4619" s="50">
        <v>877</v>
      </c>
      <c r="N4619" s="51">
        <f>IFERROR(M4619/F4619,"-")</f>
        <v>0.86745796241345208</v>
      </c>
      <c r="O4619" s="52">
        <f>M4619-F4619</f>
        <v>-134</v>
      </c>
      <c r="P4619" s="50">
        <v>886</v>
      </c>
      <c r="Q4619" s="53">
        <v>440</v>
      </c>
      <c r="R4619" s="54">
        <f>IFERROR(P4619/Q4619,"-")</f>
        <v>2.0136363636363637</v>
      </c>
      <c r="X4619" s="1" t="str">
        <f t="shared" si="922"/>
        <v>43熊本県</v>
      </c>
    </row>
    <row r="4620" spans="1:24" x14ac:dyDescent="0.15">
      <c r="A4620" s="6">
        <f t="shared" si="921"/>
        <v>308</v>
      </c>
      <c r="B4620" s="6">
        <f t="shared" si="921"/>
        <v>4308</v>
      </c>
      <c r="D4620" s="36"/>
      <c r="E4620" s="46" t="s">
        <v>34</v>
      </c>
      <c r="F4620" s="47">
        <v>342</v>
      </c>
      <c r="G4620" s="48">
        <f>IFERROR(F4620/Q4620,"-")</f>
        <v>0.81622911694510736</v>
      </c>
      <c r="H4620" s="49">
        <v>211</v>
      </c>
      <c r="I4620" s="49">
        <v>377</v>
      </c>
      <c r="J4620" s="49">
        <v>326</v>
      </c>
      <c r="K4620" s="49">
        <v>341</v>
      </c>
      <c r="L4620" s="49">
        <v>355</v>
      </c>
      <c r="M4620" s="50">
        <v>408</v>
      </c>
      <c r="N4620" s="51">
        <f>IFERROR(M4620/F4620,"-")</f>
        <v>1.1929824561403508</v>
      </c>
      <c r="O4620" s="52">
        <f>M4620-F4620</f>
        <v>66</v>
      </c>
      <c r="P4620" s="50">
        <v>422</v>
      </c>
      <c r="Q4620" s="53">
        <v>419</v>
      </c>
      <c r="R4620" s="54">
        <f>IFERROR(P4620/Q4620,"-")</f>
        <v>1.0071599045346062</v>
      </c>
      <c r="X4620" s="1" t="str">
        <f t="shared" si="922"/>
        <v>43熊本県</v>
      </c>
    </row>
    <row r="4621" spans="1:24" ht="14.25" thickBot="1" x14ac:dyDescent="0.2">
      <c r="A4621" s="6">
        <f t="shared" si="921"/>
        <v>308</v>
      </c>
      <c r="B4621" s="6">
        <f t="shared" si="921"/>
        <v>4308</v>
      </c>
      <c r="D4621" s="55"/>
      <c r="E4621" s="56" t="s">
        <v>35</v>
      </c>
      <c r="F4621" s="57">
        <v>613</v>
      </c>
      <c r="G4621" s="58">
        <f>IFERROR(F4621/Q4621,"-")</f>
        <v>1.6047120418848169</v>
      </c>
      <c r="H4621" s="59">
        <v>591</v>
      </c>
      <c r="I4621" s="59">
        <v>520</v>
      </c>
      <c r="J4621" s="59">
        <v>476</v>
      </c>
      <c r="K4621" s="59">
        <v>420</v>
      </c>
      <c r="L4621" s="59">
        <v>423</v>
      </c>
      <c r="M4621" s="60">
        <v>401</v>
      </c>
      <c r="N4621" s="61">
        <f>IFERROR(M4621/F4621,"-")</f>
        <v>0.65415986949429039</v>
      </c>
      <c r="O4621" s="62">
        <f>M4621-F4621</f>
        <v>-212</v>
      </c>
      <c r="P4621" s="60">
        <v>388</v>
      </c>
      <c r="Q4621" s="63">
        <v>382</v>
      </c>
      <c r="R4621" s="64">
        <f>IFERROR(P4621/Q4621,"-")</f>
        <v>1.0157068062827226</v>
      </c>
      <c r="X4621" s="1" t="str">
        <f t="shared" si="922"/>
        <v>43熊本県</v>
      </c>
    </row>
    <row r="4622" spans="1:24" s="5" customFormat="1" x14ac:dyDescent="0.15">
      <c r="A4622" s="65">
        <f t="shared" si="921"/>
        <v>308</v>
      </c>
      <c r="B4622" s="65">
        <f t="shared" si="921"/>
        <v>4308</v>
      </c>
      <c r="D4622" s="66"/>
      <c r="E4622" s="67" t="s">
        <v>36</v>
      </c>
      <c r="F4622" s="68">
        <v>0.95454545454545459</v>
      </c>
      <c r="G4622" s="69"/>
      <c r="H4622" s="68">
        <v>1</v>
      </c>
      <c r="I4622" s="68">
        <v>1</v>
      </c>
      <c r="J4622" s="68">
        <v>0.94117647058823528</v>
      </c>
      <c r="K4622" s="68">
        <v>1</v>
      </c>
      <c r="L4622" s="68">
        <v>1</v>
      </c>
      <c r="M4622" s="68">
        <v>1</v>
      </c>
      <c r="N4622" s="70"/>
      <c r="O4622" s="70"/>
      <c r="P4622" s="71"/>
      <c r="Q4622" s="71"/>
      <c r="R4622" s="70"/>
      <c r="X4622" s="5" t="str">
        <f t="shared" si="922"/>
        <v>43熊本県</v>
      </c>
    </row>
    <row r="4623" spans="1:24" x14ac:dyDescent="0.15">
      <c r="A4623" s="6">
        <f>(ROW()+12)/15</f>
        <v>309</v>
      </c>
      <c r="B4623" s="6"/>
      <c r="C4623" s="87">
        <f>(ROW()+12)/15</f>
        <v>309</v>
      </c>
      <c r="D4623" s="87"/>
      <c r="S4623" s="1" t="str">
        <f>"（"&amp;H4625&amp;"　"&amp;H4626&amp;"構想区域）"</f>
        <v>（熊本県　芦北構想区域）</v>
      </c>
      <c r="X4623" s="1" t="str">
        <f>TEXT(F4625,"0?")&amp;H4625</f>
        <v>43熊本県</v>
      </c>
    </row>
    <row r="4624" spans="1:24" ht="14.25" thickBot="1" x14ac:dyDescent="0.2">
      <c r="A4624" s="6">
        <f>A4623</f>
        <v>309</v>
      </c>
      <c r="B4624" s="6"/>
      <c r="C4624" s="1" t="s">
        <v>3</v>
      </c>
      <c r="X4624" s="1" t="str">
        <f>X4623</f>
        <v>43熊本県</v>
      </c>
    </row>
    <row r="4625" spans="1:24" x14ac:dyDescent="0.15">
      <c r="A4625" s="6">
        <f t="shared" ref="A4625:B4637" si="924">A4624</f>
        <v>309</v>
      </c>
      <c r="B4625" s="6">
        <v>4309</v>
      </c>
      <c r="D4625" s="88" t="s">
        <v>4</v>
      </c>
      <c r="E4625" s="89"/>
      <c r="F4625" s="90">
        <f>QUOTIENT(F4626,100)</f>
        <v>43</v>
      </c>
      <c r="G4625" s="91"/>
      <c r="H4625" s="92" t="s">
        <v>362</v>
      </c>
      <c r="I4625" s="93"/>
      <c r="O4625" s="7"/>
      <c r="X4625" s="1" t="str">
        <f t="shared" ref="X4625:X4637" si="925">X4624</f>
        <v>43熊本県</v>
      </c>
    </row>
    <row r="4626" spans="1:24" x14ac:dyDescent="0.15">
      <c r="A4626" s="6">
        <f t="shared" si="924"/>
        <v>309</v>
      </c>
      <c r="B4626" s="6">
        <f>B4625</f>
        <v>4309</v>
      </c>
      <c r="D4626" s="94" t="s">
        <v>5</v>
      </c>
      <c r="E4626" s="95"/>
      <c r="F4626" s="96">
        <f>B4626</f>
        <v>4309</v>
      </c>
      <c r="G4626" s="97"/>
      <c r="H4626" s="98" t="s">
        <v>368</v>
      </c>
      <c r="I4626" s="99"/>
      <c r="O4626" s="7"/>
      <c r="X4626" s="1" t="str">
        <f t="shared" si="925"/>
        <v>43熊本県</v>
      </c>
    </row>
    <row r="4627" spans="1:24" x14ac:dyDescent="0.15">
      <c r="A4627" s="6">
        <f t="shared" si="924"/>
        <v>309</v>
      </c>
      <c r="B4627" s="6">
        <f>B4626</f>
        <v>4309</v>
      </c>
      <c r="D4627" s="72" t="s">
        <v>6</v>
      </c>
      <c r="E4627" s="73"/>
      <c r="F4627" s="74">
        <v>4.3491999999999997</v>
      </c>
      <c r="G4627" s="75"/>
      <c r="H4627" s="75"/>
      <c r="I4627" s="76"/>
      <c r="J4627" s="8"/>
      <c r="K4627" s="8"/>
      <c r="L4627" s="8"/>
      <c r="N4627" s="8"/>
      <c r="O4627" s="9"/>
      <c r="P4627" s="10" t="s">
        <v>7</v>
      </c>
      <c r="X4627" s="1" t="str">
        <f t="shared" si="925"/>
        <v>43熊本県</v>
      </c>
    </row>
    <row r="4628" spans="1:24" ht="14.25" thickBot="1" x14ac:dyDescent="0.2">
      <c r="A4628" s="6">
        <f t="shared" si="924"/>
        <v>309</v>
      </c>
      <c r="B4628" s="6">
        <f>B4627</f>
        <v>4309</v>
      </c>
      <c r="D4628" s="77" t="s">
        <v>8</v>
      </c>
      <c r="E4628" s="78"/>
      <c r="F4628" s="79">
        <v>431.36</v>
      </c>
      <c r="G4628" s="80"/>
      <c r="H4628" s="80"/>
      <c r="I4628" s="81"/>
      <c r="J4628" s="11"/>
      <c r="K4628" s="11"/>
      <c r="L4628" s="11"/>
      <c r="N4628" s="11"/>
      <c r="P4628" s="82">
        <v>4.6999999999999986E-2</v>
      </c>
      <c r="Q4628" s="82"/>
      <c r="X4628" s="1" t="str">
        <f t="shared" si="925"/>
        <v>43熊本県</v>
      </c>
    </row>
    <row r="4629" spans="1:24" ht="14.25" thickBot="1" x14ac:dyDescent="0.2">
      <c r="A4629" s="6">
        <f t="shared" si="924"/>
        <v>309</v>
      </c>
      <c r="B4629" s="6"/>
      <c r="C4629" s="1" t="s">
        <v>9</v>
      </c>
      <c r="X4629" s="1" t="str">
        <f t="shared" si="925"/>
        <v>43熊本県</v>
      </c>
    </row>
    <row r="4630" spans="1:24" ht="13.5" customHeight="1" x14ac:dyDescent="0.15">
      <c r="A4630" s="6">
        <f t="shared" si="924"/>
        <v>309</v>
      </c>
      <c r="B4630" s="6"/>
      <c r="D4630" s="12"/>
      <c r="E4630" s="13"/>
      <c r="F4630" s="83" t="s">
        <v>10</v>
      </c>
      <c r="G4630" s="84"/>
      <c r="H4630" s="14" t="s">
        <v>11</v>
      </c>
      <c r="I4630" s="14" t="s">
        <v>12</v>
      </c>
      <c r="J4630" s="14" t="s">
        <v>13</v>
      </c>
      <c r="K4630" s="14" t="s">
        <v>14</v>
      </c>
      <c r="L4630" s="15" t="s">
        <v>15</v>
      </c>
      <c r="M4630" s="85" t="s">
        <v>16</v>
      </c>
      <c r="N4630" s="84"/>
      <c r="O4630" s="84"/>
      <c r="P4630" s="85" t="s">
        <v>17</v>
      </c>
      <c r="Q4630" s="84"/>
      <c r="R4630" s="86"/>
      <c r="X4630" s="1" t="str">
        <f t="shared" si="925"/>
        <v>43熊本県</v>
      </c>
    </row>
    <row r="4631" spans="1:24" ht="32.25" thickBot="1" x14ac:dyDescent="0.2">
      <c r="A4631" s="6">
        <f t="shared" si="924"/>
        <v>309</v>
      </c>
      <c r="B4631" s="6"/>
      <c r="D4631" s="16"/>
      <c r="E4631" s="17"/>
      <c r="F4631" s="18" t="s">
        <v>18</v>
      </c>
      <c r="G4631" s="19" t="s">
        <v>19</v>
      </c>
      <c r="H4631" s="20" t="s">
        <v>20</v>
      </c>
      <c r="I4631" s="20" t="s">
        <v>21</v>
      </c>
      <c r="J4631" s="20" t="s">
        <v>22</v>
      </c>
      <c r="K4631" s="20" t="s">
        <v>23</v>
      </c>
      <c r="L4631" s="20" t="s">
        <v>24</v>
      </c>
      <c r="M4631" s="21" t="s">
        <v>25</v>
      </c>
      <c r="N4631" s="22" t="s">
        <v>26</v>
      </c>
      <c r="O4631" s="23" t="s">
        <v>27</v>
      </c>
      <c r="P4631" s="24" t="s">
        <v>28</v>
      </c>
      <c r="Q4631" s="22" t="s">
        <v>29</v>
      </c>
      <c r="R4631" s="25" t="s">
        <v>30</v>
      </c>
      <c r="X4631" s="1" t="str">
        <f t="shared" si="925"/>
        <v>43熊本県</v>
      </c>
    </row>
    <row r="4632" spans="1:24" ht="14.25" thickTop="1" x14ac:dyDescent="0.15">
      <c r="A4632" s="6">
        <f t="shared" si="924"/>
        <v>309</v>
      </c>
      <c r="B4632" s="6">
        <f>B4627</f>
        <v>4309</v>
      </c>
      <c r="D4632" s="26"/>
      <c r="E4632" s="27" t="s">
        <v>31</v>
      </c>
      <c r="F4632" s="28">
        <f>SUM(F4633:F4636)</f>
        <v>1403</v>
      </c>
      <c r="G4632" s="29">
        <f>IFERROR(F4632/Q4632,"-")</f>
        <v>1.8806970509383378</v>
      </c>
      <c r="H4632" s="30">
        <f t="shared" ref="H4632:M4632" si="926">SUM(H4633:H4636)</f>
        <v>1278</v>
      </c>
      <c r="I4632" s="30">
        <f t="shared" si="926"/>
        <v>1253</v>
      </c>
      <c r="J4632" s="30">
        <f t="shared" si="926"/>
        <v>1193</v>
      </c>
      <c r="K4632" s="30">
        <f t="shared" si="926"/>
        <v>1193</v>
      </c>
      <c r="L4632" s="30">
        <f t="shared" si="926"/>
        <v>1179</v>
      </c>
      <c r="M4632" s="31">
        <f t="shared" si="926"/>
        <v>1099</v>
      </c>
      <c r="N4632" s="32">
        <f>IFERROR(M4632/F4632,"-")</f>
        <v>0.78332145402708486</v>
      </c>
      <c r="O4632" s="33">
        <f>M4632-F4632</f>
        <v>-304</v>
      </c>
      <c r="P4632" s="31">
        <f>SUM(P4633:P4636)</f>
        <v>1051</v>
      </c>
      <c r="Q4632" s="34">
        <f>SUM(Q4633:Q4636)</f>
        <v>746</v>
      </c>
      <c r="R4632" s="35">
        <f>IFERROR(P4632/Q4632,"-")</f>
        <v>1.4088471849865951</v>
      </c>
      <c r="X4632" s="1" t="str">
        <f t="shared" si="925"/>
        <v>43熊本県</v>
      </c>
    </row>
    <row r="4633" spans="1:24" x14ac:dyDescent="0.15">
      <c r="A4633" s="6">
        <f t="shared" si="924"/>
        <v>309</v>
      </c>
      <c r="B4633" s="6">
        <f>B4632</f>
        <v>4309</v>
      </c>
      <c r="D4633" s="36"/>
      <c r="E4633" s="37" t="s">
        <v>32</v>
      </c>
      <c r="F4633" s="38">
        <v>0</v>
      </c>
      <c r="G4633" s="39">
        <f>IFERROR(F4633/Q4633,"-")</f>
        <v>0</v>
      </c>
      <c r="H4633" s="40">
        <v>0</v>
      </c>
      <c r="I4633" s="40">
        <v>10</v>
      </c>
      <c r="J4633" s="40">
        <v>10</v>
      </c>
      <c r="K4633" s="40">
        <v>10</v>
      </c>
      <c r="L4633" s="40">
        <v>10</v>
      </c>
      <c r="M4633" s="41">
        <v>10</v>
      </c>
      <c r="N4633" s="42" t="str">
        <f>IFERROR(M4633/F4633,"-")</f>
        <v>-</v>
      </c>
      <c r="O4633" s="43">
        <f>M4633-F4633</f>
        <v>10</v>
      </c>
      <c r="P4633" s="41">
        <v>10</v>
      </c>
      <c r="Q4633" s="44">
        <v>35</v>
      </c>
      <c r="R4633" s="45">
        <f>IFERROR(P4633/Q4633,"-")</f>
        <v>0.2857142857142857</v>
      </c>
      <c r="X4633" s="1" t="str">
        <f t="shared" si="925"/>
        <v>43熊本県</v>
      </c>
    </row>
    <row r="4634" spans="1:24" x14ac:dyDescent="0.15">
      <c r="A4634" s="6">
        <f t="shared" si="924"/>
        <v>309</v>
      </c>
      <c r="B4634" s="6">
        <f t="shared" si="924"/>
        <v>4309</v>
      </c>
      <c r="D4634" s="36"/>
      <c r="E4634" s="46" t="s">
        <v>33</v>
      </c>
      <c r="F4634" s="47">
        <v>435</v>
      </c>
      <c r="G4634" s="48">
        <f>IFERROR(F4634/Q4634,"-")</f>
        <v>2.71875</v>
      </c>
      <c r="H4634" s="49">
        <v>435</v>
      </c>
      <c r="I4634" s="49">
        <v>385</v>
      </c>
      <c r="J4634" s="49">
        <v>385</v>
      </c>
      <c r="K4634" s="49">
        <v>385</v>
      </c>
      <c r="L4634" s="49">
        <v>385</v>
      </c>
      <c r="M4634" s="50">
        <v>305</v>
      </c>
      <c r="N4634" s="51">
        <f>IFERROR(M4634/F4634,"-")</f>
        <v>0.70114942528735635</v>
      </c>
      <c r="O4634" s="52">
        <f>M4634-F4634</f>
        <v>-130</v>
      </c>
      <c r="P4634" s="50">
        <v>305</v>
      </c>
      <c r="Q4634" s="53">
        <v>160</v>
      </c>
      <c r="R4634" s="54">
        <f>IFERROR(P4634/Q4634,"-")</f>
        <v>1.90625</v>
      </c>
      <c r="X4634" s="1" t="str">
        <f t="shared" si="925"/>
        <v>43熊本県</v>
      </c>
    </row>
    <row r="4635" spans="1:24" x14ac:dyDescent="0.15">
      <c r="A4635" s="6">
        <f t="shared" si="924"/>
        <v>309</v>
      </c>
      <c r="B4635" s="6">
        <f t="shared" si="924"/>
        <v>4309</v>
      </c>
      <c r="D4635" s="36"/>
      <c r="E4635" s="46" t="s">
        <v>34</v>
      </c>
      <c r="F4635" s="47">
        <v>191</v>
      </c>
      <c r="G4635" s="48">
        <f>IFERROR(F4635/Q4635,"-")</f>
        <v>0.95979899497487442</v>
      </c>
      <c r="H4635" s="49">
        <v>210</v>
      </c>
      <c r="I4635" s="49">
        <v>260</v>
      </c>
      <c r="J4635" s="49">
        <v>243</v>
      </c>
      <c r="K4635" s="49">
        <v>260</v>
      </c>
      <c r="L4635" s="49">
        <v>260</v>
      </c>
      <c r="M4635" s="50">
        <v>279</v>
      </c>
      <c r="N4635" s="51">
        <f>IFERROR(M4635/F4635,"-")</f>
        <v>1.4607329842931938</v>
      </c>
      <c r="O4635" s="52">
        <f>M4635-F4635</f>
        <v>88</v>
      </c>
      <c r="P4635" s="50">
        <v>279</v>
      </c>
      <c r="Q4635" s="53">
        <v>199</v>
      </c>
      <c r="R4635" s="54">
        <f>IFERROR(P4635/Q4635,"-")</f>
        <v>1.4020100502512562</v>
      </c>
      <c r="X4635" s="1" t="str">
        <f t="shared" si="925"/>
        <v>43熊本県</v>
      </c>
    </row>
    <row r="4636" spans="1:24" ht="14.25" thickBot="1" x14ac:dyDescent="0.2">
      <c r="A4636" s="6">
        <f t="shared" si="924"/>
        <v>309</v>
      </c>
      <c r="B4636" s="6">
        <f t="shared" si="924"/>
        <v>4309</v>
      </c>
      <c r="D4636" s="55"/>
      <c r="E4636" s="56" t="s">
        <v>35</v>
      </c>
      <c r="F4636" s="57">
        <v>777</v>
      </c>
      <c r="G4636" s="58">
        <f>IFERROR(F4636/Q4636,"-")</f>
        <v>2.2073863636363638</v>
      </c>
      <c r="H4636" s="59">
        <v>633</v>
      </c>
      <c r="I4636" s="59">
        <v>598</v>
      </c>
      <c r="J4636" s="59">
        <v>555</v>
      </c>
      <c r="K4636" s="59">
        <v>538</v>
      </c>
      <c r="L4636" s="59">
        <v>524</v>
      </c>
      <c r="M4636" s="60">
        <v>505</v>
      </c>
      <c r="N4636" s="61">
        <f>IFERROR(M4636/F4636,"-")</f>
        <v>0.6499356499356499</v>
      </c>
      <c r="O4636" s="62">
        <f>M4636-F4636</f>
        <v>-272</v>
      </c>
      <c r="P4636" s="60">
        <v>457</v>
      </c>
      <c r="Q4636" s="63">
        <v>352</v>
      </c>
      <c r="R4636" s="64">
        <f>IFERROR(P4636/Q4636,"-")</f>
        <v>1.2982954545454546</v>
      </c>
      <c r="X4636" s="1" t="str">
        <f t="shared" si="925"/>
        <v>43熊本県</v>
      </c>
    </row>
    <row r="4637" spans="1:24" s="5" customFormat="1" x14ac:dyDescent="0.15">
      <c r="A4637" s="65">
        <f t="shared" si="924"/>
        <v>309</v>
      </c>
      <c r="B4637" s="65">
        <f t="shared" si="924"/>
        <v>4309</v>
      </c>
      <c r="D4637" s="66"/>
      <c r="E4637" s="67" t="s">
        <v>36</v>
      </c>
      <c r="F4637" s="68">
        <v>1</v>
      </c>
      <c r="G4637" s="69"/>
      <c r="H4637" s="68">
        <v>1</v>
      </c>
      <c r="I4637" s="68">
        <v>1</v>
      </c>
      <c r="J4637" s="68">
        <v>1</v>
      </c>
      <c r="K4637" s="68">
        <v>1</v>
      </c>
      <c r="L4637" s="68">
        <v>1</v>
      </c>
      <c r="M4637" s="68">
        <v>1</v>
      </c>
      <c r="N4637" s="70"/>
      <c r="O4637" s="70"/>
      <c r="P4637" s="71"/>
      <c r="Q4637" s="71"/>
      <c r="R4637" s="70"/>
      <c r="X4637" s="5" t="str">
        <f t="shared" si="925"/>
        <v>43熊本県</v>
      </c>
    </row>
    <row r="4638" spans="1:24" x14ac:dyDescent="0.15">
      <c r="A4638" s="6">
        <f>(ROW()+12)/15</f>
        <v>310</v>
      </c>
      <c r="B4638" s="6"/>
      <c r="C4638" s="87">
        <f>(ROW()+12)/15</f>
        <v>310</v>
      </c>
      <c r="D4638" s="87"/>
      <c r="S4638" s="1" t="str">
        <f>"（"&amp;H4640&amp;"　"&amp;H4641&amp;"構想区域）"</f>
        <v>（熊本県　球磨構想区域）</v>
      </c>
      <c r="X4638" s="1" t="str">
        <f>TEXT(F4640,"0?")&amp;H4640</f>
        <v>43熊本県</v>
      </c>
    </row>
    <row r="4639" spans="1:24" ht="14.25" thickBot="1" x14ac:dyDescent="0.2">
      <c r="A4639" s="6">
        <f>A4638</f>
        <v>310</v>
      </c>
      <c r="B4639" s="6"/>
      <c r="C4639" s="1" t="s">
        <v>3</v>
      </c>
      <c r="X4639" s="1" t="str">
        <f>X4638</f>
        <v>43熊本県</v>
      </c>
    </row>
    <row r="4640" spans="1:24" x14ac:dyDescent="0.15">
      <c r="A4640" s="6">
        <f t="shared" ref="A4640:B4652" si="927">A4639</f>
        <v>310</v>
      </c>
      <c r="B4640" s="6">
        <v>4310</v>
      </c>
      <c r="D4640" s="88" t="s">
        <v>4</v>
      </c>
      <c r="E4640" s="89"/>
      <c r="F4640" s="90">
        <f>QUOTIENT(F4641,100)</f>
        <v>43</v>
      </c>
      <c r="G4640" s="91"/>
      <c r="H4640" s="92" t="s">
        <v>362</v>
      </c>
      <c r="I4640" s="93"/>
      <c r="O4640" s="7"/>
      <c r="X4640" s="1" t="str">
        <f t="shared" ref="X4640:X4652" si="928">X4639</f>
        <v>43熊本県</v>
      </c>
    </row>
    <row r="4641" spans="1:24" x14ac:dyDescent="0.15">
      <c r="A4641" s="6">
        <f t="shared" si="927"/>
        <v>310</v>
      </c>
      <c r="B4641" s="6">
        <f>B4640</f>
        <v>4310</v>
      </c>
      <c r="D4641" s="94" t="s">
        <v>5</v>
      </c>
      <c r="E4641" s="95"/>
      <c r="F4641" s="96">
        <f>B4641</f>
        <v>4310</v>
      </c>
      <c r="G4641" s="97"/>
      <c r="H4641" s="98" t="s">
        <v>369</v>
      </c>
      <c r="I4641" s="99"/>
      <c r="O4641" s="7"/>
      <c r="X4641" s="1" t="str">
        <f t="shared" si="928"/>
        <v>43熊本県</v>
      </c>
    </row>
    <row r="4642" spans="1:24" x14ac:dyDescent="0.15">
      <c r="A4642" s="6">
        <f t="shared" si="927"/>
        <v>310</v>
      </c>
      <c r="B4642" s="6">
        <f>B4641</f>
        <v>4310</v>
      </c>
      <c r="D4642" s="72" t="s">
        <v>6</v>
      </c>
      <c r="E4642" s="73"/>
      <c r="F4642" s="74">
        <v>8.1479999999999997</v>
      </c>
      <c r="G4642" s="75"/>
      <c r="H4642" s="75"/>
      <c r="I4642" s="76"/>
      <c r="J4642" s="8"/>
      <c r="K4642" s="8"/>
      <c r="L4642" s="8"/>
      <c r="N4642" s="8"/>
      <c r="O4642" s="9"/>
      <c r="P4642" s="10" t="s">
        <v>7</v>
      </c>
      <c r="X4642" s="1" t="str">
        <f t="shared" si="928"/>
        <v>43熊本県</v>
      </c>
    </row>
    <row r="4643" spans="1:24" ht="14.25" thickBot="1" x14ac:dyDescent="0.2">
      <c r="A4643" s="6">
        <f t="shared" si="927"/>
        <v>310</v>
      </c>
      <c r="B4643" s="6">
        <f>B4642</f>
        <v>4310</v>
      </c>
      <c r="D4643" s="77" t="s">
        <v>8</v>
      </c>
      <c r="E4643" s="78"/>
      <c r="F4643" s="79">
        <v>1536.57</v>
      </c>
      <c r="G4643" s="80"/>
      <c r="H4643" s="80"/>
      <c r="I4643" s="81"/>
      <c r="J4643" s="11"/>
      <c r="K4643" s="11"/>
      <c r="L4643" s="11"/>
      <c r="N4643" s="11"/>
      <c r="P4643" s="82">
        <v>-6.4000000000000001E-2</v>
      </c>
      <c r="Q4643" s="82"/>
      <c r="X4643" s="1" t="str">
        <f t="shared" si="928"/>
        <v>43熊本県</v>
      </c>
    </row>
    <row r="4644" spans="1:24" ht="14.25" thickBot="1" x14ac:dyDescent="0.2">
      <c r="A4644" s="6">
        <f t="shared" si="927"/>
        <v>310</v>
      </c>
      <c r="B4644" s="6"/>
      <c r="C4644" s="1" t="s">
        <v>9</v>
      </c>
      <c r="X4644" s="1" t="str">
        <f t="shared" si="928"/>
        <v>43熊本県</v>
      </c>
    </row>
    <row r="4645" spans="1:24" ht="13.5" customHeight="1" x14ac:dyDescent="0.15">
      <c r="A4645" s="6">
        <f t="shared" si="927"/>
        <v>310</v>
      </c>
      <c r="B4645" s="6"/>
      <c r="D4645" s="12"/>
      <c r="E4645" s="13"/>
      <c r="F4645" s="83" t="s">
        <v>10</v>
      </c>
      <c r="G4645" s="84"/>
      <c r="H4645" s="14" t="s">
        <v>11</v>
      </c>
      <c r="I4645" s="14" t="s">
        <v>12</v>
      </c>
      <c r="J4645" s="14" t="s">
        <v>13</v>
      </c>
      <c r="K4645" s="14" t="s">
        <v>14</v>
      </c>
      <c r="L4645" s="15" t="s">
        <v>15</v>
      </c>
      <c r="M4645" s="85" t="s">
        <v>16</v>
      </c>
      <c r="N4645" s="84"/>
      <c r="O4645" s="84"/>
      <c r="P4645" s="85" t="s">
        <v>17</v>
      </c>
      <c r="Q4645" s="84"/>
      <c r="R4645" s="86"/>
      <c r="X4645" s="1" t="str">
        <f t="shared" si="928"/>
        <v>43熊本県</v>
      </c>
    </row>
    <row r="4646" spans="1:24" ht="32.25" thickBot="1" x14ac:dyDescent="0.2">
      <c r="A4646" s="6">
        <f t="shared" si="927"/>
        <v>310</v>
      </c>
      <c r="B4646" s="6"/>
      <c r="D4646" s="16"/>
      <c r="E4646" s="17"/>
      <c r="F4646" s="18" t="s">
        <v>18</v>
      </c>
      <c r="G4646" s="19" t="s">
        <v>19</v>
      </c>
      <c r="H4646" s="20" t="s">
        <v>20</v>
      </c>
      <c r="I4646" s="20" t="s">
        <v>21</v>
      </c>
      <c r="J4646" s="20" t="s">
        <v>22</v>
      </c>
      <c r="K4646" s="20" t="s">
        <v>23</v>
      </c>
      <c r="L4646" s="20" t="s">
        <v>24</v>
      </c>
      <c r="M4646" s="21" t="s">
        <v>25</v>
      </c>
      <c r="N4646" s="22" t="s">
        <v>26</v>
      </c>
      <c r="O4646" s="23" t="s">
        <v>27</v>
      </c>
      <c r="P4646" s="24" t="s">
        <v>28</v>
      </c>
      <c r="Q4646" s="22" t="s">
        <v>29</v>
      </c>
      <c r="R4646" s="25" t="s">
        <v>30</v>
      </c>
      <c r="X4646" s="1" t="str">
        <f t="shared" si="928"/>
        <v>43熊本県</v>
      </c>
    </row>
    <row r="4647" spans="1:24" ht="14.25" thickTop="1" x14ac:dyDescent="0.15">
      <c r="A4647" s="6">
        <f t="shared" si="927"/>
        <v>310</v>
      </c>
      <c r="B4647" s="6">
        <f>B4642</f>
        <v>4310</v>
      </c>
      <c r="D4647" s="26"/>
      <c r="E4647" s="27" t="s">
        <v>31</v>
      </c>
      <c r="F4647" s="28">
        <f>SUM(F4648:F4651)</f>
        <v>1374</v>
      </c>
      <c r="G4647" s="29">
        <f>IFERROR(F4647/Q4647,"-")</f>
        <v>1.6494597839135654</v>
      </c>
      <c r="H4647" s="30">
        <f t="shared" ref="H4647:M4647" si="929">SUM(H4648:H4651)</f>
        <v>1366</v>
      </c>
      <c r="I4647" s="30">
        <f t="shared" si="929"/>
        <v>1258</v>
      </c>
      <c r="J4647" s="30">
        <f t="shared" si="929"/>
        <v>1031</v>
      </c>
      <c r="K4647" s="30">
        <f t="shared" si="929"/>
        <v>1253</v>
      </c>
      <c r="L4647" s="30">
        <f t="shared" si="929"/>
        <v>1098</v>
      </c>
      <c r="M4647" s="31">
        <f t="shared" si="929"/>
        <v>1149</v>
      </c>
      <c r="N4647" s="32">
        <f>IFERROR(M4647/F4647,"-")</f>
        <v>0.83624454148471616</v>
      </c>
      <c r="O4647" s="33">
        <f>M4647-F4647</f>
        <v>-225</v>
      </c>
      <c r="P4647" s="31">
        <f>SUM(P4648:P4651)</f>
        <v>1129</v>
      </c>
      <c r="Q4647" s="34">
        <f>SUM(Q4648:Q4651)</f>
        <v>833</v>
      </c>
      <c r="R4647" s="35">
        <f>IFERROR(P4647/Q4647,"-")</f>
        <v>1.3553421368547418</v>
      </c>
      <c r="X4647" s="1" t="str">
        <f t="shared" si="928"/>
        <v>43熊本県</v>
      </c>
    </row>
    <row r="4648" spans="1:24" x14ac:dyDescent="0.15">
      <c r="A4648" s="6">
        <f t="shared" si="927"/>
        <v>310</v>
      </c>
      <c r="B4648" s="6">
        <f>B4647</f>
        <v>4310</v>
      </c>
      <c r="D4648" s="36"/>
      <c r="E4648" s="37" t="s">
        <v>32</v>
      </c>
      <c r="F4648" s="38">
        <v>8</v>
      </c>
      <c r="G4648" s="39">
        <f>IFERROR(F4648/Q4648,"-")</f>
        <v>0.11940298507462686</v>
      </c>
      <c r="H4648" s="40">
        <v>8</v>
      </c>
      <c r="I4648" s="40">
        <v>8</v>
      </c>
      <c r="J4648" s="40">
        <v>8</v>
      </c>
      <c r="K4648" s="40">
        <v>8</v>
      </c>
      <c r="L4648" s="40">
        <v>8</v>
      </c>
      <c r="M4648" s="41">
        <v>8</v>
      </c>
      <c r="N4648" s="42">
        <f>IFERROR(M4648/F4648,"-")</f>
        <v>1</v>
      </c>
      <c r="O4648" s="43">
        <f>M4648-F4648</f>
        <v>0</v>
      </c>
      <c r="P4648" s="41">
        <v>8</v>
      </c>
      <c r="Q4648" s="44">
        <v>67</v>
      </c>
      <c r="R4648" s="45">
        <f>IFERROR(P4648/Q4648,"-")</f>
        <v>0.11940298507462686</v>
      </c>
      <c r="X4648" s="1" t="str">
        <f t="shared" si="928"/>
        <v>43熊本県</v>
      </c>
    </row>
    <row r="4649" spans="1:24" x14ac:dyDescent="0.15">
      <c r="A4649" s="6">
        <f t="shared" si="927"/>
        <v>310</v>
      </c>
      <c r="B4649" s="6">
        <f t="shared" si="927"/>
        <v>4310</v>
      </c>
      <c r="D4649" s="36"/>
      <c r="E4649" s="46" t="s">
        <v>33</v>
      </c>
      <c r="F4649" s="47">
        <v>610</v>
      </c>
      <c r="G4649" s="48">
        <f>IFERROR(F4649/Q4649,"-")</f>
        <v>2.5416666666666665</v>
      </c>
      <c r="H4649" s="49">
        <v>568</v>
      </c>
      <c r="I4649" s="49">
        <v>538</v>
      </c>
      <c r="J4649" s="49">
        <v>521</v>
      </c>
      <c r="K4649" s="49">
        <v>537</v>
      </c>
      <c r="L4649" s="49">
        <v>540</v>
      </c>
      <c r="M4649" s="50">
        <v>541</v>
      </c>
      <c r="N4649" s="51">
        <f>IFERROR(M4649/F4649,"-")</f>
        <v>0.88688524590163931</v>
      </c>
      <c r="O4649" s="52">
        <f>M4649-F4649</f>
        <v>-69</v>
      </c>
      <c r="P4649" s="50">
        <v>567</v>
      </c>
      <c r="Q4649" s="53">
        <v>240</v>
      </c>
      <c r="R4649" s="54">
        <f>IFERROR(P4649/Q4649,"-")</f>
        <v>2.3624999999999998</v>
      </c>
      <c r="X4649" s="1" t="str">
        <f t="shared" si="928"/>
        <v>43熊本県</v>
      </c>
    </row>
    <row r="4650" spans="1:24" x14ac:dyDescent="0.15">
      <c r="A4650" s="6">
        <f t="shared" si="927"/>
        <v>310</v>
      </c>
      <c r="B4650" s="6">
        <f t="shared" si="927"/>
        <v>4310</v>
      </c>
      <c r="D4650" s="36"/>
      <c r="E4650" s="46" t="s">
        <v>34</v>
      </c>
      <c r="F4650" s="47">
        <v>146</v>
      </c>
      <c r="G4650" s="48">
        <f>IFERROR(F4650/Q4650,"-")</f>
        <v>0.62393162393162394</v>
      </c>
      <c r="H4650" s="49">
        <v>270</v>
      </c>
      <c r="I4650" s="49">
        <v>282</v>
      </c>
      <c r="J4650" s="49">
        <v>193</v>
      </c>
      <c r="K4650" s="49">
        <v>281</v>
      </c>
      <c r="L4650" s="49">
        <v>238</v>
      </c>
      <c r="M4650" s="50">
        <v>234</v>
      </c>
      <c r="N4650" s="51">
        <f>IFERROR(M4650/F4650,"-")</f>
        <v>1.6027397260273972</v>
      </c>
      <c r="O4650" s="52">
        <f>M4650-F4650</f>
        <v>88</v>
      </c>
      <c r="P4650" s="50">
        <v>201</v>
      </c>
      <c r="Q4650" s="53">
        <v>234</v>
      </c>
      <c r="R4650" s="54">
        <f>IFERROR(P4650/Q4650,"-")</f>
        <v>0.85897435897435892</v>
      </c>
      <c r="X4650" s="1" t="str">
        <f t="shared" si="928"/>
        <v>43熊本県</v>
      </c>
    </row>
    <row r="4651" spans="1:24" ht="14.25" thickBot="1" x14ac:dyDescent="0.2">
      <c r="A4651" s="6">
        <f t="shared" si="927"/>
        <v>310</v>
      </c>
      <c r="B4651" s="6">
        <f t="shared" si="927"/>
        <v>4310</v>
      </c>
      <c r="D4651" s="55"/>
      <c r="E4651" s="56" t="s">
        <v>35</v>
      </c>
      <c r="F4651" s="57">
        <v>610</v>
      </c>
      <c r="G4651" s="58">
        <f>IFERROR(F4651/Q4651,"-")</f>
        <v>2.0890410958904111</v>
      </c>
      <c r="H4651" s="59">
        <v>520</v>
      </c>
      <c r="I4651" s="59">
        <v>430</v>
      </c>
      <c r="J4651" s="59">
        <v>309</v>
      </c>
      <c r="K4651" s="59">
        <v>427</v>
      </c>
      <c r="L4651" s="59">
        <v>312</v>
      </c>
      <c r="M4651" s="60">
        <v>366</v>
      </c>
      <c r="N4651" s="61">
        <f>IFERROR(M4651/F4651,"-")</f>
        <v>0.6</v>
      </c>
      <c r="O4651" s="62">
        <f>M4651-F4651</f>
        <v>-244</v>
      </c>
      <c r="P4651" s="60">
        <v>353</v>
      </c>
      <c r="Q4651" s="63">
        <v>292</v>
      </c>
      <c r="R4651" s="64">
        <f>IFERROR(P4651/Q4651,"-")</f>
        <v>1.2089041095890412</v>
      </c>
      <c r="X4651" s="1" t="str">
        <f t="shared" si="928"/>
        <v>43熊本県</v>
      </c>
    </row>
    <row r="4652" spans="1:24" s="5" customFormat="1" x14ac:dyDescent="0.15">
      <c r="A4652" s="65">
        <f t="shared" si="927"/>
        <v>310</v>
      </c>
      <c r="B4652" s="65">
        <f t="shared" si="927"/>
        <v>4310</v>
      </c>
      <c r="D4652" s="66"/>
      <c r="E4652" s="67" t="s">
        <v>36</v>
      </c>
      <c r="F4652" s="68">
        <v>0.93103448275862066</v>
      </c>
      <c r="G4652" s="69"/>
      <c r="H4652" s="68">
        <v>1</v>
      </c>
      <c r="I4652" s="68">
        <v>1</v>
      </c>
      <c r="J4652" s="68">
        <v>0.92</v>
      </c>
      <c r="K4652" s="68">
        <v>1</v>
      </c>
      <c r="L4652" s="68">
        <v>1</v>
      </c>
      <c r="M4652" s="68">
        <v>1</v>
      </c>
      <c r="N4652" s="70"/>
      <c r="O4652" s="70"/>
      <c r="P4652" s="71"/>
      <c r="Q4652" s="71"/>
      <c r="R4652" s="70"/>
      <c r="X4652" s="5" t="str">
        <f t="shared" si="928"/>
        <v>43熊本県</v>
      </c>
    </row>
    <row r="4653" spans="1:24" x14ac:dyDescent="0.15">
      <c r="A4653" s="6">
        <f>(ROW()+12)/15</f>
        <v>311</v>
      </c>
      <c r="B4653" s="6"/>
      <c r="C4653" s="87">
        <f>(ROW()+12)/15</f>
        <v>311</v>
      </c>
      <c r="D4653" s="87"/>
      <c r="S4653" s="1" t="str">
        <f>"（"&amp;H4655&amp;"　"&amp;H4656&amp;"構想区域）"</f>
        <v>（熊本県　天草構想区域）</v>
      </c>
      <c r="X4653" s="1" t="str">
        <f>TEXT(F4655,"0?")&amp;H4655</f>
        <v>43熊本県</v>
      </c>
    </row>
    <row r="4654" spans="1:24" ht="14.25" thickBot="1" x14ac:dyDescent="0.2">
      <c r="A4654" s="6">
        <f>A4653</f>
        <v>311</v>
      </c>
      <c r="B4654" s="6"/>
      <c r="C4654" s="1" t="s">
        <v>3</v>
      </c>
      <c r="X4654" s="1" t="str">
        <f>X4653</f>
        <v>43熊本県</v>
      </c>
    </row>
    <row r="4655" spans="1:24" x14ac:dyDescent="0.15">
      <c r="A4655" s="6">
        <f t="shared" ref="A4655:B4667" si="930">A4654</f>
        <v>311</v>
      </c>
      <c r="B4655" s="6">
        <v>4311</v>
      </c>
      <c r="D4655" s="88" t="s">
        <v>4</v>
      </c>
      <c r="E4655" s="89"/>
      <c r="F4655" s="90">
        <f>QUOTIENT(F4656,100)</f>
        <v>43</v>
      </c>
      <c r="G4655" s="91"/>
      <c r="H4655" s="92" t="s">
        <v>362</v>
      </c>
      <c r="I4655" s="93"/>
      <c r="O4655" s="7"/>
      <c r="X4655" s="1" t="str">
        <f t="shared" ref="X4655:X4667" si="931">X4654</f>
        <v>43熊本県</v>
      </c>
    </row>
    <row r="4656" spans="1:24" x14ac:dyDescent="0.15">
      <c r="A4656" s="6">
        <f t="shared" si="930"/>
        <v>311</v>
      </c>
      <c r="B4656" s="6">
        <f>B4655</f>
        <v>4311</v>
      </c>
      <c r="D4656" s="94" t="s">
        <v>5</v>
      </c>
      <c r="E4656" s="95"/>
      <c r="F4656" s="96">
        <f>B4656</f>
        <v>4311</v>
      </c>
      <c r="G4656" s="97"/>
      <c r="H4656" s="98" t="s">
        <v>370</v>
      </c>
      <c r="I4656" s="99"/>
      <c r="O4656" s="7"/>
      <c r="X4656" s="1" t="str">
        <f t="shared" si="931"/>
        <v>43熊本県</v>
      </c>
    </row>
    <row r="4657" spans="1:24" x14ac:dyDescent="0.15">
      <c r="A4657" s="6">
        <f t="shared" si="930"/>
        <v>311</v>
      </c>
      <c r="B4657" s="6">
        <f>B4656</f>
        <v>4311</v>
      </c>
      <c r="D4657" s="72" t="s">
        <v>6</v>
      </c>
      <c r="E4657" s="73"/>
      <c r="F4657" s="74">
        <v>10.746</v>
      </c>
      <c r="G4657" s="75"/>
      <c r="H4657" s="75"/>
      <c r="I4657" s="76"/>
      <c r="J4657" s="8"/>
      <c r="K4657" s="8"/>
      <c r="L4657" s="8"/>
      <c r="N4657" s="8"/>
      <c r="O4657" s="9"/>
      <c r="P4657" s="10" t="s">
        <v>7</v>
      </c>
      <c r="X4657" s="1" t="str">
        <f t="shared" si="931"/>
        <v>43熊本県</v>
      </c>
    </row>
    <row r="4658" spans="1:24" ht="14.25" thickBot="1" x14ac:dyDescent="0.2">
      <c r="A4658" s="6">
        <f t="shared" si="930"/>
        <v>311</v>
      </c>
      <c r="B4658" s="6">
        <f>B4657</f>
        <v>4311</v>
      </c>
      <c r="D4658" s="77" t="s">
        <v>8</v>
      </c>
      <c r="E4658" s="78"/>
      <c r="F4658" s="79">
        <v>878.38</v>
      </c>
      <c r="G4658" s="80"/>
      <c r="H4658" s="80"/>
      <c r="I4658" s="81"/>
      <c r="J4658" s="11"/>
      <c r="K4658" s="11"/>
      <c r="L4658" s="11"/>
      <c r="N4658" s="11"/>
      <c r="P4658" s="82">
        <v>-0.251</v>
      </c>
      <c r="Q4658" s="82"/>
      <c r="X4658" s="1" t="str">
        <f t="shared" si="931"/>
        <v>43熊本県</v>
      </c>
    </row>
    <row r="4659" spans="1:24" ht="14.25" thickBot="1" x14ac:dyDescent="0.2">
      <c r="A4659" s="6">
        <f t="shared" si="930"/>
        <v>311</v>
      </c>
      <c r="B4659" s="6"/>
      <c r="C4659" s="1" t="s">
        <v>9</v>
      </c>
      <c r="X4659" s="1" t="str">
        <f t="shared" si="931"/>
        <v>43熊本県</v>
      </c>
    </row>
    <row r="4660" spans="1:24" ht="13.5" customHeight="1" x14ac:dyDescent="0.15">
      <c r="A4660" s="6">
        <f t="shared" si="930"/>
        <v>311</v>
      </c>
      <c r="B4660" s="6"/>
      <c r="D4660" s="12"/>
      <c r="E4660" s="13"/>
      <c r="F4660" s="83" t="s">
        <v>10</v>
      </c>
      <c r="G4660" s="84"/>
      <c r="H4660" s="14" t="s">
        <v>11</v>
      </c>
      <c r="I4660" s="14" t="s">
        <v>12</v>
      </c>
      <c r="J4660" s="14" t="s">
        <v>13</v>
      </c>
      <c r="K4660" s="14" t="s">
        <v>14</v>
      </c>
      <c r="L4660" s="15" t="s">
        <v>15</v>
      </c>
      <c r="M4660" s="85" t="s">
        <v>16</v>
      </c>
      <c r="N4660" s="84"/>
      <c r="O4660" s="84"/>
      <c r="P4660" s="85" t="s">
        <v>17</v>
      </c>
      <c r="Q4660" s="84"/>
      <c r="R4660" s="86"/>
      <c r="X4660" s="1" t="str">
        <f t="shared" si="931"/>
        <v>43熊本県</v>
      </c>
    </row>
    <row r="4661" spans="1:24" ht="32.25" thickBot="1" x14ac:dyDescent="0.2">
      <c r="A4661" s="6">
        <f t="shared" si="930"/>
        <v>311</v>
      </c>
      <c r="B4661" s="6"/>
      <c r="D4661" s="16"/>
      <c r="E4661" s="17"/>
      <c r="F4661" s="18" t="s">
        <v>18</v>
      </c>
      <c r="G4661" s="19" t="s">
        <v>19</v>
      </c>
      <c r="H4661" s="20" t="s">
        <v>20</v>
      </c>
      <c r="I4661" s="20" t="s">
        <v>21</v>
      </c>
      <c r="J4661" s="20" t="s">
        <v>22</v>
      </c>
      <c r="K4661" s="20" t="s">
        <v>23</v>
      </c>
      <c r="L4661" s="20" t="s">
        <v>24</v>
      </c>
      <c r="M4661" s="21" t="s">
        <v>25</v>
      </c>
      <c r="N4661" s="22" t="s">
        <v>26</v>
      </c>
      <c r="O4661" s="23" t="s">
        <v>27</v>
      </c>
      <c r="P4661" s="24" t="s">
        <v>28</v>
      </c>
      <c r="Q4661" s="22" t="s">
        <v>29</v>
      </c>
      <c r="R4661" s="25" t="s">
        <v>30</v>
      </c>
      <c r="X4661" s="1" t="str">
        <f t="shared" si="931"/>
        <v>43熊本県</v>
      </c>
    </row>
    <row r="4662" spans="1:24" ht="14.25" thickTop="1" x14ac:dyDescent="0.15">
      <c r="A4662" s="6">
        <f t="shared" si="930"/>
        <v>311</v>
      </c>
      <c r="B4662" s="6">
        <f>B4657</f>
        <v>4311</v>
      </c>
      <c r="D4662" s="26"/>
      <c r="E4662" s="27" t="s">
        <v>31</v>
      </c>
      <c r="F4662" s="28">
        <f>SUM(F4663:F4666)</f>
        <v>2486</v>
      </c>
      <c r="G4662" s="29">
        <f>IFERROR(F4662/Q4662,"-")</f>
        <v>1.8252569750367107</v>
      </c>
      <c r="H4662" s="30">
        <f t="shared" ref="H4662:M4662" si="932">SUM(H4663:H4666)</f>
        <v>2412</v>
      </c>
      <c r="I4662" s="30">
        <f t="shared" si="932"/>
        <v>2335</v>
      </c>
      <c r="J4662" s="30">
        <f t="shared" si="932"/>
        <v>2553</v>
      </c>
      <c r="K4662" s="30">
        <f t="shared" si="932"/>
        <v>2155</v>
      </c>
      <c r="L4662" s="30">
        <f t="shared" si="932"/>
        <v>2132</v>
      </c>
      <c r="M4662" s="31">
        <f t="shared" si="932"/>
        <v>2114</v>
      </c>
      <c r="N4662" s="32">
        <f>IFERROR(M4662/F4662,"-")</f>
        <v>0.85036202735317779</v>
      </c>
      <c r="O4662" s="33">
        <f>M4662-F4662</f>
        <v>-372</v>
      </c>
      <c r="P4662" s="31">
        <f>SUM(P4663:P4666)</f>
        <v>2121</v>
      </c>
      <c r="Q4662" s="34">
        <f>SUM(Q4663:Q4666)</f>
        <v>1362</v>
      </c>
      <c r="R4662" s="35">
        <f>IFERROR(P4662/Q4662,"-")</f>
        <v>1.5572687224669604</v>
      </c>
      <c r="X4662" s="1" t="str">
        <f t="shared" si="931"/>
        <v>43熊本県</v>
      </c>
    </row>
    <row r="4663" spans="1:24" x14ac:dyDescent="0.15">
      <c r="A4663" s="6">
        <f t="shared" si="930"/>
        <v>311</v>
      </c>
      <c r="B4663" s="6">
        <f>B4662</f>
        <v>4311</v>
      </c>
      <c r="D4663" s="36"/>
      <c r="E4663" s="37" t="s">
        <v>32</v>
      </c>
      <c r="F4663" s="38">
        <v>8</v>
      </c>
      <c r="G4663" s="39">
        <f>IFERROR(F4663/Q4663,"-")</f>
        <v>0.13559322033898305</v>
      </c>
      <c r="H4663" s="40">
        <v>8</v>
      </c>
      <c r="I4663" s="40">
        <v>8</v>
      </c>
      <c r="J4663" s="40">
        <v>8</v>
      </c>
      <c r="K4663" s="40">
        <v>8</v>
      </c>
      <c r="L4663" s="40">
        <v>8</v>
      </c>
      <c r="M4663" s="41">
        <v>8</v>
      </c>
      <c r="N4663" s="42">
        <f>IFERROR(M4663/F4663,"-")</f>
        <v>1</v>
      </c>
      <c r="O4663" s="43">
        <f>M4663-F4663</f>
        <v>0</v>
      </c>
      <c r="P4663" s="41">
        <v>8</v>
      </c>
      <c r="Q4663" s="44">
        <v>59</v>
      </c>
      <c r="R4663" s="45">
        <f>IFERROR(P4663/Q4663,"-")</f>
        <v>0.13559322033898305</v>
      </c>
      <c r="X4663" s="1" t="str">
        <f t="shared" si="931"/>
        <v>43熊本県</v>
      </c>
    </row>
    <row r="4664" spans="1:24" x14ac:dyDescent="0.15">
      <c r="A4664" s="6">
        <f t="shared" si="930"/>
        <v>311</v>
      </c>
      <c r="B4664" s="6">
        <f t="shared" si="930"/>
        <v>4311</v>
      </c>
      <c r="D4664" s="36"/>
      <c r="E4664" s="46" t="s">
        <v>33</v>
      </c>
      <c r="F4664" s="47">
        <v>902</v>
      </c>
      <c r="G4664" s="48">
        <f>IFERROR(F4664/Q4664,"-")</f>
        <v>2.9096774193548387</v>
      </c>
      <c r="H4664" s="49">
        <v>771</v>
      </c>
      <c r="I4664" s="49">
        <v>782</v>
      </c>
      <c r="J4664" s="49">
        <v>752</v>
      </c>
      <c r="K4664" s="49">
        <v>670</v>
      </c>
      <c r="L4664" s="49">
        <v>677</v>
      </c>
      <c r="M4664" s="50">
        <v>643</v>
      </c>
      <c r="N4664" s="51">
        <f>IFERROR(M4664/F4664,"-")</f>
        <v>0.71286031042128606</v>
      </c>
      <c r="O4664" s="52">
        <f>M4664-F4664</f>
        <v>-259</v>
      </c>
      <c r="P4664" s="50">
        <v>592</v>
      </c>
      <c r="Q4664" s="53">
        <v>310</v>
      </c>
      <c r="R4664" s="54">
        <f>IFERROR(P4664/Q4664,"-")</f>
        <v>1.9096774193548387</v>
      </c>
      <c r="X4664" s="1" t="str">
        <f t="shared" si="931"/>
        <v>43熊本県</v>
      </c>
    </row>
    <row r="4665" spans="1:24" x14ac:dyDescent="0.15">
      <c r="A4665" s="6">
        <f t="shared" si="930"/>
        <v>311</v>
      </c>
      <c r="B4665" s="6">
        <f t="shared" si="930"/>
        <v>4311</v>
      </c>
      <c r="D4665" s="36"/>
      <c r="E4665" s="46" t="s">
        <v>34</v>
      </c>
      <c r="F4665" s="47">
        <v>198</v>
      </c>
      <c r="G4665" s="48">
        <f>IFERROR(F4665/Q4665,"-")</f>
        <v>0.62658227848101267</v>
      </c>
      <c r="H4665" s="49">
        <v>277</v>
      </c>
      <c r="I4665" s="49">
        <v>323</v>
      </c>
      <c r="J4665" s="49">
        <v>293</v>
      </c>
      <c r="K4665" s="49">
        <v>366</v>
      </c>
      <c r="L4665" s="49">
        <v>347</v>
      </c>
      <c r="M4665" s="50">
        <v>359</v>
      </c>
      <c r="N4665" s="51">
        <f>IFERROR(M4665/F4665,"-")</f>
        <v>1.8131313131313131</v>
      </c>
      <c r="O4665" s="52">
        <f>M4665-F4665</f>
        <v>161</v>
      </c>
      <c r="P4665" s="50">
        <v>417</v>
      </c>
      <c r="Q4665" s="53">
        <v>316</v>
      </c>
      <c r="R4665" s="54">
        <f>IFERROR(P4665/Q4665,"-")</f>
        <v>1.3196202531645569</v>
      </c>
      <c r="X4665" s="1" t="str">
        <f t="shared" si="931"/>
        <v>43熊本県</v>
      </c>
    </row>
    <row r="4666" spans="1:24" ht="14.25" thickBot="1" x14ac:dyDescent="0.2">
      <c r="A4666" s="6">
        <f t="shared" si="930"/>
        <v>311</v>
      </c>
      <c r="B4666" s="6">
        <f t="shared" si="930"/>
        <v>4311</v>
      </c>
      <c r="D4666" s="55"/>
      <c r="E4666" s="56" t="s">
        <v>35</v>
      </c>
      <c r="F4666" s="57">
        <v>1378</v>
      </c>
      <c r="G4666" s="58">
        <f>IFERROR(F4666/Q4666,"-")</f>
        <v>2.0354505169867059</v>
      </c>
      <c r="H4666" s="59">
        <v>1356</v>
      </c>
      <c r="I4666" s="59">
        <v>1222</v>
      </c>
      <c r="J4666" s="59">
        <v>1500</v>
      </c>
      <c r="K4666" s="59">
        <v>1111</v>
      </c>
      <c r="L4666" s="59">
        <v>1100</v>
      </c>
      <c r="M4666" s="60">
        <v>1104</v>
      </c>
      <c r="N4666" s="61">
        <f>IFERROR(M4666/F4666,"-")</f>
        <v>0.80116110304789545</v>
      </c>
      <c r="O4666" s="62">
        <f>M4666-F4666</f>
        <v>-274</v>
      </c>
      <c r="P4666" s="60">
        <v>1104</v>
      </c>
      <c r="Q4666" s="63">
        <v>677</v>
      </c>
      <c r="R4666" s="64">
        <f>IFERROR(P4666/Q4666,"-")</f>
        <v>1.6307237813884785</v>
      </c>
      <c r="X4666" s="1" t="str">
        <f t="shared" si="931"/>
        <v>43熊本県</v>
      </c>
    </row>
    <row r="4667" spans="1:24" s="5" customFormat="1" x14ac:dyDescent="0.15">
      <c r="A4667" s="65">
        <f t="shared" si="930"/>
        <v>311</v>
      </c>
      <c r="B4667" s="65">
        <f t="shared" si="930"/>
        <v>4311</v>
      </c>
      <c r="D4667" s="66"/>
      <c r="E4667" s="67" t="s">
        <v>36</v>
      </c>
      <c r="F4667" s="68">
        <v>0.93877551020408168</v>
      </c>
      <c r="G4667" s="69"/>
      <c r="H4667" s="68">
        <v>1</v>
      </c>
      <c r="I4667" s="68">
        <v>1</v>
      </c>
      <c r="J4667" s="68">
        <v>0.90243902439024393</v>
      </c>
      <c r="K4667" s="68">
        <v>1</v>
      </c>
      <c r="L4667" s="68">
        <v>1</v>
      </c>
      <c r="M4667" s="68">
        <v>1</v>
      </c>
      <c r="N4667" s="70"/>
      <c r="O4667" s="70"/>
      <c r="P4667" s="71"/>
      <c r="Q4667" s="71"/>
      <c r="R4667" s="70"/>
      <c r="X4667" s="5" t="str">
        <f t="shared" si="931"/>
        <v>43熊本県</v>
      </c>
    </row>
    <row r="4668" spans="1:24" x14ac:dyDescent="0.15">
      <c r="A4668" s="6">
        <f>(ROW()+12)/15</f>
        <v>312</v>
      </c>
      <c r="B4668" s="6"/>
      <c r="C4668" s="87">
        <f>(ROW()+12)/15</f>
        <v>312</v>
      </c>
      <c r="D4668" s="87"/>
      <c r="S4668" s="1" t="str">
        <f>"（"&amp;H4670&amp;"　"&amp;H4671&amp;"構想区域）"</f>
        <v>（熊本県　熊本・上益城構想区域）</v>
      </c>
      <c r="X4668" s="1" t="str">
        <f>TEXT(F4670,"0?")&amp;H4670</f>
        <v>43熊本県</v>
      </c>
    </row>
    <row r="4669" spans="1:24" ht="14.25" thickBot="1" x14ac:dyDescent="0.2">
      <c r="A4669" s="6">
        <f>A4668</f>
        <v>312</v>
      </c>
      <c r="B4669" s="6"/>
      <c r="C4669" s="1" t="s">
        <v>3</v>
      </c>
      <c r="X4669" s="1" t="str">
        <f>X4668</f>
        <v>43熊本県</v>
      </c>
    </row>
    <row r="4670" spans="1:24" x14ac:dyDescent="0.15">
      <c r="A4670" s="6">
        <f t="shared" ref="A4670:B4682" si="933">A4669</f>
        <v>312</v>
      </c>
      <c r="B4670" s="6">
        <v>4312</v>
      </c>
      <c r="D4670" s="88" t="s">
        <v>4</v>
      </c>
      <c r="E4670" s="89"/>
      <c r="F4670" s="90">
        <f>QUOTIENT(F4671,100)</f>
        <v>43</v>
      </c>
      <c r="G4670" s="91"/>
      <c r="H4670" s="92" t="s">
        <v>362</v>
      </c>
      <c r="I4670" s="93"/>
      <c r="O4670" s="7"/>
      <c r="X4670" s="1" t="str">
        <f t="shared" ref="X4670:X4682" si="934">X4669</f>
        <v>43熊本県</v>
      </c>
    </row>
    <row r="4671" spans="1:24" x14ac:dyDescent="0.15">
      <c r="A4671" s="6">
        <f t="shared" si="933"/>
        <v>312</v>
      </c>
      <c r="B4671" s="6">
        <f>B4670</f>
        <v>4312</v>
      </c>
      <c r="D4671" s="94" t="s">
        <v>5</v>
      </c>
      <c r="E4671" s="95"/>
      <c r="F4671" s="96">
        <f>B4671</f>
        <v>4312</v>
      </c>
      <c r="G4671" s="97"/>
      <c r="H4671" s="98" t="s">
        <v>371</v>
      </c>
      <c r="I4671" s="99"/>
      <c r="O4671" s="7"/>
      <c r="X4671" s="1" t="str">
        <f t="shared" si="934"/>
        <v>43熊本県</v>
      </c>
    </row>
    <row r="4672" spans="1:24" x14ac:dyDescent="0.15">
      <c r="A4672" s="6">
        <f t="shared" si="933"/>
        <v>312</v>
      </c>
      <c r="B4672" s="6">
        <f>B4671</f>
        <v>4312</v>
      </c>
      <c r="D4672" s="72" t="s">
        <v>6</v>
      </c>
      <c r="E4672" s="73"/>
      <c r="F4672" s="74">
        <v>82.085999999999999</v>
      </c>
      <c r="G4672" s="75"/>
      <c r="H4672" s="75"/>
      <c r="I4672" s="76"/>
      <c r="J4672" s="8"/>
      <c r="K4672" s="8"/>
      <c r="L4672" s="8"/>
      <c r="N4672" s="8"/>
      <c r="O4672" s="9"/>
      <c r="P4672" s="10" t="s">
        <v>7</v>
      </c>
      <c r="X4672" s="1" t="str">
        <f t="shared" si="934"/>
        <v>43熊本県</v>
      </c>
    </row>
    <row r="4673" spans="1:24" ht="14.25" thickBot="1" x14ac:dyDescent="0.2">
      <c r="A4673" s="6">
        <f t="shared" si="933"/>
        <v>312</v>
      </c>
      <c r="B4673" s="6">
        <f>B4672</f>
        <v>4312</v>
      </c>
      <c r="D4673" s="77" t="s">
        <v>8</v>
      </c>
      <c r="E4673" s="78"/>
      <c r="F4673" s="79">
        <v>1174.28</v>
      </c>
      <c r="G4673" s="80"/>
      <c r="H4673" s="80"/>
      <c r="I4673" s="81"/>
      <c r="J4673" s="11"/>
      <c r="K4673" s="11"/>
      <c r="L4673" s="11"/>
      <c r="N4673" s="11"/>
      <c r="P4673" s="82">
        <v>0.17700000000000002</v>
      </c>
      <c r="Q4673" s="82"/>
      <c r="X4673" s="1" t="str">
        <f t="shared" si="934"/>
        <v>43熊本県</v>
      </c>
    </row>
    <row r="4674" spans="1:24" ht="14.25" thickBot="1" x14ac:dyDescent="0.2">
      <c r="A4674" s="6">
        <f t="shared" si="933"/>
        <v>312</v>
      </c>
      <c r="B4674" s="6"/>
      <c r="C4674" s="1" t="s">
        <v>9</v>
      </c>
      <c r="X4674" s="1" t="str">
        <f t="shared" si="934"/>
        <v>43熊本県</v>
      </c>
    </row>
    <row r="4675" spans="1:24" ht="13.5" customHeight="1" x14ac:dyDescent="0.15">
      <c r="A4675" s="6">
        <f t="shared" si="933"/>
        <v>312</v>
      </c>
      <c r="B4675" s="6"/>
      <c r="D4675" s="12"/>
      <c r="E4675" s="13"/>
      <c r="F4675" s="83" t="s">
        <v>10</v>
      </c>
      <c r="G4675" s="84"/>
      <c r="H4675" s="14" t="s">
        <v>11</v>
      </c>
      <c r="I4675" s="14" t="s">
        <v>12</v>
      </c>
      <c r="J4675" s="14" t="s">
        <v>13</v>
      </c>
      <c r="K4675" s="14" t="s">
        <v>14</v>
      </c>
      <c r="L4675" s="15" t="s">
        <v>15</v>
      </c>
      <c r="M4675" s="85" t="s">
        <v>16</v>
      </c>
      <c r="N4675" s="84"/>
      <c r="O4675" s="84"/>
      <c r="P4675" s="85" t="s">
        <v>17</v>
      </c>
      <c r="Q4675" s="84"/>
      <c r="R4675" s="86"/>
      <c r="X4675" s="1" t="str">
        <f t="shared" si="934"/>
        <v>43熊本県</v>
      </c>
    </row>
    <row r="4676" spans="1:24" ht="32.25" thickBot="1" x14ac:dyDescent="0.2">
      <c r="A4676" s="6">
        <f t="shared" si="933"/>
        <v>312</v>
      </c>
      <c r="B4676" s="6"/>
      <c r="D4676" s="16"/>
      <c r="E4676" s="17"/>
      <c r="F4676" s="18" t="s">
        <v>18</v>
      </c>
      <c r="G4676" s="19" t="s">
        <v>19</v>
      </c>
      <c r="H4676" s="20" t="s">
        <v>20</v>
      </c>
      <c r="I4676" s="20" t="s">
        <v>21</v>
      </c>
      <c r="J4676" s="20" t="s">
        <v>22</v>
      </c>
      <c r="K4676" s="20" t="s">
        <v>23</v>
      </c>
      <c r="L4676" s="20" t="s">
        <v>24</v>
      </c>
      <c r="M4676" s="21" t="s">
        <v>25</v>
      </c>
      <c r="N4676" s="22" t="s">
        <v>26</v>
      </c>
      <c r="O4676" s="23" t="s">
        <v>27</v>
      </c>
      <c r="P4676" s="24" t="s">
        <v>28</v>
      </c>
      <c r="Q4676" s="22" t="s">
        <v>29</v>
      </c>
      <c r="R4676" s="25" t="s">
        <v>30</v>
      </c>
      <c r="X4676" s="1" t="str">
        <f t="shared" si="934"/>
        <v>43熊本県</v>
      </c>
    </row>
    <row r="4677" spans="1:24" ht="14.25" thickTop="1" x14ac:dyDescent="0.15">
      <c r="A4677" s="6">
        <f t="shared" si="933"/>
        <v>312</v>
      </c>
      <c r="B4677" s="6">
        <f>B4672</f>
        <v>4312</v>
      </c>
      <c r="D4677" s="26"/>
      <c r="E4677" s="27" t="s">
        <v>31</v>
      </c>
      <c r="F4677" s="28">
        <f>SUM(F4678:F4681)</f>
        <v>14670</v>
      </c>
      <c r="G4677" s="29">
        <f>IFERROR(F4677/Q4677,"-")</f>
        <v>1.2412217615703529</v>
      </c>
      <c r="H4677" s="30">
        <f t="shared" ref="H4677:M4677" si="935">SUM(H4678:H4681)</f>
        <v>13981</v>
      </c>
      <c r="I4677" s="30">
        <f t="shared" si="935"/>
        <v>13563</v>
      </c>
      <c r="J4677" s="30">
        <f t="shared" si="935"/>
        <v>13328</v>
      </c>
      <c r="K4677" s="30">
        <f t="shared" si="935"/>
        <v>13259</v>
      </c>
      <c r="L4677" s="30">
        <f t="shared" si="935"/>
        <v>12946</v>
      </c>
      <c r="M4677" s="31">
        <f t="shared" si="935"/>
        <v>12999</v>
      </c>
      <c r="N4677" s="32">
        <f>IFERROR(M4677/F4677,"-")</f>
        <v>0.88609406952965231</v>
      </c>
      <c r="O4677" s="33">
        <f>M4677-F4677</f>
        <v>-1671</v>
      </c>
      <c r="P4677" s="31">
        <f>SUM(P4678:P4681)</f>
        <v>12940</v>
      </c>
      <c r="Q4677" s="34">
        <f>SUM(Q4678:Q4681)</f>
        <v>11819</v>
      </c>
      <c r="R4677" s="35">
        <f>IFERROR(P4677/Q4677,"-")</f>
        <v>1.0948472798037059</v>
      </c>
      <c r="X4677" s="1" t="str">
        <f t="shared" si="934"/>
        <v>43熊本県</v>
      </c>
    </row>
    <row r="4678" spans="1:24" x14ac:dyDescent="0.15">
      <c r="A4678" s="6">
        <f t="shared" si="933"/>
        <v>312</v>
      </c>
      <c r="B4678" s="6">
        <f>B4677</f>
        <v>4312</v>
      </c>
      <c r="D4678" s="36"/>
      <c r="E4678" s="37" t="s">
        <v>32</v>
      </c>
      <c r="F4678" s="38">
        <v>2516</v>
      </c>
      <c r="G4678" s="39">
        <f>IFERROR(F4678/Q4678,"-")</f>
        <v>1.8284883720930232</v>
      </c>
      <c r="H4678" s="40">
        <v>2426</v>
      </c>
      <c r="I4678" s="40">
        <v>2426</v>
      </c>
      <c r="J4678" s="40">
        <v>2471</v>
      </c>
      <c r="K4678" s="40">
        <v>2471</v>
      </c>
      <c r="L4678" s="40">
        <v>2471</v>
      </c>
      <c r="M4678" s="41">
        <v>2471</v>
      </c>
      <c r="N4678" s="42">
        <f>IFERROR(M4678/F4678,"-")</f>
        <v>0.9821144674085851</v>
      </c>
      <c r="O4678" s="43">
        <f>M4678-F4678</f>
        <v>-45</v>
      </c>
      <c r="P4678" s="41">
        <v>2418</v>
      </c>
      <c r="Q4678" s="44">
        <v>1376</v>
      </c>
      <c r="R4678" s="45">
        <f>IFERROR(P4678/Q4678,"-")</f>
        <v>1.757267441860465</v>
      </c>
      <c r="X4678" s="1" t="str">
        <f t="shared" si="934"/>
        <v>43熊本県</v>
      </c>
    </row>
    <row r="4679" spans="1:24" x14ac:dyDescent="0.15">
      <c r="A4679" s="6">
        <f t="shared" si="933"/>
        <v>312</v>
      </c>
      <c r="B4679" s="6">
        <f t="shared" si="933"/>
        <v>4312</v>
      </c>
      <c r="D4679" s="36"/>
      <c r="E4679" s="46" t="s">
        <v>33</v>
      </c>
      <c r="F4679" s="47">
        <v>4942</v>
      </c>
      <c r="G4679" s="48">
        <f>IFERROR(F4679/Q4679,"-")</f>
        <v>1.3862552594670408</v>
      </c>
      <c r="H4679" s="49">
        <v>4090</v>
      </c>
      <c r="I4679" s="49">
        <v>3780</v>
      </c>
      <c r="J4679" s="49">
        <v>4013</v>
      </c>
      <c r="K4679" s="49">
        <v>3920</v>
      </c>
      <c r="L4679" s="49">
        <v>3918</v>
      </c>
      <c r="M4679" s="50">
        <v>3910</v>
      </c>
      <c r="N4679" s="51">
        <f>IFERROR(M4679/F4679,"-")</f>
        <v>0.79117766086604613</v>
      </c>
      <c r="O4679" s="52">
        <f>M4679-F4679</f>
        <v>-1032</v>
      </c>
      <c r="P4679" s="50">
        <v>3797</v>
      </c>
      <c r="Q4679" s="53">
        <v>3565</v>
      </c>
      <c r="R4679" s="54">
        <f>IFERROR(P4679/Q4679,"-")</f>
        <v>1.0650771388499298</v>
      </c>
      <c r="X4679" s="1" t="str">
        <f t="shared" si="934"/>
        <v>43熊本県</v>
      </c>
    </row>
    <row r="4680" spans="1:24" x14ac:dyDescent="0.15">
      <c r="A4680" s="6">
        <f t="shared" si="933"/>
        <v>312</v>
      </c>
      <c r="B4680" s="6">
        <f t="shared" si="933"/>
        <v>4312</v>
      </c>
      <c r="D4680" s="36"/>
      <c r="E4680" s="46" t="s">
        <v>34</v>
      </c>
      <c r="F4680" s="47">
        <v>2546</v>
      </c>
      <c r="G4680" s="48">
        <f>IFERROR(F4680/Q4680,"-")</f>
        <v>0.6016068052930057</v>
      </c>
      <c r="H4680" s="49">
        <v>3589</v>
      </c>
      <c r="I4680" s="49">
        <v>3744</v>
      </c>
      <c r="J4680" s="49">
        <v>3463</v>
      </c>
      <c r="K4680" s="49">
        <v>3592</v>
      </c>
      <c r="L4680" s="49">
        <v>3592</v>
      </c>
      <c r="M4680" s="50">
        <v>3635</v>
      </c>
      <c r="N4680" s="51">
        <f>IFERROR(M4680/F4680,"-")</f>
        <v>1.4277297721916733</v>
      </c>
      <c r="O4680" s="52">
        <f>M4680-F4680</f>
        <v>1089</v>
      </c>
      <c r="P4680" s="50">
        <v>3888</v>
      </c>
      <c r="Q4680" s="53">
        <v>4232</v>
      </c>
      <c r="R4680" s="54">
        <f>IFERROR(P4680/Q4680,"-")</f>
        <v>0.91871455576559546</v>
      </c>
      <c r="X4680" s="1" t="str">
        <f t="shared" si="934"/>
        <v>43熊本県</v>
      </c>
    </row>
    <row r="4681" spans="1:24" ht="14.25" thickBot="1" x14ac:dyDescent="0.2">
      <c r="A4681" s="6">
        <f t="shared" si="933"/>
        <v>312</v>
      </c>
      <c r="B4681" s="6">
        <f t="shared" si="933"/>
        <v>4312</v>
      </c>
      <c r="D4681" s="55"/>
      <c r="E4681" s="56" t="s">
        <v>35</v>
      </c>
      <c r="F4681" s="57">
        <v>4666</v>
      </c>
      <c r="G4681" s="58">
        <f>IFERROR(F4681/Q4681,"-")</f>
        <v>1.7634164777021919</v>
      </c>
      <c r="H4681" s="59">
        <v>3876</v>
      </c>
      <c r="I4681" s="59">
        <v>3613</v>
      </c>
      <c r="J4681" s="59">
        <v>3381</v>
      </c>
      <c r="K4681" s="59">
        <v>3276</v>
      </c>
      <c r="L4681" s="59">
        <v>2965</v>
      </c>
      <c r="M4681" s="60">
        <v>2983</v>
      </c>
      <c r="N4681" s="61">
        <f>IFERROR(M4681/F4681,"-")</f>
        <v>0.63930561508786965</v>
      </c>
      <c r="O4681" s="62">
        <f>M4681-F4681</f>
        <v>-1683</v>
      </c>
      <c r="P4681" s="60">
        <v>2837</v>
      </c>
      <c r="Q4681" s="63">
        <v>2646</v>
      </c>
      <c r="R4681" s="64">
        <f>IFERROR(P4681/Q4681,"-")</f>
        <v>1.0721844293272864</v>
      </c>
      <c r="X4681" s="1" t="str">
        <f t="shared" si="934"/>
        <v>43熊本県</v>
      </c>
    </row>
    <row r="4682" spans="1:24" s="5" customFormat="1" x14ac:dyDescent="0.15">
      <c r="A4682" s="65">
        <f t="shared" si="933"/>
        <v>312</v>
      </c>
      <c r="B4682" s="65">
        <f t="shared" si="933"/>
        <v>4312</v>
      </c>
      <c r="D4682" s="66"/>
      <c r="E4682" s="67" t="s">
        <v>36</v>
      </c>
      <c r="F4682" s="68">
        <v>0.94063926940639264</v>
      </c>
      <c r="G4682" s="69"/>
      <c r="H4682" s="68">
        <v>1</v>
      </c>
      <c r="I4682" s="68">
        <v>0.99038461538461542</v>
      </c>
      <c r="J4682" s="68">
        <v>0.94660194174757284</v>
      </c>
      <c r="K4682" s="68">
        <v>0.99494949494949492</v>
      </c>
      <c r="L4682" s="68">
        <v>1</v>
      </c>
      <c r="M4682" s="68">
        <v>1</v>
      </c>
      <c r="N4682" s="70"/>
      <c r="O4682" s="70"/>
      <c r="P4682" s="71"/>
      <c r="Q4682" s="71"/>
      <c r="R4682" s="70"/>
      <c r="X4682" s="5" t="str">
        <f t="shared" si="934"/>
        <v>43熊本県</v>
      </c>
    </row>
    <row r="4683" spans="1:24" x14ac:dyDescent="0.15">
      <c r="A4683" s="6">
        <f>(ROW()+12)/15</f>
        <v>313</v>
      </c>
      <c r="B4683" s="6"/>
      <c r="C4683" s="87">
        <f>(ROW()+12)/15</f>
        <v>313</v>
      </c>
      <c r="D4683" s="87"/>
      <c r="S4683" s="1" t="str">
        <f>"（"&amp;H4685&amp;"　"&amp;H4686&amp;"構想区域）"</f>
        <v>（大分県　東部構想区域）</v>
      </c>
      <c r="X4683" s="1" t="str">
        <f>TEXT(F4685,"0?")&amp;H4685</f>
        <v>44大分県</v>
      </c>
    </row>
    <row r="4684" spans="1:24" ht="14.25" thickBot="1" x14ac:dyDescent="0.2">
      <c r="A4684" s="6">
        <f>A4683</f>
        <v>313</v>
      </c>
      <c r="B4684" s="6"/>
      <c r="C4684" s="1" t="s">
        <v>3</v>
      </c>
      <c r="X4684" s="1" t="str">
        <f>X4683</f>
        <v>44大分県</v>
      </c>
    </row>
    <row r="4685" spans="1:24" x14ac:dyDescent="0.15">
      <c r="A4685" s="6">
        <f t="shared" ref="A4685:B4697" si="936">A4684</f>
        <v>313</v>
      </c>
      <c r="B4685" s="6">
        <v>4401</v>
      </c>
      <c r="D4685" s="88" t="s">
        <v>4</v>
      </c>
      <c r="E4685" s="89"/>
      <c r="F4685" s="90">
        <f>QUOTIENT(F4686,100)</f>
        <v>44</v>
      </c>
      <c r="G4685" s="91"/>
      <c r="H4685" s="92" t="s">
        <v>372</v>
      </c>
      <c r="I4685" s="93"/>
      <c r="O4685" s="7"/>
      <c r="X4685" s="1" t="str">
        <f t="shared" ref="X4685:X4697" si="937">X4684</f>
        <v>44大分県</v>
      </c>
    </row>
    <row r="4686" spans="1:24" x14ac:dyDescent="0.15">
      <c r="A4686" s="6">
        <f t="shared" si="936"/>
        <v>313</v>
      </c>
      <c r="B4686" s="6">
        <f>B4685</f>
        <v>4401</v>
      </c>
      <c r="D4686" s="94" t="s">
        <v>5</v>
      </c>
      <c r="E4686" s="95"/>
      <c r="F4686" s="96">
        <f>B4686</f>
        <v>4401</v>
      </c>
      <c r="G4686" s="97"/>
      <c r="H4686" s="98" t="s">
        <v>131</v>
      </c>
      <c r="I4686" s="99"/>
      <c r="O4686" s="7"/>
      <c r="X4686" s="1" t="str">
        <f t="shared" si="937"/>
        <v>44大分県</v>
      </c>
    </row>
    <row r="4687" spans="1:24" x14ac:dyDescent="0.15">
      <c r="A4687" s="6">
        <f t="shared" si="936"/>
        <v>313</v>
      </c>
      <c r="B4687" s="6">
        <f>B4686</f>
        <v>4401</v>
      </c>
      <c r="D4687" s="72" t="s">
        <v>6</v>
      </c>
      <c r="E4687" s="73"/>
      <c r="F4687" s="74">
        <v>19.899999999999999</v>
      </c>
      <c r="G4687" s="75"/>
      <c r="H4687" s="75"/>
      <c r="I4687" s="76"/>
      <c r="J4687" s="8"/>
      <c r="K4687" s="8"/>
      <c r="L4687" s="8"/>
      <c r="N4687" s="8"/>
      <c r="O4687" s="9"/>
      <c r="P4687" s="10" t="s">
        <v>7</v>
      </c>
      <c r="X4687" s="1" t="str">
        <f t="shared" si="937"/>
        <v>44大分県</v>
      </c>
    </row>
    <row r="4688" spans="1:24" ht="14.25" thickBot="1" x14ac:dyDescent="0.2">
      <c r="A4688" s="6">
        <f t="shared" si="936"/>
        <v>313</v>
      </c>
      <c r="B4688" s="6">
        <f>B4687</f>
        <v>4401</v>
      </c>
      <c r="D4688" s="77" t="s">
        <v>8</v>
      </c>
      <c r="E4688" s="78"/>
      <c r="F4688" s="79">
        <v>803.83</v>
      </c>
      <c r="G4688" s="80"/>
      <c r="H4688" s="80"/>
      <c r="I4688" s="81"/>
      <c r="J4688" s="11"/>
      <c r="K4688" s="11"/>
      <c r="L4688" s="11"/>
      <c r="N4688" s="11"/>
      <c r="P4688" s="82">
        <v>8.9000000000000037E-2</v>
      </c>
      <c r="Q4688" s="82"/>
      <c r="X4688" s="1" t="str">
        <f t="shared" si="937"/>
        <v>44大分県</v>
      </c>
    </row>
    <row r="4689" spans="1:24" ht="14.25" thickBot="1" x14ac:dyDescent="0.2">
      <c r="A4689" s="6">
        <f t="shared" si="936"/>
        <v>313</v>
      </c>
      <c r="B4689" s="6"/>
      <c r="C4689" s="1" t="s">
        <v>9</v>
      </c>
      <c r="X4689" s="1" t="str">
        <f t="shared" si="937"/>
        <v>44大分県</v>
      </c>
    </row>
    <row r="4690" spans="1:24" ht="13.5" customHeight="1" x14ac:dyDescent="0.15">
      <c r="A4690" s="6">
        <f t="shared" si="936"/>
        <v>313</v>
      </c>
      <c r="B4690" s="6"/>
      <c r="D4690" s="12"/>
      <c r="E4690" s="13"/>
      <c r="F4690" s="83" t="s">
        <v>10</v>
      </c>
      <c r="G4690" s="84"/>
      <c r="H4690" s="14" t="s">
        <v>11</v>
      </c>
      <c r="I4690" s="14" t="s">
        <v>12</v>
      </c>
      <c r="J4690" s="14" t="s">
        <v>13</v>
      </c>
      <c r="K4690" s="14" t="s">
        <v>14</v>
      </c>
      <c r="L4690" s="15" t="s">
        <v>15</v>
      </c>
      <c r="M4690" s="85" t="s">
        <v>16</v>
      </c>
      <c r="N4690" s="84"/>
      <c r="O4690" s="84"/>
      <c r="P4690" s="85" t="s">
        <v>17</v>
      </c>
      <c r="Q4690" s="84"/>
      <c r="R4690" s="86"/>
      <c r="X4690" s="1" t="str">
        <f t="shared" si="937"/>
        <v>44大分県</v>
      </c>
    </row>
    <row r="4691" spans="1:24" ht="32.25" thickBot="1" x14ac:dyDescent="0.2">
      <c r="A4691" s="6">
        <f t="shared" si="936"/>
        <v>313</v>
      </c>
      <c r="B4691" s="6"/>
      <c r="D4691" s="16"/>
      <c r="E4691" s="17"/>
      <c r="F4691" s="18" t="s">
        <v>18</v>
      </c>
      <c r="G4691" s="19" t="s">
        <v>19</v>
      </c>
      <c r="H4691" s="20" t="s">
        <v>20</v>
      </c>
      <c r="I4691" s="20" t="s">
        <v>21</v>
      </c>
      <c r="J4691" s="20" t="s">
        <v>22</v>
      </c>
      <c r="K4691" s="20" t="s">
        <v>23</v>
      </c>
      <c r="L4691" s="20" t="s">
        <v>24</v>
      </c>
      <c r="M4691" s="21" t="s">
        <v>25</v>
      </c>
      <c r="N4691" s="22" t="s">
        <v>26</v>
      </c>
      <c r="O4691" s="23" t="s">
        <v>27</v>
      </c>
      <c r="P4691" s="24" t="s">
        <v>28</v>
      </c>
      <c r="Q4691" s="22" t="s">
        <v>29</v>
      </c>
      <c r="R4691" s="25" t="s">
        <v>30</v>
      </c>
      <c r="X4691" s="1" t="str">
        <f t="shared" si="937"/>
        <v>44大分県</v>
      </c>
    </row>
    <row r="4692" spans="1:24" ht="14.25" thickTop="1" x14ac:dyDescent="0.15">
      <c r="A4692" s="6">
        <f t="shared" si="936"/>
        <v>313</v>
      </c>
      <c r="B4692" s="6">
        <f>B4687</f>
        <v>4401</v>
      </c>
      <c r="D4692" s="26"/>
      <c r="E4692" s="27" t="s">
        <v>31</v>
      </c>
      <c r="F4692" s="28">
        <f>SUM(F4693:F4696)</f>
        <v>4368</v>
      </c>
      <c r="G4692" s="29">
        <f>IFERROR(F4692/Q4692,"-")</f>
        <v>1.3329264571254196</v>
      </c>
      <c r="H4692" s="30">
        <f t="shared" ref="H4692:M4692" si="938">SUM(H4693:H4696)</f>
        <v>4102</v>
      </c>
      <c r="I4692" s="30">
        <f t="shared" si="938"/>
        <v>4102</v>
      </c>
      <c r="J4692" s="30">
        <f t="shared" si="938"/>
        <v>3992</v>
      </c>
      <c r="K4692" s="30">
        <f t="shared" si="938"/>
        <v>3983</v>
      </c>
      <c r="L4692" s="30">
        <f t="shared" si="938"/>
        <v>3873</v>
      </c>
      <c r="M4692" s="31">
        <f t="shared" si="938"/>
        <v>3793</v>
      </c>
      <c r="N4692" s="32">
        <f>IFERROR(M4692/F4692,"-")</f>
        <v>0.86836080586080588</v>
      </c>
      <c r="O4692" s="33">
        <f>M4692-F4692</f>
        <v>-575</v>
      </c>
      <c r="P4692" s="31">
        <f>SUM(P4693:P4696)</f>
        <v>3778</v>
      </c>
      <c r="Q4692" s="34">
        <f>SUM(Q4693:Q4696)</f>
        <v>3277</v>
      </c>
      <c r="R4692" s="35">
        <f>IFERROR(P4692/Q4692,"-")</f>
        <v>1.1528837351235885</v>
      </c>
      <c r="X4692" s="1" t="str">
        <f t="shared" si="937"/>
        <v>44大分県</v>
      </c>
    </row>
    <row r="4693" spans="1:24" x14ac:dyDescent="0.15">
      <c r="A4693" s="6">
        <f t="shared" si="936"/>
        <v>313</v>
      </c>
      <c r="B4693" s="6">
        <f>B4692</f>
        <v>4401</v>
      </c>
      <c r="D4693" s="36"/>
      <c r="E4693" s="37" t="s">
        <v>32</v>
      </c>
      <c r="F4693" s="38">
        <v>557</v>
      </c>
      <c r="G4693" s="39">
        <f>IFERROR(F4693/Q4693,"-")</f>
        <v>2.1018867924528304</v>
      </c>
      <c r="H4693" s="40">
        <v>237</v>
      </c>
      <c r="I4693" s="40">
        <v>344</v>
      </c>
      <c r="J4693" s="40">
        <v>344</v>
      </c>
      <c r="K4693" s="40">
        <v>344</v>
      </c>
      <c r="L4693" s="40">
        <v>341</v>
      </c>
      <c r="M4693" s="41">
        <v>341</v>
      </c>
      <c r="N4693" s="42">
        <f>IFERROR(M4693/F4693,"-")</f>
        <v>0.61220825852782768</v>
      </c>
      <c r="O4693" s="43">
        <f>M4693-F4693</f>
        <v>-216</v>
      </c>
      <c r="P4693" s="41">
        <v>332</v>
      </c>
      <c r="Q4693" s="44">
        <v>265</v>
      </c>
      <c r="R4693" s="45">
        <f>IFERROR(P4693/Q4693,"-")</f>
        <v>1.2528301886792452</v>
      </c>
      <c r="X4693" s="1" t="str">
        <f t="shared" si="937"/>
        <v>44大分県</v>
      </c>
    </row>
    <row r="4694" spans="1:24" x14ac:dyDescent="0.15">
      <c r="A4694" s="6">
        <f t="shared" si="936"/>
        <v>313</v>
      </c>
      <c r="B4694" s="6">
        <f t="shared" si="936"/>
        <v>4401</v>
      </c>
      <c r="D4694" s="36"/>
      <c r="E4694" s="46" t="s">
        <v>33</v>
      </c>
      <c r="F4694" s="47">
        <v>1756</v>
      </c>
      <c r="G4694" s="48">
        <f>IFERROR(F4694/Q4694,"-")</f>
        <v>1.7630522088353413</v>
      </c>
      <c r="H4694" s="49">
        <v>1878</v>
      </c>
      <c r="I4694" s="49">
        <v>1842</v>
      </c>
      <c r="J4694" s="49">
        <v>1850</v>
      </c>
      <c r="K4694" s="49">
        <v>1787</v>
      </c>
      <c r="L4694" s="49">
        <v>1717</v>
      </c>
      <c r="M4694" s="50">
        <v>1657</v>
      </c>
      <c r="N4694" s="51">
        <f>IFERROR(M4694/F4694,"-")</f>
        <v>0.943621867881549</v>
      </c>
      <c r="O4694" s="52">
        <f>M4694-F4694</f>
        <v>-99</v>
      </c>
      <c r="P4694" s="50">
        <v>1674</v>
      </c>
      <c r="Q4694" s="53">
        <v>996</v>
      </c>
      <c r="R4694" s="54">
        <f>IFERROR(P4694/Q4694,"-")</f>
        <v>1.6807228915662651</v>
      </c>
      <c r="X4694" s="1" t="str">
        <f t="shared" si="937"/>
        <v>44大分県</v>
      </c>
    </row>
    <row r="4695" spans="1:24" x14ac:dyDescent="0.15">
      <c r="A4695" s="6">
        <f t="shared" si="936"/>
        <v>313</v>
      </c>
      <c r="B4695" s="6">
        <f t="shared" si="936"/>
        <v>4401</v>
      </c>
      <c r="D4695" s="36"/>
      <c r="E4695" s="46" t="s">
        <v>34</v>
      </c>
      <c r="F4695" s="47">
        <v>710</v>
      </c>
      <c r="G4695" s="48">
        <f>IFERROR(F4695/Q4695,"-")</f>
        <v>0.58053965658217499</v>
      </c>
      <c r="H4695" s="49">
        <v>756</v>
      </c>
      <c r="I4695" s="49">
        <v>762</v>
      </c>
      <c r="J4695" s="49">
        <v>697</v>
      </c>
      <c r="K4695" s="49">
        <v>750</v>
      </c>
      <c r="L4695" s="49">
        <v>803</v>
      </c>
      <c r="M4695" s="50">
        <v>785</v>
      </c>
      <c r="N4695" s="51">
        <f>IFERROR(M4695/F4695,"-")</f>
        <v>1.1056338028169015</v>
      </c>
      <c r="O4695" s="52">
        <f>M4695-F4695</f>
        <v>75</v>
      </c>
      <c r="P4695" s="50">
        <v>779</v>
      </c>
      <c r="Q4695" s="53">
        <v>1223</v>
      </c>
      <c r="R4695" s="54">
        <f>IFERROR(P4695/Q4695,"-")</f>
        <v>0.63695829926410463</v>
      </c>
      <c r="X4695" s="1" t="str">
        <f t="shared" si="937"/>
        <v>44大分県</v>
      </c>
    </row>
    <row r="4696" spans="1:24" ht="14.25" thickBot="1" x14ac:dyDescent="0.2">
      <c r="A4696" s="6">
        <f t="shared" si="936"/>
        <v>313</v>
      </c>
      <c r="B4696" s="6">
        <f t="shared" si="936"/>
        <v>4401</v>
      </c>
      <c r="D4696" s="55"/>
      <c r="E4696" s="56" t="s">
        <v>35</v>
      </c>
      <c r="F4696" s="57">
        <v>1345</v>
      </c>
      <c r="G4696" s="58">
        <f>IFERROR(F4696/Q4696,"-")</f>
        <v>1.6960907944514503</v>
      </c>
      <c r="H4696" s="59">
        <v>1231</v>
      </c>
      <c r="I4696" s="59">
        <v>1154</v>
      </c>
      <c r="J4696" s="59">
        <v>1101</v>
      </c>
      <c r="K4696" s="59">
        <v>1102</v>
      </c>
      <c r="L4696" s="59">
        <v>1012</v>
      </c>
      <c r="M4696" s="60">
        <v>1010</v>
      </c>
      <c r="N4696" s="61">
        <f>IFERROR(M4696/F4696,"-")</f>
        <v>0.75092936802973975</v>
      </c>
      <c r="O4696" s="62">
        <f>M4696-F4696</f>
        <v>-335</v>
      </c>
      <c r="P4696" s="60">
        <v>993</v>
      </c>
      <c r="Q4696" s="63">
        <v>793</v>
      </c>
      <c r="R4696" s="64">
        <f>IFERROR(P4696/Q4696,"-")</f>
        <v>1.2522068095838588</v>
      </c>
      <c r="X4696" s="1" t="str">
        <f t="shared" si="937"/>
        <v>44大分県</v>
      </c>
    </row>
    <row r="4697" spans="1:24" s="5" customFormat="1" x14ac:dyDescent="0.15">
      <c r="A4697" s="65">
        <f t="shared" si="936"/>
        <v>313</v>
      </c>
      <c r="B4697" s="65">
        <f t="shared" si="936"/>
        <v>4401</v>
      </c>
      <c r="D4697" s="66"/>
      <c r="E4697" s="67" t="s">
        <v>36</v>
      </c>
      <c r="F4697" s="68">
        <v>0.97499999999999998</v>
      </c>
      <c r="G4697" s="69"/>
      <c r="H4697" s="68">
        <v>0.93670886075949367</v>
      </c>
      <c r="I4697" s="68">
        <v>0.94666666666666666</v>
      </c>
      <c r="J4697" s="68">
        <v>0.94444444444444442</v>
      </c>
      <c r="K4697" s="68">
        <v>0.97101449275362317</v>
      </c>
      <c r="L4697" s="68">
        <v>0.95588235294117652</v>
      </c>
      <c r="M4697" s="68">
        <v>1</v>
      </c>
      <c r="N4697" s="70"/>
      <c r="O4697" s="70"/>
      <c r="P4697" s="71"/>
      <c r="Q4697" s="71"/>
      <c r="R4697" s="70"/>
      <c r="X4697" s="5" t="str">
        <f t="shared" si="937"/>
        <v>44大分県</v>
      </c>
    </row>
    <row r="4698" spans="1:24" x14ac:dyDescent="0.15">
      <c r="A4698" s="6">
        <f>(ROW()+12)/15</f>
        <v>314</v>
      </c>
      <c r="B4698" s="6"/>
      <c r="C4698" s="87">
        <f>(ROW()+12)/15</f>
        <v>314</v>
      </c>
      <c r="D4698" s="87"/>
      <c r="S4698" s="1" t="str">
        <f>"（"&amp;H4700&amp;"　"&amp;H4701&amp;"構想区域）"</f>
        <v>（大分県　中部構想区域）</v>
      </c>
      <c r="X4698" s="1" t="str">
        <f>TEXT(F4700,"0?")&amp;H4700</f>
        <v>44大分県</v>
      </c>
    </row>
    <row r="4699" spans="1:24" ht="14.25" thickBot="1" x14ac:dyDescent="0.2">
      <c r="A4699" s="6">
        <f>A4698</f>
        <v>314</v>
      </c>
      <c r="B4699" s="6"/>
      <c r="C4699" s="1" t="s">
        <v>3</v>
      </c>
      <c r="X4699" s="1" t="str">
        <f>X4698</f>
        <v>44大分県</v>
      </c>
    </row>
    <row r="4700" spans="1:24" x14ac:dyDescent="0.15">
      <c r="A4700" s="6">
        <f t="shared" ref="A4700:B4712" si="939">A4699</f>
        <v>314</v>
      </c>
      <c r="B4700" s="6">
        <v>4403</v>
      </c>
      <c r="D4700" s="88" t="s">
        <v>4</v>
      </c>
      <c r="E4700" s="89"/>
      <c r="F4700" s="90">
        <f>QUOTIENT(F4701,100)</f>
        <v>44</v>
      </c>
      <c r="G4700" s="91"/>
      <c r="H4700" s="92" t="s">
        <v>372</v>
      </c>
      <c r="I4700" s="93"/>
      <c r="O4700" s="7"/>
      <c r="X4700" s="1" t="str">
        <f t="shared" ref="X4700:X4712" si="940">X4699</f>
        <v>44大分県</v>
      </c>
    </row>
    <row r="4701" spans="1:24" x14ac:dyDescent="0.15">
      <c r="A4701" s="6">
        <f t="shared" si="939"/>
        <v>314</v>
      </c>
      <c r="B4701" s="6">
        <f>B4700</f>
        <v>4403</v>
      </c>
      <c r="D4701" s="94" t="s">
        <v>5</v>
      </c>
      <c r="E4701" s="95"/>
      <c r="F4701" s="96">
        <f>B4701</f>
        <v>4403</v>
      </c>
      <c r="G4701" s="97"/>
      <c r="H4701" s="98" t="s">
        <v>293</v>
      </c>
      <c r="I4701" s="99"/>
      <c r="O4701" s="7"/>
      <c r="X4701" s="1" t="str">
        <f t="shared" si="940"/>
        <v>44大分県</v>
      </c>
    </row>
    <row r="4702" spans="1:24" x14ac:dyDescent="0.15">
      <c r="A4702" s="6">
        <f t="shared" si="939"/>
        <v>314</v>
      </c>
      <c r="B4702" s="6">
        <f>B4701</f>
        <v>4403</v>
      </c>
      <c r="D4702" s="72" t="s">
        <v>6</v>
      </c>
      <c r="E4702" s="73"/>
      <c r="F4702" s="74">
        <v>56.064399999999999</v>
      </c>
      <c r="G4702" s="75"/>
      <c r="H4702" s="75"/>
      <c r="I4702" s="76"/>
      <c r="J4702" s="8"/>
      <c r="K4702" s="8"/>
      <c r="L4702" s="8"/>
      <c r="N4702" s="8"/>
      <c r="O4702" s="9"/>
      <c r="P4702" s="10" t="s">
        <v>7</v>
      </c>
      <c r="X4702" s="1" t="str">
        <f t="shared" si="940"/>
        <v>44大分県</v>
      </c>
    </row>
    <row r="4703" spans="1:24" ht="14.25" thickBot="1" x14ac:dyDescent="0.2">
      <c r="A4703" s="6">
        <f t="shared" si="939"/>
        <v>314</v>
      </c>
      <c r="B4703" s="6">
        <f>B4702</f>
        <v>4403</v>
      </c>
      <c r="D4703" s="77" t="s">
        <v>8</v>
      </c>
      <c r="E4703" s="78"/>
      <c r="F4703" s="79">
        <v>1192.3800000000001</v>
      </c>
      <c r="G4703" s="80"/>
      <c r="H4703" s="80"/>
      <c r="I4703" s="81"/>
      <c r="J4703" s="11"/>
      <c r="K4703" s="11"/>
      <c r="L4703" s="11"/>
      <c r="N4703" s="11"/>
      <c r="P4703" s="82">
        <v>0.10100000000000001</v>
      </c>
      <c r="Q4703" s="82"/>
      <c r="X4703" s="1" t="str">
        <f t="shared" si="940"/>
        <v>44大分県</v>
      </c>
    </row>
    <row r="4704" spans="1:24" ht="14.25" thickBot="1" x14ac:dyDescent="0.2">
      <c r="A4704" s="6">
        <f t="shared" si="939"/>
        <v>314</v>
      </c>
      <c r="B4704" s="6"/>
      <c r="C4704" s="1" t="s">
        <v>9</v>
      </c>
      <c r="X4704" s="1" t="str">
        <f t="shared" si="940"/>
        <v>44大分県</v>
      </c>
    </row>
    <row r="4705" spans="1:24" ht="13.5" customHeight="1" x14ac:dyDescent="0.15">
      <c r="A4705" s="6">
        <f t="shared" si="939"/>
        <v>314</v>
      </c>
      <c r="B4705" s="6"/>
      <c r="D4705" s="12"/>
      <c r="E4705" s="13"/>
      <c r="F4705" s="83" t="s">
        <v>10</v>
      </c>
      <c r="G4705" s="84"/>
      <c r="H4705" s="14" t="s">
        <v>11</v>
      </c>
      <c r="I4705" s="14" t="s">
        <v>12</v>
      </c>
      <c r="J4705" s="14" t="s">
        <v>13</v>
      </c>
      <c r="K4705" s="14" t="s">
        <v>14</v>
      </c>
      <c r="L4705" s="15" t="s">
        <v>15</v>
      </c>
      <c r="M4705" s="85" t="s">
        <v>16</v>
      </c>
      <c r="N4705" s="84"/>
      <c r="O4705" s="84"/>
      <c r="P4705" s="85" t="s">
        <v>17</v>
      </c>
      <c r="Q4705" s="84"/>
      <c r="R4705" s="86"/>
      <c r="X4705" s="1" t="str">
        <f t="shared" si="940"/>
        <v>44大分県</v>
      </c>
    </row>
    <row r="4706" spans="1:24" ht="32.25" thickBot="1" x14ac:dyDescent="0.2">
      <c r="A4706" s="6">
        <f t="shared" si="939"/>
        <v>314</v>
      </c>
      <c r="B4706" s="6"/>
      <c r="D4706" s="16"/>
      <c r="E4706" s="17"/>
      <c r="F4706" s="18" t="s">
        <v>18</v>
      </c>
      <c r="G4706" s="19" t="s">
        <v>19</v>
      </c>
      <c r="H4706" s="20" t="s">
        <v>20</v>
      </c>
      <c r="I4706" s="20" t="s">
        <v>21</v>
      </c>
      <c r="J4706" s="20" t="s">
        <v>22</v>
      </c>
      <c r="K4706" s="20" t="s">
        <v>23</v>
      </c>
      <c r="L4706" s="20" t="s">
        <v>24</v>
      </c>
      <c r="M4706" s="21" t="s">
        <v>25</v>
      </c>
      <c r="N4706" s="22" t="s">
        <v>26</v>
      </c>
      <c r="O4706" s="23" t="s">
        <v>27</v>
      </c>
      <c r="P4706" s="24" t="s">
        <v>28</v>
      </c>
      <c r="Q4706" s="22" t="s">
        <v>29</v>
      </c>
      <c r="R4706" s="25" t="s">
        <v>30</v>
      </c>
      <c r="X4706" s="1" t="str">
        <f t="shared" si="940"/>
        <v>44大分県</v>
      </c>
    </row>
    <row r="4707" spans="1:24" ht="14.25" thickTop="1" x14ac:dyDescent="0.15">
      <c r="A4707" s="6">
        <f t="shared" si="939"/>
        <v>314</v>
      </c>
      <c r="B4707" s="6">
        <f>B4702</f>
        <v>4403</v>
      </c>
      <c r="D4707" s="26"/>
      <c r="E4707" s="27" t="s">
        <v>31</v>
      </c>
      <c r="F4707" s="28">
        <f>SUM(F4708:F4711)</f>
        <v>7488</v>
      </c>
      <c r="G4707" s="29">
        <f>IFERROR(F4707/Q4707,"-")</f>
        <v>1.0204415372035978</v>
      </c>
      <c r="H4707" s="30">
        <f t="shared" ref="H4707:M4707" si="941">SUM(H4708:H4711)</f>
        <v>7356</v>
      </c>
      <c r="I4707" s="30">
        <f t="shared" si="941"/>
        <v>7331</v>
      </c>
      <c r="J4707" s="30">
        <f t="shared" si="941"/>
        <v>7198</v>
      </c>
      <c r="K4707" s="30">
        <f t="shared" si="941"/>
        <v>7359</v>
      </c>
      <c r="L4707" s="30">
        <f t="shared" si="941"/>
        <v>7310</v>
      </c>
      <c r="M4707" s="31">
        <f t="shared" si="941"/>
        <v>7275</v>
      </c>
      <c r="N4707" s="32">
        <f>IFERROR(M4707/F4707,"-")</f>
        <v>0.97155448717948723</v>
      </c>
      <c r="O4707" s="33">
        <f>M4707-F4707</f>
        <v>-213</v>
      </c>
      <c r="P4707" s="31">
        <f>SUM(P4708:P4711)</f>
        <v>7374</v>
      </c>
      <c r="Q4707" s="34">
        <f>SUM(Q4708:Q4711)</f>
        <v>7338</v>
      </c>
      <c r="R4707" s="35">
        <f>IFERROR(P4707/Q4707,"-")</f>
        <v>1.0049059689288635</v>
      </c>
      <c r="X4707" s="1" t="str">
        <f t="shared" si="940"/>
        <v>44大分県</v>
      </c>
    </row>
    <row r="4708" spans="1:24" x14ac:dyDescent="0.15">
      <c r="A4708" s="6">
        <f t="shared" si="939"/>
        <v>314</v>
      </c>
      <c r="B4708" s="6">
        <f>B4707</f>
        <v>4403</v>
      </c>
      <c r="D4708" s="36"/>
      <c r="E4708" s="37" t="s">
        <v>32</v>
      </c>
      <c r="F4708" s="38">
        <v>823</v>
      </c>
      <c r="G4708" s="39">
        <f>IFERROR(F4708/Q4708,"-")</f>
        <v>1.0843214756258235</v>
      </c>
      <c r="H4708" s="40">
        <v>857</v>
      </c>
      <c r="I4708" s="40">
        <v>857</v>
      </c>
      <c r="J4708" s="40">
        <v>854</v>
      </c>
      <c r="K4708" s="40">
        <v>903</v>
      </c>
      <c r="L4708" s="40">
        <v>903</v>
      </c>
      <c r="M4708" s="41">
        <v>897</v>
      </c>
      <c r="N4708" s="42">
        <f>IFERROR(M4708/F4708,"-")</f>
        <v>1.0899149453219927</v>
      </c>
      <c r="O4708" s="43">
        <f>M4708-F4708</f>
        <v>74</v>
      </c>
      <c r="P4708" s="41">
        <v>877</v>
      </c>
      <c r="Q4708" s="44">
        <v>759</v>
      </c>
      <c r="R4708" s="45">
        <f>IFERROR(P4708/Q4708,"-")</f>
        <v>1.1554677206851121</v>
      </c>
      <c r="X4708" s="1" t="str">
        <f t="shared" si="940"/>
        <v>44大分県</v>
      </c>
    </row>
    <row r="4709" spans="1:24" x14ac:dyDescent="0.15">
      <c r="A4709" s="6">
        <f t="shared" si="939"/>
        <v>314</v>
      </c>
      <c r="B4709" s="6">
        <f t="shared" si="939"/>
        <v>4403</v>
      </c>
      <c r="D4709" s="36"/>
      <c r="E4709" s="46" t="s">
        <v>33</v>
      </c>
      <c r="F4709" s="47">
        <v>4338</v>
      </c>
      <c r="G4709" s="48">
        <f>IFERROR(F4709/Q4709,"-")</f>
        <v>1.7045186640471512</v>
      </c>
      <c r="H4709" s="49">
        <v>4186</v>
      </c>
      <c r="I4709" s="49">
        <v>4126</v>
      </c>
      <c r="J4709" s="49">
        <v>4015</v>
      </c>
      <c r="K4709" s="49">
        <v>4037</v>
      </c>
      <c r="L4709" s="49">
        <v>3897</v>
      </c>
      <c r="M4709" s="50">
        <v>3751</v>
      </c>
      <c r="N4709" s="51">
        <f>IFERROR(M4709/F4709,"-")</f>
        <v>0.86468418626094978</v>
      </c>
      <c r="O4709" s="52">
        <f>M4709-F4709</f>
        <v>-587</v>
      </c>
      <c r="P4709" s="50">
        <v>3625</v>
      </c>
      <c r="Q4709" s="53">
        <v>2545</v>
      </c>
      <c r="R4709" s="54">
        <f>IFERROR(P4709/Q4709,"-")</f>
        <v>1.424361493123772</v>
      </c>
      <c r="X4709" s="1" t="str">
        <f t="shared" si="940"/>
        <v>44大分県</v>
      </c>
    </row>
    <row r="4710" spans="1:24" x14ac:dyDescent="0.15">
      <c r="A4710" s="6">
        <f t="shared" si="939"/>
        <v>314</v>
      </c>
      <c r="B4710" s="6">
        <f t="shared" si="939"/>
        <v>4403</v>
      </c>
      <c r="D4710" s="36"/>
      <c r="E4710" s="46" t="s">
        <v>34</v>
      </c>
      <c r="F4710" s="47">
        <v>1044</v>
      </c>
      <c r="G4710" s="48">
        <f>IFERROR(F4710/Q4710,"-")</f>
        <v>0.40606767794632437</v>
      </c>
      <c r="H4710" s="49">
        <v>1218</v>
      </c>
      <c r="I4710" s="49">
        <v>1191</v>
      </c>
      <c r="J4710" s="49">
        <v>1191</v>
      </c>
      <c r="K4710" s="49">
        <v>1200</v>
      </c>
      <c r="L4710" s="49">
        <v>1290</v>
      </c>
      <c r="M4710" s="50">
        <v>1469</v>
      </c>
      <c r="N4710" s="51">
        <f>IFERROR(M4710/F4710,"-")</f>
        <v>1.407088122605364</v>
      </c>
      <c r="O4710" s="52">
        <f>M4710-F4710</f>
        <v>425</v>
      </c>
      <c r="P4710" s="50">
        <v>1695</v>
      </c>
      <c r="Q4710" s="53">
        <v>2571</v>
      </c>
      <c r="R4710" s="54">
        <f>IFERROR(P4710/Q4710,"-")</f>
        <v>0.65927654609101516</v>
      </c>
      <c r="X4710" s="1" t="str">
        <f t="shared" si="940"/>
        <v>44大分県</v>
      </c>
    </row>
    <row r="4711" spans="1:24" ht="14.25" thickBot="1" x14ac:dyDescent="0.2">
      <c r="A4711" s="6">
        <f t="shared" si="939"/>
        <v>314</v>
      </c>
      <c r="B4711" s="6">
        <f t="shared" si="939"/>
        <v>4403</v>
      </c>
      <c r="D4711" s="55"/>
      <c r="E4711" s="56" t="s">
        <v>35</v>
      </c>
      <c r="F4711" s="57">
        <v>1283</v>
      </c>
      <c r="G4711" s="58">
        <f>IFERROR(F4711/Q4711,"-")</f>
        <v>0.87696514012303484</v>
      </c>
      <c r="H4711" s="59">
        <v>1095</v>
      </c>
      <c r="I4711" s="59">
        <v>1157</v>
      </c>
      <c r="J4711" s="59">
        <v>1138</v>
      </c>
      <c r="K4711" s="59">
        <v>1219</v>
      </c>
      <c r="L4711" s="59">
        <v>1220</v>
      </c>
      <c r="M4711" s="60">
        <v>1158</v>
      </c>
      <c r="N4711" s="61">
        <f>IFERROR(M4711/F4711,"-")</f>
        <v>0.90257209664848015</v>
      </c>
      <c r="O4711" s="62">
        <f>M4711-F4711</f>
        <v>-125</v>
      </c>
      <c r="P4711" s="60">
        <v>1177</v>
      </c>
      <c r="Q4711" s="63">
        <v>1463</v>
      </c>
      <c r="R4711" s="64">
        <f>IFERROR(P4711/Q4711,"-")</f>
        <v>0.80451127819548873</v>
      </c>
      <c r="X4711" s="1" t="str">
        <f t="shared" si="940"/>
        <v>44大分県</v>
      </c>
    </row>
    <row r="4712" spans="1:24" s="5" customFormat="1" x14ac:dyDescent="0.15">
      <c r="A4712" s="65">
        <f t="shared" si="939"/>
        <v>314</v>
      </c>
      <c r="B4712" s="65">
        <f t="shared" si="939"/>
        <v>4403</v>
      </c>
      <c r="D4712" s="66"/>
      <c r="E4712" s="67" t="s">
        <v>36</v>
      </c>
      <c r="F4712" s="68">
        <v>0.9503105590062112</v>
      </c>
      <c r="G4712" s="69"/>
      <c r="H4712" s="68">
        <v>0.96835443037974689</v>
      </c>
      <c r="I4712" s="68">
        <v>0.97419354838709682</v>
      </c>
      <c r="J4712" s="68">
        <v>0.99354838709677418</v>
      </c>
      <c r="K4712" s="68">
        <v>0.99358974358974361</v>
      </c>
      <c r="L4712" s="68">
        <v>0.99337748344370858</v>
      </c>
      <c r="M4712" s="68">
        <v>1.0066666666666666</v>
      </c>
      <c r="N4712" s="70"/>
      <c r="O4712" s="70"/>
      <c r="P4712" s="71"/>
      <c r="Q4712" s="71"/>
      <c r="R4712" s="70"/>
      <c r="X4712" s="5" t="str">
        <f t="shared" si="940"/>
        <v>44大分県</v>
      </c>
    </row>
    <row r="4713" spans="1:24" x14ac:dyDescent="0.15">
      <c r="A4713" s="6">
        <f>(ROW()+12)/15</f>
        <v>315</v>
      </c>
      <c r="B4713" s="6"/>
      <c r="C4713" s="87">
        <f>(ROW()+12)/15</f>
        <v>315</v>
      </c>
      <c r="D4713" s="87"/>
      <c r="S4713" s="1" t="str">
        <f>"（"&amp;H4715&amp;"　"&amp;H4716&amp;"構想区域）"</f>
        <v>（大分県　南部構想区域）</v>
      </c>
      <c r="X4713" s="1" t="str">
        <f>TEXT(F4715,"0?")&amp;H4715</f>
        <v>44大分県</v>
      </c>
    </row>
    <row r="4714" spans="1:24" ht="14.25" thickBot="1" x14ac:dyDescent="0.2">
      <c r="A4714" s="6">
        <f>A4713</f>
        <v>315</v>
      </c>
      <c r="B4714" s="6"/>
      <c r="C4714" s="1" t="s">
        <v>3</v>
      </c>
      <c r="X4714" s="1" t="str">
        <f>X4713</f>
        <v>44大分県</v>
      </c>
    </row>
    <row r="4715" spans="1:24" x14ac:dyDescent="0.15">
      <c r="A4715" s="6">
        <f t="shared" ref="A4715:B4727" si="942">A4714</f>
        <v>315</v>
      </c>
      <c r="B4715" s="6">
        <v>4405</v>
      </c>
      <c r="D4715" s="88" t="s">
        <v>4</v>
      </c>
      <c r="E4715" s="89"/>
      <c r="F4715" s="90">
        <f>QUOTIENT(F4716,100)</f>
        <v>44</v>
      </c>
      <c r="G4715" s="91"/>
      <c r="H4715" s="92" t="s">
        <v>372</v>
      </c>
      <c r="I4715" s="93"/>
      <c r="O4715" s="7"/>
      <c r="X4715" s="1" t="str">
        <f t="shared" ref="X4715:X4727" si="943">X4714</f>
        <v>44大分県</v>
      </c>
    </row>
    <row r="4716" spans="1:24" x14ac:dyDescent="0.15">
      <c r="A4716" s="6">
        <f t="shared" si="942"/>
        <v>315</v>
      </c>
      <c r="B4716" s="6">
        <f>B4715</f>
        <v>4405</v>
      </c>
      <c r="D4716" s="94" t="s">
        <v>5</v>
      </c>
      <c r="E4716" s="95"/>
      <c r="F4716" s="96">
        <f>B4716</f>
        <v>4405</v>
      </c>
      <c r="G4716" s="97"/>
      <c r="H4716" s="98" t="s">
        <v>129</v>
      </c>
      <c r="I4716" s="99"/>
      <c r="O4716" s="7"/>
      <c r="X4716" s="1" t="str">
        <f t="shared" si="943"/>
        <v>44大分県</v>
      </c>
    </row>
    <row r="4717" spans="1:24" x14ac:dyDescent="0.15">
      <c r="A4717" s="6">
        <f t="shared" si="942"/>
        <v>315</v>
      </c>
      <c r="B4717" s="6">
        <f>B4716</f>
        <v>4405</v>
      </c>
      <c r="D4717" s="72" t="s">
        <v>6</v>
      </c>
      <c r="E4717" s="73"/>
      <c r="F4717" s="74">
        <v>6.6851000000000003</v>
      </c>
      <c r="G4717" s="75"/>
      <c r="H4717" s="75"/>
      <c r="I4717" s="76"/>
      <c r="J4717" s="8"/>
      <c r="K4717" s="8"/>
      <c r="L4717" s="8"/>
      <c r="N4717" s="8"/>
      <c r="O4717" s="9"/>
      <c r="P4717" s="10" t="s">
        <v>7</v>
      </c>
      <c r="X4717" s="1" t="str">
        <f t="shared" si="943"/>
        <v>44大分県</v>
      </c>
    </row>
    <row r="4718" spans="1:24" ht="14.25" thickBot="1" x14ac:dyDescent="0.2">
      <c r="A4718" s="6">
        <f t="shared" si="942"/>
        <v>315</v>
      </c>
      <c r="B4718" s="6">
        <f>B4717</f>
        <v>4405</v>
      </c>
      <c r="D4718" s="77" t="s">
        <v>8</v>
      </c>
      <c r="E4718" s="78"/>
      <c r="F4718" s="79">
        <v>903.11</v>
      </c>
      <c r="G4718" s="80"/>
      <c r="H4718" s="80"/>
      <c r="I4718" s="81"/>
      <c r="J4718" s="11"/>
      <c r="K4718" s="11"/>
      <c r="L4718" s="11"/>
      <c r="N4718" s="11"/>
      <c r="P4718" s="82">
        <v>-0.14700000000000002</v>
      </c>
      <c r="Q4718" s="82"/>
      <c r="X4718" s="1" t="str">
        <f t="shared" si="943"/>
        <v>44大分県</v>
      </c>
    </row>
    <row r="4719" spans="1:24" ht="14.25" thickBot="1" x14ac:dyDescent="0.2">
      <c r="A4719" s="6">
        <f t="shared" si="942"/>
        <v>315</v>
      </c>
      <c r="B4719" s="6"/>
      <c r="C4719" s="1" t="s">
        <v>9</v>
      </c>
      <c r="X4719" s="1" t="str">
        <f t="shared" si="943"/>
        <v>44大分県</v>
      </c>
    </row>
    <row r="4720" spans="1:24" ht="13.5" customHeight="1" x14ac:dyDescent="0.15">
      <c r="A4720" s="6">
        <f t="shared" si="942"/>
        <v>315</v>
      </c>
      <c r="B4720" s="6"/>
      <c r="D4720" s="12"/>
      <c r="E4720" s="13"/>
      <c r="F4720" s="83" t="s">
        <v>10</v>
      </c>
      <c r="G4720" s="84"/>
      <c r="H4720" s="14" t="s">
        <v>11</v>
      </c>
      <c r="I4720" s="14" t="s">
        <v>12</v>
      </c>
      <c r="J4720" s="14" t="s">
        <v>13</v>
      </c>
      <c r="K4720" s="14" t="s">
        <v>14</v>
      </c>
      <c r="L4720" s="15" t="s">
        <v>15</v>
      </c>
      <c r="M4720" s="85" t="s">
        <v>16</v>
      </c>
      <c r="N4720" s="84"/>
      <c r="O4720" s="84"/>
      <c r="P4720" s="85" t="s">
        <v>17</v>
      </c>
      <c r="Q4720" s="84"/>
      <c r="R4720" s="86"/>
      <c r="X4720" s="1" t="str">
        <f t="shared" si="943"/>
        <v>44大分県</v>
      </c>
    </row>
    <row r="4721" spans="1:24" ht="32.25" thickBot="1" x14ac:dyDescent="0.2">
      <c r="A4721" s="6">
        <f t="shared" si="942"/>
        <v>315</v>
      </c>
      <c r="B4721" s="6"/>
      <c r="D4721" s="16"/>
      <c r="E4721" s="17"/>
      <c r="F4721" s="18" t="s">
        <v>18</v>
      </c>
      <c r="G4721" s="19" t="s">
        <v>19</v>
      </c>
      <c r="H4721" s="20" t="s">
        <v>20</v>
      </c>
      <c r="I4721" s="20" t="s">
        <v>21</v>
      </c>
      <c r="J4721" s="20" t="s">
        <v>22</v>
      </c>
      <c r="K4721" s="20" t="s">
        <v>23</v>
      </c>
      <c r="L4721" s="20" t="s">
        <v>24</v>
      </c>
      <c r="M4721" s="21" t="s">
        <v>25</v>
      </c>
      <c r="N4721" s="22" t="s">
        <v>26</v>
      </c>
      <c r="O4721" s="23" t="s">
        <v>27</v>
      </c>
      <c r="P4721" s="24" t="s">
        <v>28</v>
      </c>
      <c r="Q4721" s="22" t="s">
        <v>29</v>
      </c>
      <c r="R4721" s="25" t="s">
        <v>30</v>
      </c>
      <c r="X4721" s="1" t="str">
        <f t="shared" si="943"/>
        <v>44大分県</v>
      </c>
    </row>
    <row r="4722" spans="1:24" ht="14.25" thickTop="1" x14ac:dyDescent="0.15">
      <c r="A4722" s="6">
        <f t="shared" si="942"/>
        <v>315</v>
      </c>
      <c r="B4722" s="6">
        <f>B4717</f>
        <v>4405</v>
      </c>
      <c r="D4722" s="26"/>
      <c r="E4722" s="27" t="s">
        <v>31</v>
      </c>
      <c r="F4722" s="28">
        <f>SUM(F4723:F4726)</f>
        <v>1117</v>
      </c>
      <c r="G4722" s="29">
        <f>IFERROR(F4722/Q4722,"-")</f>
        <v>1.1882978723404256</v>
      </c>
      <c r="H4722" s="30">
        <f t="shared" ref="H4722:M4722" si="944">SUM(H4723:H4726)</f>
        <v>1097</v>
      </c>
      <c r="I4722" s="30">
        <f t="shared" si="944"/>
        <v>1083</v>
      </c>
      <c r="J4722" s="30">
        <f t="shared" si="944"/>
        <v>1056</v>
      </c>
      <c r="K4722" s="30">
        <f t="shared" si="944"/>
        <v>1064</v>
      </c>
      <c r="L4722" s="30">
        <f t="shared" si="944"/>
        <v>1039</v>
      </c>
      <c r="M4722" s="31">
        <f t="shared" si="944"/>
        <v>1039</v>
      </c>
      <c r="N4722" s="32">
        <f>IFERROR(M4722/F4722,"-")</f>
        <v>0.9301700984780662</v>
      </c>
      <c r="O4722" s="33">
        <f>M4722-F4722</f>
        <v>-78</v>
      </c>
      <c r="P4722" s="31">
        <f>SUM(P4723:P4726)</f>
        <v>1025</v>
      </c>
      <c r="Q4722" s="34">
        <f>SUM(Q4723:Q4726)</f>
        <v>940</v>
      </c>
      <c r="R4722" s="35">
        <f>IFERROR(P4722/Q4722,"-")</f>
        <v>1.0904255319148937</v>
      </c>
      <c r="X4722" s="1" t="str">
        <f t="shared" si="943"/>
        <v>44大分県</v>
      </c>
    </row>
    <row r="4723" spans="1:24" x14ac:dyDescent="0.15">
      <c r="A4723" s="6">
        <f t="shared" si="942"/>
        <v>315</v>
      </c>
      <c r="B4723" s="6">
        <f>B4722</f>
        <v>4405</v>
      </c>
      <c r="D4723" s="36"/>
      <c r="E4723" s="37" t="s">
        <v>32</v>
      </c>
      <c r="F4723" s="38">
        <v>0</v>
      </c>
      <c r="G4723" s="39">
        <f>IFERROR(F4723/Q4723,"-")</f>
        <v>0</v>
      </c>
      <c r="H4723" s="40">
        <v>0</v>
      </c>
      <c r="I4723" s="40">
        <v>0</v>
      </c>
      <c r="J4723" s="40">
        <v>0</v>
      </c>
      <c r="K4723" s="40">
        <v>0</v>
      </c>
      <c r="L4723" s="40">
        <v>0</v>
      </c>
      <c r="M4723" s="41">
        <v>0</v>
      </c>
      <c r="N4723" s="42" t="str">
        <f>IFERROR(M4723/F4723,"-")</f>
        <v>-</v>
      </c>
      <c r="O4723" s="43">
        <f>M4723-F4723</f>
        <v>0</v>
      </c>
      <c r="P4723" s="41">
        <v>0</v>
      </c>
      <c r="Q4723" s="44">
        <v>60</v>
      </c>
      <c r="R4723" s="45">
        <f>IFERROR(P4723/Q4723,"-")</f>
        <v>0</v>
      </c>
      <c r="X4723" s="1" t="str">
        <f t="shared" si="943"/>
        <v>44大分県</v>
      </c>
    </row>
    <row r="4724" spans="1:24" x14ac:dyDescent="0.15">
      <c r="A4724" s="6">
        <f t="shared" si="942"/>
        <v>315</v>
      </c>
      <c r="B4724" s="6">
        <f t="shared" si="942"/>
        <v>4405</v>
      </c>
      <c r="D4724" s="36"/>
      <c r="E4724" s="46" t="s">
        <v>33</v>
      </c>
      <c r="F4724" s="47">
        <v>862</v>
      </c>
      <c r="G4724" s="48">
        <f>IFERROR(F4724/Q4724,"-")</f>
        <v>2.8262295081967213</v>
      </c>
      <c r="H4724" s="49">
        <v>850</v>
      </c>
      <c r="I4724" s="49">
        <v>793</v>
      </c>
      <c r="J4724" s="49">
        <v>766</v>
      </c>
      <c r="K4724" s="49">
        <v>768</v>
      </c>
      <c r="L4724" s="49">
        <v>766</v>
      </c>
      <c r="M4724" s="50">
        <v>747</v>
      </c>
      <c r="N4724" s="51">
        <f>IFERROR(M4724/F4724,"-")</f>
        <v>0.86658932714617165</v>
      </c>
      <c r="O4724" s="52">
        <f>M4724-F4724</f>
        <v>-115</v>
      </c>
      <c r="P4724" s="50">
        <v>712</v>
      </c>
      <c r="Q4724" s="53">
        <v>305</v>
      </c>
      <c r="R4724" s="54">
        <f>IFERROR(P4724/Q4724,"-")</f>
        <v>2.3344262295081966</v>
      </c>
      <c r="X4724" s="1" t="str">
        <f t="shared" si="943"/>
        <v>44大分県</v>
      </c>
    </row>
    <row r="4725" spans="1:24" x14ac:dyDescent="0.15">
      <c r="A4725" s="6">
        <f t="shared" si="942"/>
        <v>315</v>
      </c>
      <c r="B4725" s="6">
        <f t="shared" si="942"/>
        <v>4405</v>
      </c>
      <c r="D4725" s="36"/>
      <c r="E4725" s="46" t="s">
        <v>34</v>
      </c>
      <c r="F4725" s="47">
        <v>136</v>
      </c>
      <c r="G4725" s="48">
        <f>IFERROR(F4725/Q4725,"-")</f>
        <v>0.30425055928411632</v>
      </c>
      <c r="H4725" s="49">
        <v>128</v>
      </c>
      <c r="I4725" s="49">
        <v>171</v>
      </c>
      <c r="J4725" s="49">
        <v>171</v>
      </c>
      <c r="K4725" s="49">
        <v>194</v>
      </c>
      <c r="L4725" s="49">
        <v>171</v>
      </c>
      <c r="M4725" s="50">
        <v>171</v>
      </c>
      <c r="N4725" s="51">
        <f>IFERROR(M4725/F4725,"-")</f>
        <v>1.2573529411764706</v>
      </c>
      <c r="O4725" s="52">
        <f>M4725-F4725</f>
        <v>35</v>
      </c>
      <c r="P4725" s="50">
        <v>224</v>
      </c>
      <c r="Q4725" s="53">
        <v>447</v>
      </c>
      <c r="R4725" s="54">
        <f>IFERROR(P4725/Q4725,"-")</f>
        <v>0.50111856823266221</v>
      </c>
      <c r="X4725" s="1" t="str">
        <f t="shared" si="943"/>
        <v>44大分県</v>
      </c>
    </row>
    <row r="4726" spans="1:24" ht="14.25" thickBot="1" x14ac:dyDescent="0.2">
      <c r="A4726" s="6">
        <f t="shared" si="942"/>
        <v>315</v>
      </c>
      <c r="B4726" s="6">
        <f t="shared" si="942"/>
        <v>4405</v>
      </c>
      <c r="D4726" s="55"/>
      <c r="E4726" s="56" t="s">
        <v>35</v>
      </c>
      <c r="F4726" s="57">
        <v>119</v>
      </c>
      <c r="G4726" s="58">
        <f>IFERROR(F4726/Q4726,"-")</f>
        <v>0.9296875</v>
      </c>
      <c r="H4726" s="59">
        <v>119</v>
      </c>
      <c r="I4726" s="59">
        <v>119</v>
      </c>
      <c r="J4726" s="59">
        <v>119</v>
      </c>
      <c r="K4726" s="59">
        <v>102</v>
      </c>
      <c r="L4726" s="59">
        <v>102</v>
      </c>
      <c r="M4726" s="60">
        <v>121</v>
      </c>
      <c r="N4726" s="61">
        <f>IFERROR(M4726/F4726,"-")</f>
        <v>1.0168067226890756</v>
      </c>
      <c r="O4726" s="62">
        <f>M4726-F4726</f>
        <v>2</v>
      </c>
      <c r="P4726" s="60">
        <v>89</v>
      </c>
      <c r="Q4726" s="63">
        <v>128</v>
      </c>
      <c r="R4726" s="64">
        <f>IFERROR(P4726/Q4726,"-")</f>
        <v>0.6953125</v>
      </c>
      <c r="X4726" s="1" t="str">
        <f t="shared" si="943"/>
        <v>44大分県</v>
      </c>
    </row>
    <row r="4727" spans="1:24" s="5" customFormat="1" x14ac:dyDescent="0.15">
      <c r="A4727" s="65">
        <f t="shared" si="942"/>
        <v>315</v>
      </c>
      <c r="B4727" s="65">
        <f t="shared" si="942"/>
        <v>4405</v>
      </c>
      <c r="D4727" s="66"/>
      <c r="E4727" s="67" t="s">
        <v>36</v>
      </c>
      <c r="F4727" s="68">
        <v>1</v>
      </c>
      <c r="G4727" s="69"/>
      <c r="H4727" s="68">
        <v>1</v>
      </c>
      <c r="I4727" s="68">
        <v>1</v>
      </c>
      <c r="J4727" s="68">
        <v>1</v>
      </c>
      <c r="K4727" s="68">
        <v>1</v>
      </c>
      <c r="L4727" s="68">
        <v>1</v>
      </c>
      <c r="M4727" s="68">
        <v>0.94117647058823528</v>
      </c>
      <c r="N4727" s="70"/>
      <c r="O4727" s="70"/>
      <c r="P4727" s="71"/>
      <c r="Q4727" s="71"/>
      <c r="R4727" s="70"/>
      <c r="X4727" s="5" t="str">
        <f t="shared" si="943"/>
        <v>44大分県</v>
      </c>
    </row>
    <row r="4728" spans="1:24" x14ac:dyDescent="0.15">
      <c r="A4728" s="6">
        <f>(ROW()+12)/15</f>
        <v>316</v>
      </c>
      <c r="B4728" s="6"/>
      <c r="C4728" s="87">
        <f>(ROW()+12)/15</f>
        <v>316</v>
      </c>
      <c r="D4728" s="87"/>
      <c r="S4728" s="1" t="str">
        <f>"（"&amp;H4730&amp;"　"&amp;H4731&amp;"構想区域）"</f>
        <v>（大分県　豊肥構想区域）</v>
      </c>
      <c r="X4728" s="1" t="str">
        <f>TEXT(F4730,"0?")&amp;H4730</f>
        <v>44大分県</v>
      </c>
    </row>
    <row r="4729" spans="1:24" ht="14.25" thickBot="1" x14ac:dyDescent="0.2">
      <c r="A4729" s="6">
        <f>A4728</f>
        <v>316</v>
      </c>
      <c r="B4729" s="6"/>
      <c r="C4729" s="1" t="s">
        <v>3</v>
      </c>
      <c r="X4729" s="1" t="str">
        <f>X4728</f>
        <v>44大分県</v>
      </c>
    </row>
    <row r="4730" spans="1:24" x14ac:dyDescent="0.15">
      <c r="A4730" s="6">
        <f t="shared" ref="A4730:B4742" si="945">A4729</f>
        <v>316</v>
      </c>
      <c r="B4730" s="6">
        <v>4406</v>
      </c>
      <c r="D4730" s="88" t="s">
        <v>4</v>
      </c>
      <c r="E4730" s="89"/>
      <c r="F4730" s="90">
        <f>QUOTIENT(F4731,100)</f>
        <v>44</v>
      </c>
      <c r="G4730" s="91"/>
      <c r="H4730" s="92" t="s">
        <v>372</v>
      </c>
      <c r="I4730" s="93"/>
      <c r="O4730" s="7"/>
      <c r="X4730" s="1" t="str">
        <f t="shared" ref="X4730:X4742" si="946">X4729</f>
        <v>44大分県</v>
      </c>
    </row>
    <row r="4731" spans="1:24" x14ac:dyDescent="0.15">
      <c r="A4731" s="6">
        <f t="shared" si="945"/>
        <v>316</v>
      </c>
      <c r="B4731" s="6">
        <f>B4730</f>
        <v>4406</v>
      </c>
      <c r="D4731" s="94" t="s">
        <v>5</v>
      </c>
      <c r="E4731" s="95"/>
      <c r="F4731" s="96">
        <f>B4731</f>
        <v>4406</v>
      </c>
      <c r="G4731" s="97"/>
      <c r="H4731" s="98" t="s">
        <v>373</v>
      </c>
      <c r="I4731" s="99"/>
      <c r="O4731" s="7"/>
      <c r="X4731" s="1" t="str">
        <f t="shared" si="946"/>
        <v>44大分県</v>
      </c>
    </row>
    <row r="4732" spans="1:24" x14ac:dyDescent="0.15">
      <c r="A4732" s="6">
        <f t="shared" si="945"/>
        <v>316</v>
      </c>
      <c r="B4732" s="6">
        <f>B4731</f>
        <v>4406</v>
      </c>
      <c r="D4732" s="72" t="s">
        <v>6</v>
      </c>
      <c r="E4732" s="73"/>
      <c r="F4732" s="74">
        <v>5.4027000000000003</v>
      </c>
      <c r="G4732" s="75"/>
      <c r="H4732" s="75"/>
      <c r="I4732" s="76"/>
      <c r="J4732" s="8"/>
      <c r="K4732" s="8"/>
      <c r="L4732" s="8"/>
      <c r="N4732" s="8"/>
      <c r="O4732" s="9"/>
      <c r="P4732" s="10" t="s">
        <v>7</v>
      </c>
      <c r="X4732" s="1" t="str">
        <f t="shared" si="946"/>
        <v>44大分県</v>
      </c>
    </row>
    <row r="4733" spans="1:24" ht="14.25" thickBot="1" x14ac:dyDescent="0.2">
      <c r="A4733" s="6">
        <f t="shared" si="945"/>
        <v>316</v>
      </c>
      <c r="B4733" s="6">
        <f>B4732</f>
        <v>4406</v>
      </c>
      <c r="D4733" s="77" t="s">
        <v>8</v>
      </c>
      <c r="E4733" s="78"/>
      <c r="F4733" s="79">
        <v>1080.67</v>
      </c>
      <c r="G4733" s="80"/>
      <c r="H4733" s="80"/>
      <c r="I4733" s="81"/>
      <c r="J4733" s="11"/>
      <c r="K4733" s="11"/>
      <c r="L4733" s="11"/>
      <c r="N4733" s="11"/>
      <c r="P4733" s="82">
        <v>-0.32800000000000001</v>
      </c>
      <c r="Q4733" s="82"/>
      <c r="X4733" s="1" t="str">
        <f t="shared" si="946"/>
        <v>44大分県</v>
      </c>
    </row>
    <row r="4734" spans="1:24" ht="14.25" thickBot="1" x14ac:dyDescent="0.2">
      <c r="A4734" s="6">
        <f t="shared" si="945"/>
        <v>316</v>
      </c>
      <c r="B4734" s="6"/>
      <c r="C4734" s="1" t="s">
        <v>9</v>
      </c>
      <c r="X4734" s="1" t="str">
        <f t="shared" si="946"/>
        <v>44大分県</v>
      </c>
    </row>
    <row r="4735" spans="1:24" ht="13.5" customHeight="1" x14ac:dyDescent="0.15">
      <c r="A4735" s="6">
        <f t="shared" si="945"/>
        <v>316</v>
      </c>
      <c r="B4735" s="6"/>
      <c r="D4735" s="12"/>
      <c r="E4735" s="13"/>
      <c r="F4735" s="83" t="s">
        <v>10</v>
      </c>
      <c r="G4735" s="84"/>
      <c r="H4735" s="14" t="s">
        <v>11</v>
      </c>
      <c r="I4735" s="14" t="s">
        <v>12</v>
      </c>
      <c r="J4735" s="14" t="s">
        <v>13</v>
      </c>
      <c r="K4735" s="14" t="s">
        <v>14</v>
      </c>
      <c r="L4735" s="15" t="s">
        <v>15</v>
      </c>
      <c r="M4735" s="85" t="s">
        <v>16</v>
      </c>
      <c r="N4735" s="84"/>
      <c r="O4735" s="84"/>
      <c r="P4735" s="85" t="s">
        <v>17</v>
      </c>
      <c r="Q4735" s="84"/>
      <c r="R4735" s="86"/>
      <c r="X4735" s="1" t="str">
        <f t="shared" si="946"/>
        <v>44大分県</v>
      </c>
    </row>
    <row r="4736" spans="1:24" ht="32.25" thickBot="1" x14ac:dyDescent="0.2">
      <c r="A4736" s="6">
        <f t="shared" si="945"/>
        <v>316</v>
      </c>
      <c r="B4736" s="6"/>
      <c r="D4736" s="16"/>
      <c r="E4736" s="17"/>
      <c r="F4736" s="18" t="s">
        <v>18</v>
      </c>
      <c r="G4736" s="19" t="s">
        <v>19</v>
      </c>
      <c r="H4736" s="20" t="s">
        <v>20</v>
      </c>
      <c r="I4736" s="20" t="s">
        <v>21</v>
      </c>
      <c r="J4736" s="20" t="s">
        <v>22</v>
      </c>
      <c r="K4736" s="20" t="s">
        <v>23</v>
      </c>
      <c r="L4736" s="20" t="s">
        <v>24</v>
      </c>
      <c r="M4736" s="21" t="s">
        <v>25</v>
      </c>
      <c r="N4736" s="22" t="s">
        <v>26</v>
      </c>
      <c r="O4736" s="23" t="s">
        <v>27</v>
      </c>
      <c r="P4736" s="24" t="s">
        <v>28</v>
      </c>
      <c r="Q4736" s="22" t="s">
        <v>29</v>
      </c>
      <c r="R4736" s="25" t="s">
        <v>30</v>
      </c>
      <c r="X4736" s="1" t="str">
        <f t="shared" si="946"/>
        <v>44大分県</v>
      </c>
    </row>
    <row r="4737" spans="1:24" ht="14.25" thickTop="1" x14ac:dyDescent="0.15">
      <c r="A4737" s="6">
        <f t="shared" si="945"/>
        <v>316</v>
      </c>
      <c r="B4737" s="6">
        <f>B4732</f>
        <v>4406</v>
      </c>
      <c r="D4737" s="26"/>
      <c r="E4737" s="27" t="s">
        <v>31</v>
      </c>
      <c r="F4737" s="28">
        <f>SUM(F4738:F4741)</f>
        <v>848</v>
      </c>
      <c r="G4737" s="29">
        <f>IFERROR(F4737/Q4737,"-")</f>
        <v>1.3947368421052631</v>
      </c>
      <c r="H4737" s="30">
        <f t="shared" ref="H4737:M4737" si="947">SUM(H4738:H4741)</f>
        <v>866</v>
      </c>
      <c r="I4737" s="30">
        <f t="shared" si="947"/>
        <v>807</v>
      </c>
      <c r="J4737" s="30">
        <f t="shared" si="947"/>
        <v>852</v>
      </c>
      <c r="K4737" s="30">
        <f t="shared" si="947"/>
        <v>820</v>
      </c>
      <c r="L4737" s="30">
        <f t="shared" si="947"/>
        <v>937</v>
      </c>
      <c r="M4737" s="31">
        <f t="shared" si="947"/>
        <v>762</v>
      </c>
      <c r="N4737" s="32">
        <f>IFERROR(M4737/F4737,"-")</f>
        <v>0.89858490566037741</v>
      </c>
      <c r="O4737" s="33">
        <f>M4737-F4737</f>
        <v>-86</v>
      </c>
      <c r="P4737" s="31">
        <f>SUM(P4738:P4741)</f>
        <v>736</v>
      </c>
      <c r="Q4737" s="34">
        <f>SUM(Q4738:Q4741)</f>
        <v>608</v>
      </c>
      <c r="R4737" s="35">
        <f>IFERROR(P4737/Q4737,"-")</f>
        <v>1.2105263157894737</v>
      </c>
      <c r="X4737" s="1" t="str">
        <f t="shared" si="946"/>
        <v>44大分県</v>
      </c>
    </row>
    <row r="4738" spans="1:24" x14ac:dyDescent="0.15">
      <c r="A4738" s="6">
        <f t="shared" si="945"/>
        <v>316</v>
      </c>
      <c r="B4738" s="6">
        <f>B4737</f>
        <v>4406</v>
      </c>
      <c r="D4738" s="36"/>
      <c r="E4738" s="37" t="s">
        <v>32</v>
      </c>
      <c r="F4738" s="38">
        <v>0</v>
      </c>
      <c r="G4738" s="39">
        <f>IFERROR(F4738/Q4738,"-")</f>
        <v>0</v>
      </c>
      <c r="H4738" s="40">
        <v>0</v>
      </c>
      <c r="I4738" s="40">
        <v>0</v>
      </c>
      <c r="J4738" s="40">
        <v>0</v>
      </c>
      <c r="K4738" s="40">
        <v>0</v>
      </c>
      <c r="L4738" s="40">
        <v>0</v>
      </c>
      <c r="M4738" s="41">
        <v>0</v>
      </c>
      <c r="N4738" s="42" t="str">
        <f>IFERROR(M4738/F4738,"-")</f>
        <v>-</v>
      </c>
      <c r="O4738" s="43">
        <f>M4738-F4738</f>
        <v>0</v>
      </c>
      <c r="P4738" s="41">
        <v>0</v>
      </c>
      <c r="Q4738" s="44">
        <v>33</v>
      </c>
      <c r="R4738" s="45">
        <f>IFERROR(P4738/Q4738,"-")</f>
        <v>0</v>
      </c>
      <c r="X4738" s="1" t="str">
        <f t="shared" si="946"/>
        <v>44大分県</v>
      </c>
    </row>
    <row r="4739" spans="1:24" x14ac:dyDescent="0.15">
      <c r="A4739" s="6">
        <f t="shared" si="945"/>
        <v>316</v>
      </c>
      <c r="B4739" s="6">
        <f t="shared" si="945"/>
        <v>4406</v>
      </c>
      <c r="D4739" s="36"/>
      <c r="E4739" s="46" t="s">
        <v>33</v>
      </c>
      <c r="F4739" s="47">
        <v>527</v>
      </c>
      <c r="G4739" s="48">
        <f>IFERROR(F4739/Q4739,"-")</f>
        <v>2.977401129943503</v>
      </c>
      <c r="H4739" s="49">
        <v>582</v>
      </c>
      <c r="I4739" s="49">
        <v>523</v>
      </c>
      <c r="J4739" s="49">
        <v>534</v>
      </c>
      <c r="K4739" s="49">
        <v>556</v>
      </c>
      <c r="L4739" s="49">
        <v>589</v>
      </c>
      <c r="M4739" s="50">
        <v>457</v>
      </c>
      <c r="N4739" s="51">
        <f>IFERROR(M4739/F4739,"-")</f>
        <v>0.86717267552182165</v>
      </c>
      <c r="O4739" s="52">
        <f>M4739-F4739</f>
        <v>-70</v>
      </c>
      <c r="P4739" s="50">
        <v>450</v>
      </c>
      <c r="Q4739" s="53">
        <v>177</v>
      </c>
      <c r="R4739" s="54">
        <f>IFERROR(P4739/Q4739,"-")</f>
        <v>2.5423728813559321</v>
      </c>
      <c r="X4739" s="1" t="str">
        <f t="shared" si="946"/>
        <v>44大分県</v>
      </c>
    </row>
    <row r="4740" spans="1:24" x14ac:dyDescent="0.15">
      <c r="A4740" s="6">
        <f t="shared" si="945"/>
        <v>316</v>
      </c>
      <c r="B4740" s="6">
        <f t="shared" si="945"/>
        <v>4406</v>
      </c>
      <c r="D4740" s="36"/>
      <c r="E4740" s="46" t="s">
        <v>34</v>
      </c>
      <c r="F4740" s="47">
        <v>113</v>
      </c>
      <c r="G4740" s="48">
        <f>IFERROR(F4740/Q4740,"-")</f>
        <v>0.50672645739910316</v>
      </c>
      <c r="H4740" s="49">
        <v>57</v>
      </c>
      <c r="I4740" s="49">
        <v>76</v>
      </c>
      <c r="J4740" s="49">
        <v>117</v>
      </c>
      <c r="K4740" s="49">
        <v>79</v>
      </c>
      <c r="L4740" s="49">
        <v>235</v>
      </c>
      <c r="M4740" s="50">
        <v>192</v>
      </c>
      <c r="N4740" s="51">
        <f>IFERROR(M4740/F4740,"-")</f>
        <v>1.6991150442477876</v>
      </c>
      <c r="O4740" s="52">
        <f>M4740-F4740</f>
        <v>79</v>
      </c>
      <c r="P4740" s="50">
        <v>192</v>
      </c>
      <c r="Q4740" s="53">
        <v>223</v>
      </c>
      <c r="R4740" s="54">
        <f>IFERROR(P4740/Q4740,"-")</f>
        <v>0.86098654708520184</v>
      </c>
      <c r="X4740" s="1" t="str">
        <f t="shared" si="946"/>
        <v>44大分県</v>
      </c>
    </row>
    <row r="4741" spans="1:24" ht="14.25" thickBot="1" x14ac:dyDescent="0.2">
      <c r="A4741" s="6">
        <f t="shared" si="945"/>
        <v>316</v>
      </c>
      <c r="B4741" s="6">
        <f t="shared" si="945"/>
        <v>4406</v>
      </c>
      <c r="D4741" s="55"/>
      <c r="E4741" s="56" t="s">
        <v>35</v>
      </c>
      <c r="F4741" s="57">
        <v>208</v>
      </c>
      <c r="G4741" s="58">
        <f>IFERROR(F4741/Q4741,"-")</f>
        <v>1.1885714285714286</v>
      </c>
      <c r="H4741" s="59">
        <v>227</v>
      </c>
      <c r="I4741" s="59">
        <v>208</v>
      </c>
      <c r="J4741" s="59">
        <v>201</v>
      </c>
      <c r="K4741" s="59">
        <v>185</v>
      </c>
      <c r="L4741" s="59">
        <v>113</v>
      </c>
      <c r="M4741" s="60">
        <v>113</v>
      </c>
      <c r="N4741" s="61">
        <f>IFERROR(M4741/F4741,"-")</f>
        <v>0.54326923076923073</v>
      </c>
      <c r="O4741" s="62">
        <f>M4741-F4741</f>
        <v>-95</v>
      </c>
      <c r="P4741" s="60">
        <v>94</v>
      </c>
      <c r="Q4741" s="63">
        <v>175</v>
      </c>
      <c r="R4741" s="64">
        <f>IFERROR(P4741/Q4741,"-")</f>
        <v>0.53714285714285714</v>
      </c>
      <c r="X4741" s="1" t="str">
        <f t="shared" si="946"/>
        <v>44大分県</v>
      </c>
    </row>
    <row r="4742" spans="1:24" s="5" customFormat="1" x14ac:dyDescent="0.15">
      <c r="A4742" s="65">
        <f t="shared" si="945"/>
        <v>316</v>
      </c>
      <c r="B4742" s="65">
        <f t="shared" si="945"/>
        <v>4406</v>
      </c>
      <c r="D4742" s="66"/>
      <c r="E4742" s="67" t="s">
        <v>36</v>
      </c>
      <c r="F4742" s="68">
        <v>0.94736842105263153</v>
      </c>
      <c r="G4742" s="69"/>
      <c r="H4742" s="68">
        <v>1</v>
      </c>
      <c r="I4742" s="68">
        <v>0.88235294117647056</v>
      </c>
      <c r="J4742" s="68">
        <v>1</v>
      </c>
      <c r="K4742" s="68">
        <v>1</v>
      </c>
      <c r="L4742" s="68">
        <v>1</v>
      </c>
      <c r="M4742" s="68">
        <v>1</v>
      </c>
      <c r="N4742" s="70"/>
      <c r="O4742" s="70"/>
      <c r="P4742" s="71"/>
      <c r="Q4742" s="71"/>
      <c r="R4742" s="70"/>
      <c r="X4742" s="5" t="str">
        <f t="shared" si="946"/>
        <v>44大分県</v>
      </c>
    </row>
    <row r="4743" spans="1:24" x14ac:dyDescent="0.15">
      <c r="A4743" s="6">
        <f>(ROW()+12)/15</f>
        <v>317</v>
      </c>
      <c r="B4743" s="6"/>
      <c r="C4743" s="87">
        <f>(ROW()+12)/15</f>
        <v>317</v>
      </c>
      <c r="D4743" s="87"/>
      <c r="S4743" s="1" t="str">
        <f>"（"&amp;H4745&amp;"　"&amp;H4746&amp;"構想区域）"</f>
        <v>（大分県　西部構想区域）</v>
      </c>
      <c r="X4743" s="1" t="str">
        <f>TEXT(F4745,"0?")&amp;H4745</f>
        <v>44大分県</v>
      </c>
    </row>
    <row r="4744" spans="1:24" ht="14.25" thickBot="1" x14ac:dyDescent="0.2">
      <c r="A4744" s="6">
        <f>A4743</f>
        <v>317</v>
      </c>
      <c r="B4744" s="6"/>
      <c r="C4744" s="1" t="s">
        <v>3</v>
      </c>
      <c r="X4744" s="1" t="str">
        <f>X4743</f>
        <v>44大分県</v>
      </c>
    </row>
    <row r="4745" spans="1:24" x14ac:dyDescent="0.15">
      <c r="A4745" s="6">
        <f t="shared" ref="A4745:B4757" si="948">A4744</f>
        <v>317</v>
      </c>
      <c r="B4745" s="6">
        <v>4408</v>
      </c>
      <c r="D4745" s="88" t="s">
        <v>4</v>
      </c>
      <c r="E4745" s="89"/>
      <c r="F4745" s="90">
        <f>QUOTIENT(F4746,100)</f>
        <v>44</v>
      </c>
      <c r="G4745" s="91"/>
      <c r="H4745" s="92" t="s">
        <v>372</v>
      </c>
      <c r="I4745" s="93"/>
      <c r="O4745" s="7"/>
      <c r="X4745" s="1" t="str">
        <f t="shared" ref="X4745:X4757" si="949">X4744</f>
        <v>44大分県</v>
      </c>
    </row>
    <row r="4746" spans="1:24" x14ac:dyDescent="0.15">
      <c r="A4746" s="6">
        <f t="shared" si="948"/>
        <v>317</v>
      </c>
      <c r="B4746" s="6">
        <f>B4745</f>
        <v>4408</v>
      </c>
      <c r="D4746" s="94" t="s">
        <v>5</v>
      </c>
      <c r="E4746" s="95"/>
      <c r="F4746" s="96">
        <f>B4746</f>
        <v>4408</v>
      </c>
      <c r="G4746" s="97"/>
      <c r="H4746" s="98" t="s">
        <v>135</v>
      </c>
      <c r="I4746" s="99"/>
      <c r="O4746" s="7"/>
      <c r="X4746" s="1" t="str">
        <f t="shared" si="949"/>
        <v>44大分県</v>
      </c>
    </row>
    <row r="4747" spans="1:24" x14ac:dyDescent="0.15">
      <c r="A4747" s="6">
        <f t="shared" si="948"/>
        <v>317</v>
      </c>
      <c r="B4747" s="6">
        <f>B4746</f>
        <v>4408</v>
      </c>
      <c r="D4747" s="72" t="s">
        <v>6</v>
      </c>
      <c r="E4747" s="73"/>
      <c r="F4747" s="74">
        <v>8.5584000000000007</v>
      </c>
      <c r="G4747" s="75"/>
      <c r="H4747" s="75"/>
      <c r="I4747" s="76"/>
      <c r="J4747" s="8"/>
      <c r="K4747" s="8"/>
      <c r="L4747" s="8"/>
      <c r="N4747" s="8"/>
      <c r="O4747" s="9"/>
      <c r="P4747" s="10" t="s">
        <v>7</v>
      </c>
      <c r="X4747" s="1" t="str">
        <f t="shared" si="949"/>
        <v>44大分県</v>
      </c>
    </row>
    <row r="4748" spans="1:24" ht="14.25" thickBot="1" x14ac:dyDescent="0.2">
      <c r="A4748" s="6">
        <f t="shared" si="948"/>
        <v>317</v>
      </c>
      <c r="B4748" s="6">
        <f>B4747</f>
        <v>4408</v>
      </c>
      <c r="D4748" s="77" t="s">
        <v>8</v>
      </c>
      <c r="E4748" s="78"/>
      <c r="F4748" s="79">
        <v>1223.9100000000001</v>
      </c>
      <c r="G4748" s="80"/>
      <c r="H4748" s="80"/>
      <c r="I4748" s="81"/>
      <c r="J4748" s="11"/>
      <c r="K4748" s="11"/>
      <c r="L4748" s="11"/>
      <c r="N4748" s="11"/>
      <c r="P4748" s="82">
        <v>-0.23700000000000002</v>
      </c>
      <c r="Q4748" s="82"/>
      <c r="X4748" s="1" t="str">
        <f t="shared" si="949"/>
        <v>44大分県</v>
      </c>
    </row>
    <row r="4749" spans="1:24" ht="14.25" thickBot="1" x14ac:dyDescent="0.2">
      <c r="A4749" s="6">
        <f t="shared" si="948"/>
        <v>317</v>
      </c>
      <c r="B4749" s="6"/>
      <c r="C4749" s="1" t="s">
        <v>9</v>
      </c>
      <c r="X4749" s="1" t="str">
        <f t="shared" si="949"/>
        <v>44大分県</v>
      </c>
    </row>
    <row r="4750" spans="1:24" ht="13.5" customHeight="1" x14ac:dyDescent="0.15">
      <c r="A4750" s="6">
        <f t="shared" si="948"/>
        <v>317</v>
      </c>
      <c r="B4750" s="6"/>
      <c r="D4750" s="12"/>
      <c r="E4750" s="13"/>
      <c r="F4750" s="83" t="s">
        <v>10</v>
      </c>
      <c r="G4750" s="84"/>
      <c r="H4750" s="14" t="s">
        <v>11</v>
      </c>
      <c r="I4750" s="14" t="s">
        <v>12</v>
      </c>
      <c r="J4750" s="14" t="s">
        <v>13</v>
      </c>
      <c r="K4750" s="14" t="s">
        <v>14</v>
      </c>
      <c r="L4750" s="15" t="s">
        <v>15</v>
      </c>
      <c r="M4750" s="85" t="s">
        <v>16</v>
      </c>
      <c r="N4750" s="84"/>
      <c r="O4750" s="84"/>
      <c r="P4750" s="85" t="s">
        <v>17</v>
      </c>
      <c r="Q4750" s="84"/>
      <c r="R4750" s="86"/>
      <c r="X4750" s="1" t="str">
        <f t="shared" si="949"/>
        <v>44大分県</v>
      </c>
    </row>
    <row r="4751" spans="1:24" ht="32.25" thickBot="1" x14ac:dyDescent="0.2">
      <c r="A4751" s="6">
        <f t="shared" si="948"/>
        <v>317</v>
      </c>
      <c r="B4751" s="6"/>
      <c r="D4751" s="16"/>
      <c r="E4751" s="17"/>
      <c r="F4751" s="18" t="s">
        <v>18</v>
      </c>
      <c r="G4751" s="19" t="s">
        <v>19</v>
      </c>
      <c r="H4751" s="20" t="s">
        <v>20</v>
      </c>
      <c r="I4751" s="20" t="s">
        <v>21</v>
      </c>
      <c r="J4751" s="20" t="s">
        <v>22</v>
      </c>
      <c r="K4751" s="20" t="s">
        <v>23</v>
      </c>
      <c r="L4751" s="20" t="s">
        <v>24</v>
      </c>
      <c r="M4751" s="21" t="s">
        <v>25</v>
      </c>
      <c r="N4751" s="22" t="s">
        <v>26</v>
      </c>
      <c r="O4751" s="23" t="s">
        <v>27</v>
      </c>
      <c r="P4751" s="24" t="s">
        <v>28</v>
      </c>
      <c r="Q4751" s="22" t="s">
        <v>29</v>
      </c>
      <c r="R4751" s="25" t="s">
        <v>30</v>
      </c>
      <c r="X4751" s="1" t="str">
        <f t="shared" si="949"/>
        <v>44大分県</v>
      </c>
    </row>
    <row r="4752" spans="1:24" ht="14.25" thickTop="1" x14ac:dyDescent="0.15">
      <c r="A4752" s="6">
        <f t="shared" si="948"/>
        <v>317</v>
      </c>
      <c r="B4752" s="6">
        <f>B4747</f>
        <v>4408</v>
      </c>
      <c r="D4752" s="26"/>
      <c r="E4752" s="27" t="s">
        <v>31</v>
      </c>
      <c r="F4752" s="28">
        <f>SUM(F4753:F4756)</f>
        <v>1214</v>
      </c>
      <c r="G4752" s="29">
        <f>IFERROR(F4752/Q4752,"-")</f>
        <v>1.4987654320987653</v>
      </c>
      <c r="H4752" s="30">
        <f t="shared" ref="H4752:M4752" si="950">SUM(H4753:H4756)</f>
        <v>1203</v>
      </c>
      <c r="I4752" s="30">
        <f t="shared" si="950"/>
        <v>1116</v>
      </c>
      <c r="J4752" s="30">
        <f t="shared" si="950"/>
        <v>1179</v>
      </c>
      <c r="K4752" s="30">
        <f t="shared" si="950"/>
        <v>1156</v>
      </c>
      <c r="L4752" s="30">
        <f t="shared" si="950"/>
        <v>1235</v>
      </c>
      <c r="M4752" s="31">
        <f t="shared" si="950"/>
        <v>1169</v>
      </c>
      <c r="N4752" s="32">
        <f>IFERROR(M4752/F4752,"-")</f>
        <v>0.96293245469522237</v>
      </c>
      <c r="O4752" s="33">
        <f>M4752-F4752</f>
        <v>-45</v>
      </c>
      <c r="P4752" s="31">
        <f>SUM(P4753:P4756)</f>
        <v>1130</v>
      </c>
      <c r="Q4752" s="34">
        <f>SUM(Q4753:Q4756)</f>
        <v>810</v>
      </c>
      <c r="R4752" s="35">
        <f>IFERROR(P4752/Q4752,"-")</f>
        <v>1.3950617283950617</v>
      </c>
      <c r="X4752" s="1" t="str">
        <f t="shared" si="949"/>
        <v>44大分県</v>
      </c>
    </row>
    <row r="4753" spans="1:24" x14ac:dyDescent="0.15">
      <c r="A4753" s="6">
        <f t="shared" si="948"/>
        <v>317</v>
      </c>
      <c r="B4753" s="6">
        <f>B4752</f>
        <v>4408</v>
      </c>
      <c r="D4753" s="36"/>
      <c r="E4753" s="37" t="s">
        <v>32</v>
      </c>
      <c r="F4753" s="38">
        <v>6</v>
      </c>
      <c r="G4753" s="39">
        <f>IFERROR(F4753/Q4753,"-")</f>
        <v>0.10909090909090909</v>
      </c>
      <c r="H4753" s="40">
        <v>6</v>
      </c>
      <c r="I4753" s="40">
        <v>8</v>
      </c>
      <c r="J4753" s="40">
        <v>8</v>
      </c>
      <c r="K4753" s="40">
        <v>8</v>
      </c>
      <c r="L4753" s="40">
        <v>8</v>
      </c>
      <c r="M4753" s="41">
        <v>8</v>
      </c>
      <c r="N4753" s="42">
        <f>IFERROR(M4753/F4753,"-")</f>
        <v>1.3333333333333333</v>
      </c>
      <c r="O4753" s="43">
        <f>M4753-F4753</f>
        <v>2</v>
      </c>
      <c r="P4753" s="41">
        <v>8</v>
      </c>
      <c r="Q4753" s="44">
        <v>55</v>
      </c>
      <c r="R4753" s="45">
        <f>IFERROR(P4753/Q4753,"-")</f>
        <v>0.14545454545454545</v>
      </c>
      <c r="X4753" s="1" t="str">
        <f t="shared" si="949"/>
        <v>44大分県</v>
      </c>
    </row>
    <row r="4754" spans="1:24" x14ac:dyDescent="0.15">
      <c r="A4754" s="6">
        <f t="shared" si="948"/>
        <v>317</v>
      </c>
      <c r="B4754" s="6">
        <f t="shared" si="948"/>
        <v>4408</v>
      </c>
      <c r="D4754" s="36"/>
      <c r="E4754" s="46" t="s">
        <v>33</v>
      </c>
      <c r="F4754" s="47">
        <v>863</v>
      </c>
      <c r="G4754" s="48">
        <f>IFERROR(F4754/Q4754,"-")</f>
        <v>3.5224489795918368</v>
      </c>
      <c r="H4754" s="49">
        <v>705</v>
      </c>
      <c r="I4754" s="49">
        <v>474</v>
      </c>
      <c r="J4754" s="49">
        <v>617</v>
      </c>
      <c r="K4754" s="49">
        <v>530</v>
      </c>
      <c r="L4754" s="49">
        <v>541</v>
      </c>
      <c r="M4754" s="50">
        <v>512</v>
      </c>
      <c r="N4754" s="51">
        <f>IFERROR(M4754/F4754,"-")</f>
        <v>0.59327925840092699</v>
      </c>
      <c r="O4754" s="52">
        <f>M4754-F4754</f>
        <v>-351</v>
      </c>
      <c r="P4754" s="50">
        <v>454</v>
      </c>
      <c r="Q4754" s="53">
        <v>245</v>
      </c>
      <c r="R4754" s="54">
        <f>IFERROR(P4754/Q4754,"-")</f>
        <v>1.8530612244897959</v>
      </c>
      <c r="X4754" s="1" t="str">
        <f t="shared" si="949"/>
        <v>44大分県</v>
      </c>
    </row>
    <row r="4755" spans="1:24" x14ac:dyDescent="0.15">
      <c r="A4755" s="6">
        <f t="shared" si="948"/>
        <v>317</v>
      </c>
      <c r="B4755" s="6">
        <f t="shared" si="948"/>
        <v>4408</v>
      </c>
      <c r="D4755" s="36"/>
      <c r="E4755" s="46" t="s">
        <v>34</v>
      </c>
      <c r="F4755" s="47">
        <v>162</v>
      </c>
      <c r="G4755" s="48">
        <f>IFERROR(F4755/Q4755,"-")</f>
        <v>0.43902439024390244</v>
      </c>
      <c r="H4755" s="49">
        <v>304</v>
      </c>
      <c r="I4755" s="49">
        <v>492</v>
      </c>
      <c r="J4755" s="49">
        <v>360</v>
      </c>
      <c r="K4755" s="49">
        <v>409</v>
      </c>
      <c r="L4755" s="49">
        <v>478</v>
      </c>
      <c r="M4755" s="50">
        <v>462</v>
      </c>
      <c r="N4755" s="51">
        <f>IFERROR(M4755/F4755,"-")</f>
        <v>2.8518518518518516</v>
      </c>
      <c r="O4755" s="52">
        <f>M4755-F4755</f>
        <v>300</v>
      </c>
      <c r="P4755" s="50">
        <v>462</v>
      </c>
      <c r="Q4755" s="53">
        <v>369</v>
      </c>
      <c r="R4755" s="54">
        <f>IFERROR(P4755/Q4755,"-")</f>
        <v>1.2520325203252032</v>
      </c>
      <c r="X4755" s="1" t="str">
        <f t="shared" si="949"/>
        <v>44大分県</v>
      </c>
    </row>
    <row r="4756" spans="1:24" ht="14.25" thickBot="1" x14ac:dyDescent="0.2">
      <c r="A4756" s="6">
        <f t="shared" si="948"/>
        <v>317</v>
      </c>
      <c r="B4756" s="6">
        <f t="shared" si="948"/>
        <v>4408</v>
      </c>
      <c r="D4756" s="55"/>
      <c r="E4756" s="56" t="s">
        <v>35</v>
      </c>
      <c r="F4756" s="57">
        <v>183</v>
      </c>
      <c r="G4756" s="58">
        <f>IFERROR(F4756/Q4756,"-")</f>
        <v>1.2978723404255319</v>
      </c>
      <c r="H4756" s="59">
        <v>188</v>
      </c>
      <c r="I4756" s="59">
        <v>142</v>
      </c>
      <c r="J4756" s="59">
        <v>194</v>
      </c>
      <c r="K4756" s="59">
        <v>209</v>
      </c>
      <c r="L4756" s="59">
        <v>208</v>
      </c>
      <c r="M4756" s="60">
        <v>187</v>
      </c>
      <c r="N4756" s="61">
        <f>IFERROR(M4756/F4756,"-")</f>
        <v>1.0218579234972678</v>
      </c>
      <c r="O4756" s="62">
        <f>M4756-F4756</f>
        <v>4</v>
      </c>
      <c r="P4756" s="60">
        <v>206</v>
      </c>
      <c r="Q4756" s="63">
        <v>141</v>
      </c>
      <c r="R4756" s="64">
        <f>IFERROR(P4756/Q4756,"-")</f>
        <v>1.4609929078014185</v>
      </c>
      <c r="X4756" s="1" t="str">
        <f t="shared" si="949"/>
        <v>44大分県</v>
      </c>
    </row>
    <row r="4757" spans="1:24" s="5" customFormat="1" x14ac:dyDescent="0.15">
      <c r="A4757" s="65">
        <f t="shared" si="948"/>
        <v>317</v>
      </c>
      <c r="B4757" s="65">
        <f t="shared" si="948"/>
        <v>4408</v>
      </c>
      <c r="D4757" s="66"/>
      <c r="E4757" s="67" t="s">
        <v>36</v>
      </c>
      <c r="F4757" s="68">
        <v>0.97560975609756095</v>
      </c>
      <c r="G4757" s="69"/>
      <c r="H4757" s="68">
        <v>0.97368421052631582</v>
      </c>
      <c r="I4757" s="68">
        <v>0.94594594594594594</v>
      </c>
      <c r="J4757" s="68">
        <v>1</v>
      </c>
      <c r="K4757" s="68">
        <v>0.97142857142857142</v>
      </c>
      <c r="L4757" s="68">
        <v>1</v>
      </c>
      <c r="M4757" s="68">
        <v>1</v>
      </c>
      <c r="N4757" s="70"/>
      <c r="O4757" s="70"/>
      <c r="P4757" s="71"/>
      <c r="Q4757" s="71"/>
      <c r="R4757" s="70"/>
      <c r="X4757" s="5" t="str">
        <f t="shared" si="949"/>
        <v>44大分県</v>
      </c>
    </row>
    <row r="4758" spans="1:24" x14ac:dyDescent="0.15">
      <c r="A4758" s="6">
        <f>(ROW()+12)/15</f>
        <v>318</v>
      </c>
      <c r="B4758" s="6"/>
      <c r="C4758" s="87">
        <f>(ROW()+12)/15</f>
        <v>318</v>
      </c>
      <c r="D4758" s="87"/>
      <c r="S4758" s="1" t="str">
        <f>"（"&amp;H4760&amp;"　"&amp;H4761&amp;"構想区域）"</f>
        <v>（大分県　北部構想区域）</v>
      </c>
      <c r="X4758" s="1" t="str">
        <f>TEXT(F4760,"0?")&amp;H4760</f>
        <v>44大分県</v>
      </c>
    </row>
    <row r="4759" spans="1:24" ht="14.25" thickBot="1" x14ac:dyDescent="0.2">
      <c r="A4759" s="6">
        <f>A4758</f>
        <v>318</v>
      </c>
      <c r="B4759" s="6"/>
      <c r="C4759" s="1" t="s">
        <v>3</v>
      </c>
      <c r="X4759" s="1" t="str">
        <f>X4758</f>
        <v>44大分県</v>
      </c>
    </row>
    <row r="4760" spans="1:24" x14ac:dyDescent="0.15">
      <c r="A4760" s="6">
        <f t="shared" ref="A4760:B4772" si="951">A4759</f>
        <v>318</v>
      </c>
      <c r="B4760" s="6">
        <v>4409</v>
      </c>
      <c r="D4760" s="88" t="s">
        <v>4</v>
      </c>
      <c r="E4760" s="89"/>
      <c r="F4760" s="90">
        <f>QUOTIENT(F4761,100)</f>
        <v>44</v>
      </c>
      <c r="G4760" s="91"/>
      <c r="H4760" s="92" t="s">
        <v>372</v>
      </c>
      <c r="I4760" s="93"/>
      <c r="O4760" s="7"/>
      <c r="X4760" s="1" t="str">
        <f t="shared" ref="X4760:X4772" si="952">X4759</f>
        <v>44大分県</v>
      </c>
    </row>
    <row r="4761" spans="1:24" x14ac:dyDescent="0.15">
      <c r="A4761" s="6">
        <f t="shared" si="951"/>
        <v>318</v>
      </c>
      <c r="B4761" s="6">
        <f>B4760</f>
        <v>4409</v>
      </c>
      <c r="D4761" s="94" t="s">
        <v>5</v>
      </c>
      <c r="E4761" s="95"/>
      <c r="F4761" s="96">
        <f>B4761</f>
        <v>4409</v>
      </c>
      <c r="G4761" s="97"/>
      <c r="H4761" s="98" t="s">
        <v>137</v>
      </c>
      <c r="I4761" s="99"/>
      <c r="O4761" s="7"/>
      <c r="X4761" s="1" t="str">
        <f t="shared" si="952"/>
        <v>44大分県</v>
      </c>
    </row>
    <row r="4762" spans="1:24" x14ac:dyDescent="0.15">
      <c r="A4762" s="6">
        <f t="shared" si="951"/>
        <v>318</v>
      </c>
      <c r="B4762" s="6">
        <f>B4761</f>
        <v>4409</v>
      </c>
      <c r="D4762" s="72" t="s">
        <v>6</v>
      </c>
      <c r="E4762" s="73"/>
      <c r="F4762" s="74">
        <v>15.7746</v>
      </c>
      <c r="G4762" s="75"/>
      <c r="H4762" s="75"/>
      <c r="I4762" s="76"/>
      <c r="J4762" s="8"/>
      <c r="K4762" s="8"/>
      <c r="L4762" s="8"/>
      <c r="N4762" s="8"/>
      <c r="O4762" s="9"/>
      <c r="P4762" s="10" t="s">
        <v>7</v>
      </c>
      <c r="X4762" s="1" t="str">
        <f t="shared" si="952"/>
        <v>44大分県</v>
      </c>
    </row>
    <row r="4763" spans="1:24" ht="14.25" thickBot="1" x14ac:dyDescent="0.2">
      <c r="A4763" s="6">
        <f t="shared" si="951"/>
        <v>318</v>
      </c>
      <c r="B4763" s="6">
        <f>B4762</f>
        <v>4409</v>
      </c>
      <c r="D4763" s="77" t="s">
        <v>8</v>
      </c>
      <c r="E4763" s="78"/>
      <c r="F4763" s="79">
        <v>1136.82</v>
      </c>
      <c r="G4763" s="80"/>
      <c r="H4763" s="80"/>
      <c r="I4763" s="81"/>
      <c r="J4763" s="11"/>
      <c r="K4763" s="11"/>
      <c r="L4763" s="11"/>
      <c r="N4763" s="11"/>
      <c r="P4763" s="82">
        <v>-8.0999999999999989E-2</v>
      </c>
      <c r="Q4763" s="82"/>
      <c r="X4763" s="1" t="str">
        <f t="shared" si="952"/>
        <v>44大分県</v>
      </c>
    </row>
    <row r="4764" spans="1:24" ht="14.25" thickBot="1" x14ac:dyDescent="0.2">
      <c r="A4764" s="6">
        <f t="shared" si="951"/>
        <v>318</v>
      </c>
      <c r="B4764" s="6"/>
      <c r="C4764" s="1" t="s">
        <v>9</v>
      </c>
      <c r="X4764" s="1" t="str">
        <f t="shared" si="952"/>
        <v>44大分県</v>
      </c>
    </row>
    <row r="4765" spans="1:24" ht="13.5" customHeight="1" x14ac:dyDescent="0.15">
      <c r="A4765" s="6">
        <f t="shared" si="951"/>
        <v>318</v>
      </c>
      <c r="B4765" s="6"/>
      <c r="D4765" s="12"/>
      <c r="E4765" s="13"/>
      <c r="F4765" s="83" t="s">
        <v>10</v>
      </c>
      <c r="G4765" s="84"/>
      <c r="H4765" s="14" t="s">
        <v>11</v>
      </c>
      <c r="I4765" s="14" t="s">
        <v>12</v>
      </c>
      <c r="J4765" s="14" t="s">
        <v>13</v>
      </c>
      <c r="K4765" s="14" t="s">
        <v>14</v>
      </c>
      <c r="L4765" s="15" t="s">
        <v>15</v>
      </c>
      <c r="M4765" s="85" t="s">
        <v>16</v>
      </c>
      <c r="N4765" s="84"/>
      <c r="O4765" s="84"/>
      <c r="P4765" s="85" t="s">
        <v>17</v>
      </c>
      <c r="Q4765" s="84"/>
      <c r="R4765" s="86"/>
      <c r="X4765" s="1" t="str">
        <f t="shared" si="952"/>
        <v>44大分県</v>
      </c>
    </row>
    <row r="4766" spans="1:24" ht="32.25" thickBot="1" x14ac:dyDescent="0.2">
      <c r="A4766" s="6">
        <f t="shared" si="951"/>
        <v>318</v>
      </c>
      <c r="B4766" s="6"/>
      <c r="D4766" s="16"/>
      <c r="E4766" s="17"/>
      <c r="F4766" s="18" t="s">
        <v>18</v>
      </c>
      <c r="G4766" s="19" t="s">
        <v>19</v>
      </c>
      <c r="H4766" s="20" t="s">
        <v>20</v>
      </c>
      <c r="I4766" s="20" t="s">
        <v>21</v>
      </c>
      <c r="J4766" s="20" t="s">
        <v>22</v>
      </c>
      <c r="K4766" s="20" t="s">
        <v>23</v>
      </c>
      <c r="L4766" s="20" t="s">
        <v>24</v>
      </c>
      <c r="M4766" s="21" t="s">
        <v>25</v>
      </c>
      <c r="N4766" s="22" t="s">
        <v>26</v>
      </c>
      <c r="O4766" s="23" t="s">
        <v>27</v>
      </c>
      <c r="P4766" s="24" t="s">
        <v>28</v>
      </c>
      <c r="Q4766" s="22" t="s">
        <v>29</v>
      </c>
      <c r="R4766" s="25" t="s">
        <v>30</v>
      </c>
      <c r="X4766" s="1" t="str">
        <f t="shared" si="952"/>
        <v>44大分県</v>
      </c>
    </row>
    <row r="4767" spans="1:24" ht="14.25" thickTop="1" x14ac:dyDescent="0.15">
      <c r="A4767" s="6">
        <f t="shared" si="951"/>
        <v>318</v>
      </c>
      <c r="B4767" s="6">
        <f>B4762</f>
        <v>4409</v>
      </c>
      <c r="D4767" s="26"/>
      <c r="E4767" s="27" t="s">
        <v>31</v>
      </c>
      <c r="F4767" s="28">
        <f>SUM(F4768:F4771)</f>
        <v>2362</v>
      </c>
      <c r="G4767" s="29">
        <f>IFERROR(F4767/Q4767,"-")</f>
        <v>1.409307875894988</v>
      </c>
      <c r="H4767" s="30">
        <f t="shared" ref="H4767:M4767" si="953">SUM(H4768:H4771)</f>
        <v>2301</v>
      </c>
      <c r="I4767" s="30">
        <f t="shared" si="953"/>
        <v>2221</v>
      </c>
      <c r="J4767" s="30">
        <f t="shared" si="953"/>
        <v>2210</v>
      </c>
      <c r="K4767" s="30">
        <f t="shared" si="953"/>
        <v>2168</v>
      </c>
      <c r="L4767" s="30">
        <f t="shared" si="953"/>
        <v>2241</v>
      </c>
      <c r="M4767" s="31">
        <f t="shared" si="953"/>
        <v>2041</v>
      </c>
      <c r="N4767" s="32">
        <f>IFERROR(M4767/F4767,"-")</f>
        <v>0.86409822184589336</v>
      </c>
      <c r="O4767" s="33">
        <f>M4767-F4767</f>
        <v>-321</v>
      </c>
      <c r="P4767" s="31">
        <f>SUM(P4768:P4771)</f>
        <v>1999</v>
      </c>
      <c r="Q4767" s="34">
        <f>SUM(Q4768:Q4771)</f>
        <v>1676</v>
      </c>
      <c r="R4767" s="35">
        <f>IFERROR(P4767/Q4767,"-")</f>
        <v>1.1927207637231503</v>
      </c>
      <c r="X4767" s="1" t="str">
        <f t="shared" si="952"/>
        <v>44大分県</v>
      </c>
    </row>
    <row r="4768" spans="1:24" x14ac:dyDescent="0.15">
      <c r="A4768" s="6">
        <f t="shared" si="951"/>
        <v>318</v>
      </c>
      <c r="B4768" s="6">
        <f>B4767</f>
        <v>4409</v>
      </c>
      <c r="D4768" s="36"/>
      <c r="E4768" s="37" t="s">
        <v>32</v>
      </c>
      <c r="F4768" s="38">
        <v>0</v>
      </c>
      <c r="G4768" s="39">
        <f>IFERROR(F4768/Q4768,"-")</f>
        <v>0</v>
      </c>
      <c r="H4768" s="40">
        <v>7</v>
      </c>
      <c r="I4768" s="40">
        <v>7</v>
      </c>
      <c r="J4768" s="40">
        <v>9</v>
      </c>
      <c r="K4768" s="40">
        <v>9</v>
      </c>
      <c r="L4768" s="40">
        <v>9</v>
      </c>
      <c r="M4768" s="41">
        <v>9</v>
      </c>
      <c r="N4768" s="42" t="str">
        <f>IFERROR(M4768/F4768,"-")</f>
        <v>-</v>
      </c>
      <c r="O4768" s="43">
        <f>M4768-F4768</f>
        <v>9</v>
      </c>
      <c r="P4768" s="41">
        <v>19</v>
      </c>
      <c r="Q4768" s="44">
        <v>123</v>
      </c>
      <c r="R4768" s="45">
        <f>IFERROR(P4768/Q4768,"-")</f>
        <v>0.15447154471544716</v>
      </c>
      <c r="X4768" s="1" t="str">
        <f t="shared" si="952"/>
        <v>44大分県</v>
      </c>
    </row>
    <row r="4769" spans="1:24" x14ac:dyDescent="0.15">
      <c r="A4769" s="6">
        <f t="shared" si="951"/>
        <v>318</v>
      </c>
      <c r="B4769" s="6">
        <f t="shared" si="951"/>
        <v>4409</v>
      </c>
      <c r="D4769" s="36"/>
      <c r="E4769" s="46" t="s">
        <v>33</v>
      </c>
      <c r="F4769" s="47">
        <v>1388</v>
      </c>
      <c r="G4769" s="48">
        <f>IFERROR(F4769/Q4769,"-")</f>
        <v>2.1687500000000002</v>
      </c>
      <c r="H4769" s="49">
        <v>1293</v>
      </c>
      <c r="I4769" s="49">
        <v>1274</v>
      </c>
      <c r="J4769" s="49">
        <v>1233</v>
      </c>
      <c r="K4769" s="49">
        <v>1192</v>
      </c>
      <c r="L4769" s="49">
        <v>1211</v>
      </c>
      <c r="M4769" s="50">
        <v>1113</v>
      </c>
      <c r="N4769" s="51">
        <f>IFERROR(M4769/F4769,"-")</f>
        <v>0.80187319884726227</v>
      </c>
      <c r="O4769" s="52">
        <f>M4769-F4769</f>
        <v>-275</v>
      </c>
      <c r="P4769" s="50">
        <v>1058</v>
      </c>
      <c r="Q4769" s="53">
        <v>640</v>
      </c>
      <c r="R4769" s="54">
        <f>IFERROR(P4769/Q4769,"-")</f>
        <v>1.653125</v>
      </c>
      <c r="X4769" s="1" t="str">
        <f t="shared" si="952"/>
        <v>44大分県</v>
      </c>
    </row>
    <row r="4770" spans="1:24" x14ac:dyDescent="0.15">
      <c r="A4770" s="6">
        <f t="shared" si="951"/>
        <v>318</v>
      </c>
      <c r="B4770" s="6">
        <f t="shared" si="951"/>
        <v>4409</v>
      </c>
      <c r="D4770" s="36"/>
      <c r="E4770" s="46" t="s">
        <v>34</v>
      </c>
      <c r="F4770" s="47">
        <v>339</v>
      </c>
      <c r="G4770" s="48">
        <f>IFERROR(F4770/Q4770,"-")</f>
        <v>0.60752688172043012</v>
      </c>
      <c r="H4770" s="49">
        <v>485</v>
      </c>
      <c r="I4770" s="49">
        <v>492</v>
      </c>
      <c r="J4770" s="49">
        <v>455</v>
      </c>
      <c r="K4770" s="49">
        <v>433</v>
      </c>
      <c r="L4770" s="49">
        <v>513</v>
      </c>
      <c r="M4770" s="50">
        <v>495</v>
      </c>
      <c r="N4770" s="51">
        <f>IFERROR(M4770/F4770,"-")</f>
        <v>1.4601769911504425</v>
      </c>
      <c r="O4770" s="52">
        <f>M4770-F4770</f>
        <v>156</v>
      </c>
      <c r="P4770" s="50">
        <v>468</v>
      </c>
      <c r="Q4770" s="53">
        <v>558</v>
      </c>
      <c r="R4770" s="54">
        <f>IFERROR(P4770/Q4770,"-")</f>
        <v>0.83870967741935487</v>
      </c>
      <c r="X4770" s="1" t="str">
        <f t="shared" si="952"/>
        <v>44大分県</v>
      </c>
    </row>
    <row r="4771" spans="1:24" ht="14.25" thickBot="1" x14ac:dyDescent="0.2">
      <c r="A4771" s="6">
        <f t="shared" si="951"/>
        <v>318</v>
      </c>
      <c r="B4771" s="6">
        <f t="shared" si="951"/>
        <v>4409</v>
      </c>
      <c r="D4771" s="55"/>
      <c r="E4771" s="56" t="s">
        <v>35</v>
      </c>
      <c r="F4771" s="57">
        <v>635</v>
      </c>
      <c r="G4771" s="58">
        <f>IFERROR(F4771/Q4771,"-")</f>
        <v>1.7887323943661972</v>
      </c>
      <c r="H4771" s="59">
        <v>516</v>
      </c>
      <c r="I4771" s="59">
        <v>448</v>
      </c>
      <c r="J4771" s="59">
        <v>513</v>
      </c>
      <c r="K4771" s="59">
        <v>534</v>
      </c>
      <c r="L4771" s="59">
        <v>508</v>
      </c>
      <c r="M4771" s="60">
        <v>424</v>
      </c>
      <c r="N4771" s="61">
        <f>IFERROR(M4771/F4771,"-")</f>
        <v>0.66771653543307086</v>
      </c>
      <c r="O4771" s="62">
        <f>M4771-F4771</f>
        <v>-211</v>
      </c>
      <c r="P4771" s="60">
        <v>454</v>
      </c>
      <c r="Q4771" s="63">
        <v>355</v>
      </c>
      <c r="R4771" s="64">
        <f>IFERROR(P4771/Q4771,"-")</f>
        <v>1.2788732394366198</v>
      </c>
      <c r="X4771" s="1" t="str">
        <f t="shared" si="952"/>
        <v>44大分県</v>
      </c>
    </row>
    <row r="4772" spans="1:24" s="5" customFormat="1" x14ac:dyDescent="0.15">
      <c r="A4772" s="65">
        <f t="shared" si="951"/>
        <v>318</v>
      </c>
      <c r="B4772" s="65">
        <f t="shared" si="951"/>
        <v>4409</v>
      </c>
      <c r="D4772" s="66"/>
      <c r="E4772" s="67" t="s">
        <v>36</v>
      </c>
      <c r="F4772" s="68">
        <v>0.98113207547169812</v>
      </c>
      <c r="G4772" s="69"/>
      <c r="H4772" s="68">
        <v>0.96153846153846156</v>
      </c>
      <c r="I4772" s="68">
        <v>0.92156862745098034</v>
      </c>
      <c r="J4772" s="68">
        <v>0.96</v>
      </c>
      <c r="K4772" s="68">
        <v>0.95833333333333337</v>
      </c>
      <c r="L4772" s="68">
        <v>0.97872340425531912</v>
      </c>
      <c r="M4772" s="68">
        <v>0.97872340425531912</v>
      </c>
      <c r="N4772" s="70"/>
      <c r="O4772" s="70"/>
      <c r="P4772" s="71"/>
      <c r="Q4772" s="71"/>
      <c r="R4772" s="70"/>
      <c r="X4772" s="5" t="str">
        <f t="shared" si="952"/>
        <v>44大分県</v>
      </c>
    </row>
    <row r="4773" spans="1:24" x14ac:dyDescent="0.15">
      <c r="A4773" s="6">
        <f>(ROW()+12)/15</f>
        <v>319</v>
      </c>
      <c r="B4773" s="6"/>
      <c r="C4773" s="87">
        <f>(ROW()+12)/15</f>
        <v>319</v>
      </c>
      <c r="D4773" s="87"/>
      <c r="S4773" s="1" t="str">
        <f>"（"&amp;H4775&amp;"　"&amp;H4776&amp;"構想区域）"</f>
        <v>（宮崎県　宮崎東諸県構想区域）</v>
      </c>
      <c r="X4773" s="1" t="str">
        <f>TEXT(F4775,"0?")&amp;H4775</f>
        <v>45宮崎県</v>
      </c>
    </row>
    <row r="4774" spans="1:24" ht="14.25" thickBot="1" x14ac:dyDescent="0.2">
      <c r="A4774" s="6">
        <f>A4773</f>
        <v>319</v>
      </c>
      <c r="B4774" s="6"/>
      <c r="C4774" s="1" t="s">
        <v>3</v>
      </c>
      <c r="X4774" s="1" t="str">
        <f>X4773</f>
        <v>45宮崎県</v>
      </c>
    </row>
    <row r="4775" spans="1:24" x14ac:dyDescent="0.15">
      <c r="A4775" s="6">
        <f t="shared" ref="A4775:B4787" si="954">A4774</f>
        <v>319</v>
      </c>
      <c r="B4775" s="6">
        <v>4501</v>
      </c>
      <c r="D4775" s="88" t="s">
        <v>4</v>
      </c>
      <c r="E4775" s="89"/>
      <c r="F4775" s="90">
        <f>QUOTIENT(F4776,100)</f>
        <v>45</v>
      </c>
      <c r="G4775" s="91"/>
      <c r="H4775" s="92" t="s">
        <v>374</v>
      </c>
      <c r="I4775" s="93"/>
      <c r="O4775" s="7"/>
      <c r="X4775" s="1" t="str">
        <f t="shared" ref="X4775:X4787" si="955">X4774</f>
        <v>45宮崎県</v>
      </c>
    </row>
    <row r="4776" spans="1:24" x14ac:dyDescent="0.15">
      <c r="A4776" s="6">
        <f t="shared" si="954"/>
        <v>319</v>
      </c>
      <c r="B4776" s="6">
        <f>B4775</f>
        <v>4501</v>
      </c>
      <c r="D4776" s="94" t="s">
        <v>5</v>
      </c>
      <c r="E4776" s="95"/>
      <c r="F4776" s="96">
        <f>B4776</f>
        <v>4501</v>
      </c>
      <c r="G4776" s="97"/>
      <c r="H4776" s="98" t="s">
        <v>375</v>
      </c>
      <c r="I4776" s="99"/>
      <c r="O4776" s="7"/>
      <c r="X4776" s="1" t="str">
        <f t="shared" si="955"/>
        <v>45宮崎県</v>
      </c>
    </row>
    <row r="4777" spans="1:24" x14ac:dyDescent="0.15">
      <c r="A4777" s="6">
        <f t="shared" si="954"/>
        <v>319</v>
      </c>
      <c r="B4777" s="6">
        <f>B4776</f>
        <v>4501</v>
      </c>
      <c r="D4777" s="72" t="s">
        <v>6</v>
      </c>
      <c r="E4777" s="73"/>
      <c r="F4777" s="74">
        <v>42.667099999999998</v>
      </c>
      <c r="G4777" s="75"/>
      <c r="H4777" s="75"/>
      <c r="I4777" s="76"/>
      <c r="J4777" s="8"/>
      <c r="K4777" s="8"/>
      <c r="L4777" s="8"/>
      <c r="N4777" s="8"/>
      <c r="O4777" s="9"/>
      <c r="P4777" s="10" t="s">
        <v>7</v>
      </c>
      <c r="X4777" s="1" t="str">
        <f t="shared" si="955"/>
        <v>45宮崎県</v>
      </c>
    </row>
    <row r="4778" spans="1:24" ht="14.25" thickBot="1" x14ac:dyDescent="0.2">
      <c r="A4778" s="6">
        <f t="shared" si="954"/>
        <v>319</v>
      </c>
      <c r="B4778" s="6">
        <f>B4777</f>
        <v>4501</v>
      </c>
      <c r="D4778" s="77" t="s">
        <v>8</v>
      </c>
      <c r="E4778" s="78"/>
      <c r="F4778" s="79">
        <v>869.49</v>
      </c>
      <c r="G4778" s="80"/>
      <c r="H4778" s="80"/>
      <c r="I4778" s="81"/>
      <c r="J4778" s="11"/>
      <c r="K4778" s="11"/>
      <c r="L4778" s="11"/>
      <c r="N4778" s="11"/>
      <c r="P4778" s="82">
        <v>0.24099999999999996</v>
      </c>
      <c r="Q4778" s="82"/>
      <c r="X4778" s="1" t="str">
        <f t="shared" si="955"/>
        <v>45宮崎県</v>
      </c>
    </row>
    <row r="4779" spans="1:24" ht="14.25" thickBot="1" x14ac:dyDescent="0.2">
      <c r="A4779" s="6">
        <f t="shared" si="954"/>
        <v>319</v>
      </c>
      <c r="B4779" s="6"/>
      <c r="C4779" s="1" t="s">
        <v>9</v>
      </c>
      <c r="X4779" s="1" t="str">
        <f t="shared" si="955"/>
        <v>45宮崎県</v>
      </c>
    </row>
    <row r="4780" spans="1:24" ht="13.5" customHeight="1" x14ac:dyDescent="0.15">
      <c r="A4780" s="6">
        <f t="shared" si="954"/>
        <v>319</v>
      </c>
      <c r="B4780" s="6"/>
      <c r="D4780" s="12"/>
      <c r="E4780" s="13"/>
      <c r="F4780" s="83" t="s">
        <v>10</v>
      </c>
      <c r="G4780" s="84"/>
      <c r="H4780" s="14" t="s">
        <v>11</v>
      </c>
      <c r="I4780" s="14" t="s">
        <v>12</v>
      </c>
      <c r="J4780" s="14" t="s">
        <v>13</v>
      </c>
      <c r="K4780" s="14" t="s">
        <v>14</v>
      </c>
      <c r="L4780" s="15" t="s">
        <v>15</v>
      </c>
      <c r="M4780" s="85" t="s">
        <v>16</v>
      </c>
      <c r="N4780" s="84"/>
      <c r="O4780" s="84"/>
      <c r="P4780" s="85" t="s">
        <v>17</v>
      </c>
      <c r="Q4780" s="84"/>
      <c r="R4780" s="86"/>
      <c r="X4780" s="1" t="str">
        <f t="shared" si="955"/>
        <v>45宮崎県</v>
      </c>
    </row>
    <row r="4781" spans="1:24" ht="32.25" thickBot="1" x14ac:dyDescent="0.2">
      <c r="A4781" s="6">
        <f t="shared" si="954"/>
        <v>319</v>
      </c>
      <c r="B4781" s="6"/>
      <c r="D4781" s="16"/>
      <c r="E4781" s="17"/>
      <c r="F4781" s="18" t="s">
        <v>18</v>
      </c>
      <c r="G4781" s="19" t="s">
        <v>19</v>
      </c>
      <c r="H4781" s="20" t="s">
        <v>20</v>
      </c>
      <c r="I4781" s="20" t="s">
        <v>21</v>
      </c>
      <c r="J4781" s="20" t="s">
        <v>22</v>
      </c>
      <c r="K4781" s="20" t="s">
        <v>23</v>
      </c>
      <c r="L4781" s="20" t="s">
        <v>24</v>
      </c>
      <c r="M4781" s="21" t="s">
        <v>25</v>
      </c>
      <c r="N4781" s="22" t="s">
        <v>26</v>
      </c>
      <c r="O4781" s="23" t="s">
        <v>27</v>
      </c>
      <c r="P4781" s="24" t="s">
        <v>28</v>
      </c>
      <c r="Q4781" s="22" t="s">
        <v>29</v>
      </c>
      <c r="R4781" s="25" t="s">
        <v>30</v>
      </c>
      <c r="X4781" s="1" t="str">
        <f t="shared" si="955"/>
        <v>45宮崎県</v>
      </c>
    </row>
    <row r="4782" spans="1:24" ht="14.25" thickTop="1" x14ac:dyDescent="0.15">
      <c r="A4782" s="6">
        <f t="shared" si="954"/>
        <v>319</v>
      </c>
      <c r="B4782" s="6">
        <f>B4777</f>
        <v>4501</v>
      </c>
      <c r="D4782" s="26"/>
      <c r="E4782" s="27" t="s">
        <v>31</v>
      </c>
      <c r="F4782" s="28">
        <f>SUM(F4783:F4786)</f>
        <v>6070</v>
      </c>
      <c r="G4782" s="29">
        <f>IFERROR(F4782/Q4782,"-")</f>
        <v>1.3652721547458389</v>
      </c>
      <c r="H4782" s="30">
        <f t="shared" ref="H4782:M4782" si="956">SUM(H4783:H4786)</f>
        <v>5738</v>
      </c>
      <c r="I4782" s="30">
        <f t="shared" si="956"/>
        <v>5564</v>
      </c>
      <c r="J4782" s="30">
        <f t="shared" si="956"/>
        <v>5387</v>
      </c>
      <c r="K4782" s="30">
        <f t="shared" si="956"/>
        <v>5290</v>
      </c>
      <c r="L4782" s="30">
        <f t="shared" si="956"/>
        <v>5236</v>
      </c>
      <c r="M4782" s="31">
        <f t="shared" si="956"/>
        <v>5138</v>
      </c>
      <c r="N4782" s="32">
        <f>IFERROR(M4782/F4782,"-")</f>
        <v>0.8464579901153213</v>
      </c>
      <c r="O4782" s="33">
        <f>M4782-F4782</f>
        <v>-932</v>
      </c>
      <c r="P4782" s="31">
        <f>SUM(P4783:P4786)</f>
        <v>5087</v>
      </c>
      <c r="Q4782" s="34">
        <f>SUM(Q4783:Q4786)</f>
        <v>4446</v>
      </c>
      <c r="R4782" s="35">
        <f>IFERROR(P4782/Q4782,"-")</f>
        <v>1.1441745389113811</v>
      </c>
      <c r="X4782" s="1" t="str">
        <f t="shared" si="955"/>
        <v>45宮崎県</v>
      </c>
    </row>
    <row r="4783" spans="1:24" x14ac:dyDescent="0.15">
      <c r="A4783" s="6">
        <f t="shared" si="954"/>
        <v>319</v>
      </c>
      <c r="B4783" s="6">
        <f>B4782</f>
        <v>4501</v>
      </c>
      <c r="D4783" s="36"/>
      <c r="E4783" s="37" t="s">
        <v>32</v>
      </c>
      <c r="F4783" s="38">
        <v>707</v>
      </c>
      <c r="G4783" s="39">
        <f>IFERROR(F4783/Q4783,"-")</f>
        <v>1.2670250896057347</v>
      </c>
      <c r="H4783" s="40">
        <v>750</v>
      </c>
      <c r="I4783" s="40">
        <v>685</v>
      </c>
      <c r="J4783" s="40">
        <v>682</v>
      </c>
      <c r="K4783" s="40">
        <v>691</v>
      </c>
      <c r="L4783" s="40">
        <v>707</v>
      </c>
      <c r="M4783" s="41">
        <v>707</v>
      </c>
      <c r="N4783" s="42">
        <f>IFERROR(M4783/F4783,"-")</f>
        <v>1</v>
      </c>
      <c r="O4783" s="43">
        <f>M4783-F4783</f>
        <v>0</v>
      </c>
      <c r="P4783" s="41">
        <v>672</v>
      </c>
      <c r="Q4783" s="44">
        <v>558</v>
      </c>
      <c r="R4783" s="45">
        <f>IFERROR(P4783/Q4783,"-")</f>
        <v>1.2043010752688172</v>
      </c>
      <c r="X4783" s="1" t="str">
        <f t="shared" si="955"/>
        <v>45宮崎県</v>
      </c>
    </row>
    <row r="4784" spans="1:24" x14ac:dyDescent="0.15">
      <c r="A4784" s="6">
        <f t="shared" si="954"/>
        <v>319</v>
      </c>
      <c r="B4784" s="6">
        <f t="shared" si="954"/>
        <v>4501</v>
      </c>
      <c r="D4784" s="36"/>
      <c r="E4784" s="46" t="s">
        <v>33</v>
      </c>
      <c r="F4784" s="47">
        <v>3036</v>
      </c>
      <c r="G4784" s="48">
        <f>IFERROR(F4784/Q4784,"-")</f>
        <v>1.8951310861423221</v>
      </c>
      <c r="H4784" s="49">
        <v>2777</v>
      </c>
      <c r="I4784" s="49">
        <v>2705</v>
      </c>
      <c r="J4784" s="49">
        <v>2674</v>
      </c>
      <c r="K4784" s="49">
        <v>2673</v>
      </c>
      <c r="L4784" s="49">
        <v>2517</v>
      </c>
      <c r="M4784" s="50">
        <v>2492</v>
      </c>
      <c r="N4784" s="51">
        <f>IFERROR(M4784/F4784,"-")</f>
        <v>0.82081686429512513</v>
      </c>
      <c r="O4784" s="52">
        <f>M4784-F4784</f>
        <v>-544</v>
      </c>
      <c r="P4784" s="50">
        <v>2434</v>
      </c>
      <c r="Q4784" s="53">
        <v>1602</v>
      </c>
      <c r="R4784" s="54">
        <f>IFERROR(P4784/Q4784,"-")</f>
        <v>1.5193508114856429</v>
      </c>
      <c r="X4784" s="1" t="str">
        <f t="shared" si="955"/>
        <v>45宮崎県</v>
      </c>
    </row>
    <row r="4785" spans="1:24" x14ac:dyDescent="0.15">
      <c r="A4785" s="6">
        <f t="shared" si="954"/>
        <v>319</v>
      </c>
      <c r="B4785" s="6">
        <f t="shared" si="954"/>
        <v>4501</v>
      </c>
      <c r="D4785" s="36"/>
      <c r="E4785" s="46" t="s">
        <v>34</v>
      </c>
      <c r="F4785" s="47">
        <v>766</v>
      </c>
      <c r="G4785" s="48">
        <f>IFERROR(F4785/Q4785,"-")</f>
        <v>0.5785498489425982</v>
      </c>
      <c r="H4785" s="49">
        <v>908</v>
      </c>
      <c r="I4785" s="49">
        <v>780</v>
      </c>
      <c r="J4785" s="49">
        <v>789</v>
      </c>
      <c r="K4785" s="49">
        <v>837</v>
      </c>
      <c r="L4785" s="49">
        <v>807</v>
      </c>
      <c r="M4785" s="50">
        <v>818</v>
      </c>
      <c r="N4785" s="51">
        <f>IFERROR(M4785/F4785,"-")</f>
        <v>1.0678851174934725</v>
      </c>
      <c r="O4785" s="52">
        <f>M4785-F4785</f>
        <v>52</v>
      </c>
      <c r="P4785" s="50">
        <v>890</v>
      </c>
      <c r="Q4785" s="53">
        <v>1324</v>
      </c>
      <c r="R4785" s="54">
        <f>IFERROR(P4785/Q4785,"-")</f>
        <v>0.67220543806646527</v>
      </c>
      <c r="X4785" s="1" t="str">
        <f t="shared" si="955"/>
        <v>45宮崎県</v>
      </c>
    </row>
    <row r="4786" spans="1:24" ht="14.25" thickBot="1" x14ac:dyDescent="0.2">
      <c r="A4786" s="6">
        <f t="shared" si="954"/>
        <v>319</v>
      </c>
      <c r="B4786" s="6">
        <f t="shared" si="954"/>
        <v>4501</v>
      </c>
      <c r="D4786" s="55"/>
      <c r="E4786" s="56" t="s">
        <v>35</v>
      </c>
      <c r="F4786" s="57">
        <v>1561</v>
      </c>
      <c r="G4786" s="58">
        <f>IFERROR(F4786/Q4786,"-")</f>
        <v>1.6226611226611227</v>
      </c>
      <c r="H4786" s="59">
        <v>1303</v>
      </c>
      <c r="I4786" s="59">
        <v>1394</v>
      </c>
      <c r="J4786" s="59">
        <v>1242</v>
      </c>
      <c r="K4786" s="59">
        <v>1089</v>
      </c>
      <c r="L4786" s="59">
        <v>1205</v>
      </c>
      <c r="M4786" s="60">
        <v>1121</v>
      </c>
      <c r="N4786" s="61">
        <f>IFERROR(M4786/F4786,"-")</f>
        <v>0.71812940422805893</v>
      </c>
      <c r="O4786" s="62">
        <f>M4786-F4786</f>
        <v>-440</v>
      </c>
      <c r="P4786" s="60">
        <v>1091</v>
      </c>
      <c r="Q4786" s="63">
        <v>962</v>
      </c>
      <c r="R4786" s="64">
        <f>IFERROR(P4786/Q4786,"-")</f>
        <v>1.1340956340956341</v>
      </c>
      <c r="X4786" s="1" t="str">
        <f t="shared" si="955"/>
        <v>45宮崎県</v>
      </c>
    </row>
    <row r="4787" spans="1:24" s="5" customFormat="1" x14ac:dyDescent="0.15">
      <c r="A4787" s="65">
        <f t="shared" si="954"/>
        <v>319</v>
      </c>
      <c r="B4787" s="65">
        <f t="shared" si="954"/>
        <v>4501</v>
      </c>
      <c r="D4787" s="66"/>
      <c r="E4787" s="67" t="s">
        <v>36</v>
      </c>
      <c r="F4787" s="68">
        <v>1</v>
      </c>
      <c r="G4787" s="69"/>
      <c r="H4787" s="68">
        <v>0.96808510638297873</v>
      </c>
      <c r="I4787" s="68">
        <v>0.89130434782608692</v>
      </c>
      <c r="J4787" s="68">
        <v>0.9213483146067416</v>
      </c>
      <c r="K4787" s="68">
        <v>0.97590361445783136</v>
      </c>
      <c r="L4787" s="68">
        <v>0.93902439024390238</v>
      </c>
      <c r="M4787" s="68">
        <v>0.98780487804878048</v>
      </c>
      <c r="N4787" s="70"/>
      <c r="O4787" s="70"/>
      <c r="P4787" s="71"/>
      <c r="Q4787" s="71"/>
      <c r="R4787" s="70"/>
      <c r="X4787" s="5" t="str">
        <f t="shared" si="955"/>
        <v>45宮崎県</v>
      </c>
    </row>
    <row r="4788" spans="1:24" x14ac:dyDescent="0.15">
      <c r="A4788" s="6">
        <f>(ROW()+12)/15</f>
        <v>320</v>
      </c>
      <c r="B4788" s="6"/>
      <c r="C4788" s="87">
        <f>(ROW()+12)/15</f>
        <v>320</v>
      </c>
      <c r="D4788" s="87"/>
      <c r="S4788" s="1" t="str">
        <f>"（"&amp;H4790&amp;"　"&amp;H4791&amp;"構想区域）"</f>
        <v>（宮崎県　都城北諸県構想区域）</v>
      </c>
      <c r="X4788" s="1" t="str">
        <f>TEXT(F4790,"0?")&amp;H4790</f>
        <v>45宮崎県</v>
      </c>
    </row>
    <row r="4789" spans="1:24" ht="14.25" thickBot="1" x14ac:dyDescent="0.2">
      <c r="A4789" s="6">
        <f>A4788</f>
        <v>320</v>
      </c>
      <c r="B4789" s="6"/>
      <c r="C4789" s="1" t="s">
        <v>3</v>
      </c>
      <c r="X4789" s="1" t="str">
        <f>X4788</f>
        <v>45宮崎県</v>
      </c>
    </row>
    <row r="4790" spans="1:24" x14ac:dyDescent="0.15">
      <c r="A4790" s="6">
        <f t="shared" ref="A4790:B4802" si="957">A4789</f>
        <v>320</v>
      </c>
      <c r="B4790" s="6">
        <v>4502</v>
      </c>
      <c r="D4790" s="88" t="s">
        <v>4</v>
      </c>
      <c r="E4790" s="89"/>
      <c r="F4790" s="90">
        <f>QUOTIENT(F4791,100)</f>
        <v>45</v>
      </c>
      <c r="G4790" s="91"/>
      <c r="H4790" s="92" t="s">
        <v>374</v>
      </c>
      <c r="I4790" s="93"/>
      <c r="O4790" s="7"/>
      <c r="X4790" s="1" t="str">
        <f t="shared" ref="X4790:X4802" si="958">X4789</f>
        <v>45宮崎県</v>
      </c>
    </row>
    <row r="4791" spans="1:24" x14ac:dyDescent="0.15">
      <c r="A4791" s="6">
        <f t="shared" si="957"/>
        <v>320</v>
      </c>
      <c r="B4791" s="6">
        <f>B4790</f>
        <v>4502</v>
      </c>
      <c r="D4791" s="94" t="s">
        <v>5</v>
      </c>
      <c r="E4791" s="95"/>
      <c r="F4791" s="96">
        <f>B4791</f>
        <v>4502</v>
      </c>
      <c r="G4791" s="97"/>
      <c r="H4791" s="98" t="s">
        <v>376</v>
      </c>
      <c r="I4791" s="99"/>
      <c r="O4791" s="7"/>
      <c r="X4791" s="1" t="str">
        <f t="shared" si="958"/>
        <v>45宮崎県</v>
      </c>
    </row>
    <row r="4792" spans="1:24" x14ac:dyDescent="0.15">
      <c r="A4792" s="6">
        <f t="shared" si="957"/>
        <v>320</v>
      </c>
      <c r="B4792" s="6">
        <f>B4791</f>
        <v>4502</v>
      </c>
      <c r="D4792" s="72" t="s">
        <v>6</v>
      </c>
      <c r="E4792" s="73"/>
      <c r="F4792" s="74">
        <v>18.623100000000001</v>
      </c>
      <c r="G4792" s="75"/>
      <c r="H4792" s="75"/>
      <c r="I4792" s="76"/>
      <c r="J4792" s="8"/>
      <c r="K4792" s="8"/>
      <c r="L4792" s="8"/>
      <c r="N4792" s="8"/>
      <c r="O4792" s="9"/>
      <c r="P4792" s="10" t="s">
        <v>7</v>
      </c>
      <c r="X4792" s="1" t="str">
        <f t="shared" si="958"/>
        <v>45宮崎県</v>
      </c>
    </row>
    <row r="4793" spans="1:24" ht="14.25" thickBot="1" x14ac:dyDescent="0.2">
      <c r="A4793" s="6">
        <f t="shared" si="957"/>
        <v>320</v>
      </c>
      <c r="B4793" s="6">
        <f>B4792</f>
        <v>4502</v>
      </c>
      <c r="D4793" s="77" t="s">
        <v>8</v>
      </c>
      <c r="E4793" s="78"/>
      <c r="F4793" s="79">
        <v>763.38</v>
      </c>
      <c r="G4793" s="80"/>
      <c r="H4793" s="80"/>
      <c r="I4793" s="81"/>
      <c r="J4793" s="11"/>
      <c r="K4793" s="11"/>
      <c r="L4793" s="11"/>
      <c r="N4793" s="11"/>
      <c r="P4793" s="82">
        <v>5.8000000000000024E-2</v>
      </c>
      <c r="Q4793" s="82"/>
      <c r="X4793" s="1" t="str">
        <f t="shared" si="958"/>
        <v>45宮崎県</v>
      </c>
    </row>
    <row r="4794" spans="1:24" ht="14.25" thickBot="1" x14ac:dyDescent="0.2">
      <c r="A4794" s="6">
        <f t="shared" si="957"/>
        <v>320</v>
      </c>
      <c r="B4794" s="6"/>
      <c r="C4794" s="1" t="s">
        <v>9</v>
      </c>
      <c r="X4794" s="1" t="str">
        <f t="shared" si="958"/>
        <v>45宮崎県</v>
      </c>
    </row>
    <row r="4795" spans="1:24" ht="13.5" customHeight="1" x14ac:dyDescent="0.15">
      <c r="A4795" s="6">
        <f t="shared" si="957"/>
        <v>320</v>
      </c>
      <c r="B4795" s="6"/>
      <c r="D4795" s="12"/>
      <c r="E4795" s="13"/>
      <c r="F4795" s="83" t="s">
        <v>10</v>
      </c>
      <c r="G4795" s="84"/>
      <c r="H4795" s="14" t="s">
        <v>11</v>
      </c>
      <c r="I4795" s="14" t="s">
        <v>12</v>
      </c>
      <c r="J4795" s="14" t="s">
        <v>13</v>
      </c>
      <c r="K4795" s="14" t="s">
        <v>14</v>
      </c>
      <c r="L4795" s="15" t="s">
        <v>15</v>
      </c>
      <c r="M4795" s="85" t="s">
        <v>16</v>
      </c>
      <c r="N4795" s="84"/>
      <c r="O4795" s="84"/>
      <c r="P4795" s="85" t="s">
        <v>17</v>
      </c>
      <c r="Q4795" s="84"/>
      <c r="R4795" s="86"/>
      <c r="X4795" s="1" t="str">
        <f t="shared" si="958"/>
        <v>45宮崎県</v>
      </c>
    </row>
    <row r="4796" spans="1:24" ht="32.25" thickBot="1" x14ac:dyDescent="0.2">
      <c r="A4796" s="6">
        <f t="shared" si="957"/>
        <v>320</v>
      </c>
      <c r="B4796" s="6"/>
      <c r="D4796" s="16"/>
      <c r="E4796" s="17"/>
      <c r="F4796" s="18" t="s">
        <v>18</v>
      </c>
      <c r="G4796" s="19" t="s">
        <v>19</v>
      </c>
      <c r="H4796" s="20" t="s">
        <v>20</v>
      </c>
      <c r="I4796" s="20" t="s">
        <v>21</v>
      </c>
      <c r="J4796" s="20" t="s">
        <v>22</v>
      </c>
      <c r="K4796" s="20" t="s">
        <v>23</v>
      </c>
      <c r="L4796" s="20" t="s">
        <v>24</v>
      </c>
      <c r="M4796" s="21" t="s">
        <v>25</v>
      </c>
      <c r="N4796" s="22" t="s">
        <v>26</v>
      </c>
      <c r="O4796" s="23" t="s">
        <v>27</v>
      </c>
      <c r="P4796" s="24" t="s">
        <v>28</v>
      </c>
      <c r="Q4796" s="22" t="s">
        <v>29</v>
      </c>
      <c r="R4796" s="25" t="s">
        <v>30</v>
      </c>
      <c r="X4796" s="1" t="str">
        <f t="shared" si="958"/>
        <v>45宮崎県</v>
      </c>
    </row>
    <row r="4797" spans="1:24" ht="14.25" thickTop="1" x14ac:dyDescent="0.15">
      <c r="A4797" s="6">
        <f t="shared" si="957"/>
        <v>320</v>
      </c>
      <c r="B4797" s="6">
        <f>B4792</f>
        <v>4502</v>
      </c>
      <c r="D4797" s="26"/>
      <c r="E4797" s="27" t="s">
        <v>31</v>
      </c>
      <c r="F4797" s="28">
        <f>SUM(F4798:F4801)</f>
        <v>2820</v>
      </c>
      <c r="G4797" s="29">
        <f>IFERROR(F4797/Q4797,"-")</f>
        <v>1.4741244119184527</v>
      </c>
      <c r="H4797" s="30">
        <f t="shared" ref="H4797:M4797" si="959">SUM(H4798:H4801)</f>
        <v>2657</v>
      </c>
      <c r="I4797" s="30">
        <f t="shared" si="959"/>
        <v>2681</v>
      </c>
      <c r="J4797" s="30">
        <f t="shared" si="959"/>
        <v>2663</v>
      </c>
      <c r="K4797" s="30">
        <f t="shared" si="959"/>
        <v>2624</v>
      </c>
      <c r="L4797" s="30">
        <f t="shared" si="959"/>
        <v>2621</v>
      </c>
      <c r="M4797" s="31">
        <f t="shared" si="959"/>
        <v>2376</v>
      </c>
      <c r="N4797" s="32">
        <f>IFERROR(M4797/F4797,"-")</f>
        <v>0.8425531914893617</v>
      </c>
      <c r="O4797" s="33">
        <f>M4797-F4797</f>
        <v>-444</v>
      </c>
      <c r="P4797" s="31">
        <f>SUM(P4798:P4801)</f>
        <v>2404</v>
      </c>
      <c r="Q4797" s="34">
        <f>SUM(Q4798:Q4801)</f>
        <v>1913</v>
      </c>
      <c r="R4797" s="35">
        <f>IFERROR(P4797/Q4797,"-")</f>
        <v>1.2566649242028227</v>
      </c>
      <c r="X4797" s="1" t="str">
        <f t="shared" si="958"/>
        <v>45宮崎県</v>
      </c>
    </row>
    <row r="4798" spans="1:24" x14ac:dyDescent="0.15">
      <c r="A4798" s="6">
        <f t="shared" si="957"/>
        <v>320</v>
      </c>
      <c r="B4798" s="6">
        <f>B4797</f>
        <v>4502</v>
      </c>
      <c r="D4798" s="36"/>
      <c r="E4798" s="37" t="s">
        <v>32</v>
      </c>
      <c r="F4798" s="38">
        <v>9</v>
      </c>
      <c r="G4798" s="39">
        <f>IFERROR(F4798/Q4798,"-")</f>
        <v>4.1284403669724773E-2</v>
      </c>
      <c r="H4798" s="40">
        <v>45</v>
      </c>
      <c r="I4798" s="40">
        <v>45</v>
      </c>
      <c r="J4798" s="40">
        <v>45</v>
      </c>
      <c r="K4798" s="40">
        <v>33</v>
      </c>
      <c r="L4798" s="40">
        <v>33</v>
      </c>
      <c r="M4798" s="41">
        <v>33</v>
      </c>
      <c r="N4798" s="42">
        <f>IFERROR(M4798/F4798,"-")</f>
        <v>3.6666666666666665</v>
      </c>
      <c r="O4798" s="43">
        <f>M4798-F4798</f>
        <v>24</v>
      </c>
      <c r="P4798" s="41">
        <v>33</v>
      </c>
      <c r="Q4798" s="44">
        <v>218</v>
      </c>
      <c r="R4798" s="45">
        <f>IFERROR(P4798/Q4798,"-")</f>
        <v>0.15137614678899083</v>
      </c>
      <c r="X4798" s="1" t="str">
        <f t="shared" si="958"/>
        <v>45宮崎県</v>
      </c>
    </row>
    <row r="4799" spans="1:24" x14ac:dyDescent="0.15">
      <c r="A4799" s="6">
        <f t="shared" si="957"/>
        <v>320</v>
      </c>
      <c r="B4799" s="6">
        <f t="shared" si="957"/>
        <v>4502</v>
      </c>
      <c r="D4799" s="36"/>
      <c r="E4799" s="46" t="s">
        <v>33</v>
      </c>
      <c r="F4799" s="47">
        <v>1971</v>
      </c>
      <c r="G4799" s="48">
        <f>IFERROR(F4799/Q4799,"-")</f>
        <v>2.915680473372781</v>
      </c>
      <c r="H4799" s="49">
        <v>1750</v>
      </c>
      <c r="I4799" s="49">
        <v>1750</v>
      </c>
      <c r="J4799" s="49">
        <v>1712</v>
      </c>
      <c r="K4799" s="49">
        <v>1768</v>
      </c>
      <c r="L4799" s="49">
        <v>1816</v>
      </c>
      <c r="M4799" s="50">
        <v>1660</v>
      </c>
      <c r="N4799" s="51">
        <f>IFERROR(M4799/F4799,"-")</f>
        <v>0.84221207508878737</v>
      </c>
      <c r="O4799" s="52">
        <f>M4799-F4799</f>
        <v>-311</v>
      </c>
      <c r="P4799" s="50">
        <v>1681</v>
      </c>
      <c r="Q4799" s="53">
        <v>676</v>
      </c>
      <c r="R4799" s="54">
        <f>IFERROR(P4799/Q4799,"-")</f>
        <v>2.4866863905325443</v>
      </c>
      <c r="X4799" s="1" t="str">
        <f t="shared" si="958"/>
        <v>45宮崎県</v>
      </c>
    </row>
    <row r="4800" spans="1:24" x14ac:dyDescent="0.15">
      <c r="A4800" s="6">
        <f t="shared" si="957"/>
        <v>320</v>
      </c>
      <c r="B4800" s="6">
        <f t="shared" si="957"/>
        <v>4502</v>
      </c>
      <c r="D4800" s="36"/>
      <c r="E4800" s="46" t="s">
        <v>34</v>
      </c>
      <c r="F4800" s="47">
        <v>311</v>
      </c>
      <c r="G4800" s="48">
        <f>IFERROR(F4800/Q4800,"-")</f>
        <v>0.42027027027027025</v>
      </c>
      <c r="H4800" s="49">
        <v>422</v>
      </c>
      <c r="I4800" s="49">
        <v>395</v>
      </c>
      <c r="J4800" s="49">
        <v>458</v>
      </c>
      <c r="K4800" s="49">
        <v>496</v>
      </c>
      <c r="L4800" s="49">
        <v>384</v>
      </c>
      <c r="M4800" s="50">
        <v>343</v>
      </c>
      <c r="N4800" s="51">
        <f>IFERROR(M4800/F4800,"-")</f>
        <v>1.1028938906752412</v>
      </c>
      <c r="O4800" s="52">
        <f>M4800-F4800</f>
        <v>32</v>
      </c>
      <c r="P4800" s="50">
        <v>343</v>
      </c>
      <c r="Q4800" s="53">
        <v>740</v>
      </c>
      <c r="R4800" s="54">
        <f>IFERROR(P4800/Q4800,"-")</f>
        <v>0.4635135135135135</v>
      </c>
      <c r="X4800" s="1" t="str">
        <f t="shared" si="958"/>
        <v>45宮崎県</v>
      </c>
    </row>
    <row r="4801" spans="1:24" ht="14.25" thickBot="1" x14ac:dyDescent="0.2">
      <c r="A4801" s="6">
        <f t="shared" si="957"/>
        <v>320</v>
      </c>
      <c r="B4801" s="6">
        <f t="shared" si="957"/>
        <v>4502</v>
      </c>
      <c r="D4801" s="55"/>
      <c r="E4801" s="56" t="s">
        <v>35</v>
      </c>
      <c r="F4801" s="57">
        <v>529</v>
      </c>
      <c r="G4801" s="58">
        <f>IFERROR(F4801/Q4801,"-")</f>
        <v>1.8960573476702509</v>
      </c>
      <c r="H4801" s="59">
        <v>440</v>
      </c>
      <c r="I4801" s="59">
        <v>491</v>
      </c>
      <c r="J4801" s="59">
        <v>448</v>
      </c>
      <c r="K4801" s="59">
        <v>327</v>
      </c>
      <c r="L4801" s="59">
        <v>388</v>
      </c>
      <c r="M4801" s="60">
        <v>340</v>
      </c>
      <c r="N4801" s="61">
        <f>IFERROR(M4801/F4801,"-")</f>
        <v>0.64272211720226846</v>
      </c>
      <c r="O4801" s="62">
        <f>M4801-F4801</f>
        <v>-189</v>
      </c>
      <c r="P4801" s="60">
        <v>347</v>
      </c>
      <c r="Q4801" s="63">
        <v>279</v>
      </c>
      <c r="R4801" s="64">
        <f>IFERROR(P4801/Q4801,"-")</f>
        <v>1.2437275985663083</v>
      </c>
      <c r="X4801" s="1" t="str">
        <f t="shared" si="958"/>
        <v>45宮崎県</v>
      </c>
    </row>
    <row r="4802" spans="1:24" s="5" customFormat="1" x14ac:dyDescent="0.15">
      <c r="A4802" s="65">
        <f t="shared" si="957"/>
        <v>320</v>
      </c>
      <c r="B4802" s="65">
        <f t="shared" si="957"/>
        <v>4502</v>
      </c>
      <c r="D4802" s="66"/>
      <c r="E4802" s="67" t="s">
        <v>36</v>
      </c>
      <c r="F4802" s="68">
        <v>1</v>
      </c>
      <c r="G4802" s="69"/>
      <c r="H4802" s="68">
        <v>1</v>
      </c>
      <c r="I4802" s="68">
        <v>0.96825396825396826</v>
      </c>
      <c r="J4802" s="68">
        <v>0.98360655737704916</v>
      </c>
      <c r="K4802" s="68">
        <v>0.98360655737704916</v>
      </c>
      <c r="L4802" s="68">
        <v>0.98333333333333328</v>
      </c>
      <c r="M4802" s="68">
        <v>0.9642857142857143</v>
      </c>
      <c r="N4802" s="70"/>
      <c r="O4802" s="70"/>
      <c r="P4802" s="71"/>
      <c r="Q4802" s="71"/>
      <c r="R4802" s="70"/>
      <c r="X4802" s="5" t="str">
        <f t="shared" si="958"/>
        <v>45宮崎県</v>
      </c>
    </row>
    <row r="4803" spans="1:24" x14ac:dyDescent="0.15">
      <c r="A4803" s="6">
        <f>(ROW()+12)/15</f>
        <v>321</v>
      </c>
      <c r="B4803" s="6"/>
      <c r="C4803" s="87">
        <f>(ROW()+12)/15</f>
        <v>321</v>
      </c>
      <c r="D4803" s="87"/>
      <c r="S4803" s="1" t="str">
        <f>"（"&amp;H4805&amp;"　"&amp;H4806&amp;"構想区域）"</f>
        <v>（宮崎県　延岡西臼杵構想区域）</v>
      </c>
      <c r="X4803" s="1" t="str">
        <f>TEXT(F4805,"0?")&amp;H4805</f>
        <v>45宮崎県</v>
      </c>
    </row>
    <row r="4804" spans="1:24" ht="14.25" thickBot="1" x14ac:dyDescent="0.2">
      <c r="A4804" s="6">
        <f>A4803</f>
        <v>321</v>
      </c>
      <c r="B4804" s="6"/>
      <c r="C4804" s="1" t="s">
        <v>3</v>
      </c>
      <c r="X4804" s="1" t="str">
        <f>X4803</f>
        <v>45宮崎県</v>
      </c>
    </row>
    <row r="4805" spans="1:24" x14ac:dyDescent="0.15">
      <c r="A4805" s="6">
        <f t="shared" ref="A4805:B4817" si="960">A4804</f>
        <v>321</v>
      </c>
      <c r="B4805" s="6">
        <v>4503</v>
      </c>
      <c r="D4805" s="88" t="s">
        <v>4</v>
      </c>
      <c r="E4805" s="89"/>
      <c r="F4805" s="90">
        <f>QUOTIENT(F4806,100)</f>
        <v>45</v>
      </c>
      <c r="G4805" s="91"/>
      <c r="H4805" s="92" t="s">
        <v>374</v>
      </c>
      <c r="I4805" s="93"/>
      <c r="O4805" s="7"/>
      <c r="X4805" s="1" t="str">
        <f t="shared" ref="X4805:X4817" si="961">X4804</f>
        <v>45宮崎県</v>
      </c>
    </row>
    <row r="4806" spans="1:24" x14ac:dyDescent="0.15">
      <c r="A4806" s="6">
        <f t="shared" si="960"/>
        <v>321</v>
      </c>
      <c r="B4806" s="6">
        <f>B4805</f>
        <v>4503</v>
      </c>
      <c r="D4806" s="94" t="s">
        <v>5</v>
      </c>
      <c r="E4806" s="95"/>
      <c r="F4806" s="96">
        <f>B4806</f>
        <v>4503</v>
      </c>
      <c r="G4806" s="97"/>
      <c r="H4806" s="98" t="s">
        <v>377</v>
      </c>
      <c r="I4806" s="99"/>
      <c r="O4806" s="7"/>
      <c r="X4806" s="1" t="str">
        <f t="shared" si="961"/>
        <v>45宮崎県</v>
      </c>
    </row>
    <row r="4807" spans="1:24" x14ac:dyDescent="0.15">
      <c r="A4807" s="6">
        <f t="shared" si="960"/>
        <v>321</v>
      </c>
      <c r="B4807" s="6">
        <f>B4806</f>
        <v>4503</v>
      </c>
      <c r="D4807" s="72" t="s">
        <v>6</v>
      </c>
      <c r="E4807" s="73"/>
      <c r="F4807" s="74">
        <v>13.7143</v>
      </c>
      <c r="G4807" s="75"/>
      <c r="H4807" s="75"/>
      <c r="I4807" s="76"/>
      <c r="J4807" s="8"/>
      <c r="K4807" s="8"/>
      <c r="L4807" s="8"/>
      <c r="N4807" s="8"/>
      <c r="O4807" s="9"/>
      <c r="P4807" s="10" t="s">
        <v>7</v>
      </c>
      <c r="X4807" s="1" t="str">
        <f t="shared" si="961"/>
        <v>45宮崎県</v>
      </c>
    </row>
    <row r="4808" spans="1:24" ht="14.25" thickBot="1" x14ac:dyDescent="0.2">
      <c r="A4808" s="6">
        <f t="shared" si="960"/>
        <v>321</v>
      </c>
      <c r="B4808" s="6">
        <f>B4807</f>
        <v>4503</v>
      </c>
      <c r="D4808" s="77" t="s">
        <v>8</v>
      </c>
      <c r="E4808" s="78"/>
      <c r="F4808" s="79">
        <v>1554.96</v>
      </c>
      <c r="G4808" s="80"/>
      <c r="H4808" s="80"/>
      <c r="I4808" s="81"/>
      <c r="J4808" s="11"/>
      <c r="K4808" s="11"/>
      <c r="L4808" s="11"/>
      <c r="N4808" s="11"/>
      <c r="P4808" s="82">
        <v>-7.400000000000001E-2</v>
      </c>
      <c r="Q4808" s="82"/>
      <c r="X4808" s="1" t="str">
        <f t="shared" si="961"/>
        <v>45宮崎県</v>
      </c>
    </row>
    <row r="4809" spans="1:24" ht="14.25" thickBot="1" x14ac:dyDescent="0.2">
      <c r="A4809" s="6">
        <f t="shared" si="960"/>
        <v>321</v>
      </c>
      <c r="B4809" s="6"/>
      <c r="C4809" s="1" t="s">
        <v>9</v>
      </c>
      <c r="X4809" s="1" t="str">
        <f t="shared" si="961"/>
        <v>45宮崎県</v>
      </c>
    </row>
    <row r="4810" spans="1:24" ht="13.5" customHeight="1" x14ac:dyDescent="0.15">
      <c r="A4810" s="6">
        <f t="shared" si="960"/>
        <v>321</v>
      </c>
      <c r="B4810" s="6"/>
      <c r="D4810" s="12"/>
      <c r="E4810" s="13"/>
      <c r="F4810" s="83" t="s">
        <v>10</v>
      </c>
      <c r="G4810" s="84"/>
      <c r="H4810" s="14" t="s">
        <v>11</v>
      </c>
      <c r="I4810" s="14" t="s">
        <v>12</v>
      </c>
      <c r="J4810" s="14" t="s">
        <v>13</v>
      </c>
      <c r="K4810" s="14" t="s">
        <v>14</v>
      </c>
      <c r="L4810" s="15" t="s">
        <v>15</v>
      </c>
      <c r="M4810" s="85" t="s">
        <v>16</v>
      </c>
      <c r="N4810" s="84"/>
      <c r="O4810" s="84"/>
      <c r="P4810" s="85" t="s">
        <v>17</v>
      </c>
      <c r="Q4810" s="84"/>
      <c r="R4810" s="86"/>
      <c r="X4810" s="1" t="str">
        <f t="shared" si="961"/>
        <v>45宮崎県</v>
      </c>
    </row>
    <row r="4811" spans="1:24" ht="32.25" thickBot="1" x14ac:dyDescent="0.2">
      <c r="A4811" s="6">
        <f t="shared" si="960"/>
        <v>321</v>
      </c>
      <c r="B4811" s="6"/>
      <c r="D4811" s="16"/>
      <c r="E4811" s="17"/>
      <c r="F4811" s="18" t="s">
        <v>18</v>
      </c>
      <c r="G4811" s="19" t="s">
        <v>19</v>
      </c>
      <c r="H4811" s="20" t="s">
        <v>20</v>
      </c>
      <c r="I4811" s="20" t="s">
        <v>21</v>
      </c>
      <c r="J4811" s="20" t="s">
        <v>22</v>
      </c>
      <c r="K4811" s="20" t="s">
        <v>23</v>
      </c>
      <c r="L4811" s="20" t="s">
        <v>24</v>
      </c>
      <c r="M4811" s="21" t="s">
        <v>25</v>
      </c>
      <c r="N4811" s="22" t="s">
        <v>26</v>
      </c>
      <c r="O4811" s="23" t="s">
        <v>27</v>
      </c>
      <c r="P4811" s="24" t="s">
        <v>28</v>
      </c>
      <c r="Q4811" s="22" t="s">
        <v>29</v>
      </c>
      <c r="R4811" s="25" t="s">
        <v>30</v>
      </c>
      <c r="X4811" s="1" t="str">
        <f t="shared" si="961"/>
        <v>45宮崎県</v>
      </c>
    </row>
    <row r="4812" spans="1:24" ht="14.25" thickTop="1" x14ac:dyDescent="0.15">
      <c r="A4812" s="6">
        <f t="shared" si="960"/>
        <v>321</v>
      </c>
      <c r="B4812" s="6">
        <f>B4807</f>
        <v>4503</v>
      </c>
      <c r="D4812" s="26"/>
      <c r="E4812" s="27" t="s">
        <v>31</v>
      </c>
      <c r="F4812" s="28">
        <f>SUM(F4813:F4816)</f>
        <v>1853</v>
      </c>
      <c r="G4812" s="29">
        <f>IFERROR(F4812/Q4812,"-")</f>
        <v>1.36551215917465</v>
      </c>
      <c r="H4812" s="30">
        <f t="shared" ref="H4812:M4812" si="962">SUM(H4813:H4816)</f>
        <v>1933</v>
      </c>
      <c r="I4812" s="30">
        <f t="shared" si="962"/>
        <v>1937</v>
      </c>
      <c r="J4812" s="30">
        <f t="shared" si="962"/>
        <v>1843</v>
      </c>
      <c r="K4812" s="30">
        <f t="shared" si="962"/>
        <v>1919</v>
      </c>
      <c r="L4812" s="30">
        <f t="shared" si="962"/>
        <v>1959</v>
      </c>
      <c r="M4812" s="31">
        <f t="shared" si="962"/>
        <v>1755</v>
      </c>
      <c r="N4812" s="32">
        <f>IFERROR(M4812/F4812,"-")</f>
        <v>0.94711279007015647</v>
      </c>
      <c r="O4812" s="33">
        <f>M4812-F4812</f>
        <v>-98</v>
      </c>
      <c r="P4812" s="31">
        <f>SUM(P4813:P4816)</f>
        <v>1756</v>
      </c>
      <c r="Q4812" s="34">
        <f>SUM(Q4813:Q4816)</f>
        <v>1357</v>
      </c>
      <c r="R4812" s="35">
        <f>IFERROR(P4812/Q4812,"-")</f>
        <v>1.2940309506263816</v>
      </c>
      <c r="X4812" s="1" t="str">
        <f t="shared" si="961"/>
        <v>45宮崎県</v>
      </c>
    </row>
    <row r="4813" spans="1:24" x14ac:dyDescent="0.15">
      <c r="A4813" s="6">
        <f t="shared" si="960"/>
        <v>321</v>
      </c>
      <c r="B4813" s="6">
        <f>B4812</f>
        <v>4503</v>
      </c>
      <c r="D4813" s="36"/>
      <c r="E4813" s="37" t="s">
        <v>32</v>
      </c>
      <c r="F4813" s="38">
        <v>41</v>
      </c>
      <c r="G4813" s="39">
        <f>IFERROR(F4813/Q4813,"-")</f>
        <v>0.37962962962962965</v>
      </c>
      <c r="H4813" s="40">
        <v>41</v>
      </c>
      <c r="I4813" s="40">
        <v>111</v>
      </c>
      <c r="J4813" s="40">
        <v>42</v>
      </c>
      <c r="K4813" s="40">
        <v>67</v>
      </c>
      <c r="L4813" s="40">
        <v>67</v>
      </c>
      <c r="M4813" s="41">
        <v>42</v>
      </c>
      <c r="N4813" s="42">
        <f>IFERROR(M4813/F4813,"-")</f>
        <v>1.024390243902439</v>
      </c>
      <c r="O4813" s="43">
        <f>M4813-F4813</f>
        <v>1</v>
      </c>
      <c r="P4813" s="41">
        <v>92</v>
      </c>
      <c r="Q4813" s="44">
        <v>108</v>
      </c>
      <c r="R4813" s="45">
        <f>IFERROR(P4813/Q4813,"-")</f>
        <v>0.85185185185185186</v>
      </c>
      <c r="X4813" s="1" t="str">
        <f t="shared" si="961"/>
        <v>45宮崎県</v>
      </c>
    </row>
    <row r="4814" spans="1:24" x14ac:dyDescent="0.15">
      <c r="A4814" s="6">
        <f t="shared" si="960"/>
        <v>321</v>
      </c>
      <c r="B4814" s="6">
        <f t="shared" si="960"/>
        <v>4503</v>
      </c>
      <c r="D4814" s="36"/>
      <c r="E4814" s="46" t="s">
        <v>33</v>
      </c>
      <c r="F4814" s="47">
        <v>1050</v>
      </c>
      <c r="G4814" s="48">
        <f>IFERROR(F4814/Q4814,"-")</f>
        <v>2.5119617224880382</v>
      </c>
      <c r="H4814" s="49">
        <v>1108</v>
      </c>
      <c r="I4814" s="49">
        <v>1006</v>
      </c>
      <c r="J4814" s="49">
        <v>1028</v>
      </c>
      <c r="K4814" s="49">
        <v>1062</v>
      </c>
      <c r="L4814" s="49">
        <v>1074</v>
      </c>
      <c r="M4814" s="50">
        <v>1108</v>
      </c>
      <c r="N4814" s="51">
        <f>IFERROR(M4814/F4814,"-")</f>
        <v>1.0552380952380953</v>
      </c>
      <c r="O4814" s="52">
        <f>M4814-F4814</f>
        <v>58</v>
      </c>
      <c r="P4814" s="50">
        <v>1026</v>
      </c>
      <c r="Q4814" s="53">
        <v>418</v>
      </c>
      <c r="R4814" s="54">
        <f>IFERROR(P4814/Q4814,"-")</f>
        <v>2.4545454545454546</v>
      </c>
      <c r="X4814" s="1" t="str">
        <f t="shared" si="961"/>
        <v>45宮崎県</v>
      </c>
    </row>
    <row r="4815" spans="1:24" x14ac:dyDescent="0.15">
      <c r="A4815" s="6">
        <f t="shared" si="960"/>
        <v>321</v>
      </c>
      <c r="B4815" s="6">
        <f t="shared" si="960"/>
        <v>4503</v>
      </c>
      <c r="D4815" s="36"/>
      <c r="E4815" s="46" t="s">
        <v>34</v>
      </c>
      <c r="F4815" s="47">
        <v>244</v>
      </c>
      <c r="G4815" s="48">
        <f>IFERROR(F4815/Q4815,"-")</f>
        <v>0.46743295019157088</v>
      </c>
      <c r="H4815" s="49">
        <v>264</v>
      </c>
      <c r="I4815" s="49">
        <v>281</v>
      </c>
      <c r="J4815" s="49">
        <v>281</v>
      </c>
      <c r="K4815" s="49">
        <v>276</v>
      </c>
      <c r="L4815" s="49">
        <v>333</v>
      </c>
      <c r="M4815" s="50">
        <v>247</v>
      </c>
      <c r="N4815" s="51">
        <f>IFERROR(M4815/F4815,"-")</f>
        <v>1.0122950819672132</v>
      </c>
      <c r="O4815" s="52">
        <f>M4815-F4815</f>
        <v>3</v>
      </c>
      <c r="P4815" s="50">
        <v>328</v>
      </c>
      <c r="Q4815" s="53">
        <v>522</v>
      </c>
      <c r="R4815" s="54">
        <f>IFERROR(P4815/Q4815,"-")</f>
        <v>0.62835249042145591</v>
      </c>
      <c r="X4815" s="1" t="str">
        <f t="shared" si="961"/>
        <v>45宮崎県</v>
      </c>
    </row>
    <row r="4816" spans="1:24" ht="14.25" thickBot="1" x14ac:dyDescent="0.2">
      <c r="A4816" s="6">
        <f t="shared" si="960"/>
        <v>321</v>
      </c>
      <c r="B4816" s="6">
        <f t="shared" si="960"/>
        <v>4503</v>
      </c>
      <c r="D4816" s="55"/>
      <c r="E4816" s="56" t="s">
        <v>35</v>
      </c>
      <c r="F4816" s="57">
        <v>518</v>
      </c>
      <c r="G4816" s="58">
        <f>IFERROR(F4816/Q4816,"-")</f>
        <v>1.6763754045307444</v>
      </c>
      <c r="H4816" s="59">
        <v>520</v>
      </c>
      <c r="I4816" s="59">
        <v>539</v>
      </c>
      <c r="J4816" s="59">
        <v>492</v>
      </c>
      <c r="K4816" s="59">
        <v>514</v>
      </c>
      <c r="L4816" s="59">
        <v>485</v>
      </c>
      <c r="M4816" s="60">
        <v>358</v>
      </c>
      <c r="N4816" s="61">
        <f>IFERROR(M4816/F4816,"-")</f>
        <v>0.69111969111969107</v>
      </c>
      <c r="O4816" s="62">
        <f>M4816-F4816</f>
        <v>-160</v>
      </c>
      <c r="P4816" s="60">
        <v>310</v>
      </c>
      <c r="Q4816" s="63">
        <v>309</v>
      </c>
      <c r="R4816" s="64">
        <f>IFERROR(P4816/Q4816,"-")</f>
        <v>1.0032362459546926</v>
      </c>
      <c r="X4816" s="1" t="str">
        <f t="shared" si="961"/>
        <v>45宮崎県</v>
      </c>
    </row>
    <row r="4817" spans="1:24" s="5" customFormat="1" x14ac:dyDescent="0.15">
      <c r="A4817" s="65">
        <f t="shared" si="960"/>
        <v>321</v>
      </c>
      <c r="B4817" s="65">
        <f t="shared" si="960"/>
        <v>4503</v>
      </c>
      <c r="D4817" s="66"/>
      <c r="E4817" s="67" t="s">
        <v>36</v>
      </c>
      <c r="F4817" s="68">
        <v>0.96969696969696972</v>
      </c>
      <c r="G4817" s="69"/>
      <c r="H4817" s="68">
        <v>1</v>
      </c>
      <c r="I4817" s="68">
        <v>1</v>
      </c>
      <c r="J4817" s="68">
        <v>0.96551724137931039</v>
      </c>
      <c r="K4817" s="68">
        <v>1</v>
      </c>
      <c r="L4817" s="68">
        <v>1</v>
      </c>
      <c r="M4817" s="68">
        <v>1</v>
      </c>
      <c r="N4817" s="70"/>
      <c r="O4817" s="70"/>
      <c r="P4817" s="71"/>
      <c r="Q4817" s="71"/>
      <c r="R4817" s="70"/>
      <c r="X4817" s="5" t="str">
        <f t="shared" si="961"/>
        <v>45宮崎県</v>
      </c>
    </row>
    <row r="4818" spans="1:24" x14ac:dyDescent="0.15">
      <c r="A4818" s="6">
        <f>(ROW()+12)/15</f>
        <v>322</v>
      </c>
      <c r="B4818" s="6"/>
      <c r="C4818" s="87">
        <f>(ROW()+12)/15</f>
        <v>322</v>
      </c>
      <c r="D4818" s="87"/>
      <c r="S4818" s="1" t="str">
        <f>"（"&amp;H4820&amp;"　"&amp;H4821&amp;"構想区域）"</f>
        <v>（宮崎県　日南串間構想区域）</v>
      </c>
      <c r="X4818" s="1" t="str">
        <f>TEXT(F4820,"0?")&amp;H4820</f>
        <v>45宮崎県</v>
      </c>
    </row>
    <row r="4819" spans="1:24" ht="14.25" thickBot="1" x14ac:dyDescent="0.2">
      <c r="A4819" s="6">
        <f>A4818</f>
        <v>322</v>
      </c>
      <c r="B4819" s="6"/>
      <c r="C4819" s="1" t="s">
        <v>3</v>
      </c>
      <c r="X4819" s="1" t="str">
        <f>X4818</f>
        <v>45宮崎県</v>
      </c>
    </row>
    <row r="4820" spans="1:24" x14ac:dyDescent="0.15">
      <c r="A4820" s="6">
        <f t="shared" ref="A4820:B4832" si="963">A4819</f>
        <v>322</v>
      </c>
      <c r="B4820" s="6">
        <v>4504</v>
      </c>
      <c r="D4820" s="88" t="s">
        <v>4</v>
      </c>
      <c r="E4820" s="89"/>
      <c r="F4820" s="90">
        <f>QUOTIENT(F4821,100)</f>
        <v>45</v>
      </c>
      <c r="G4820" s="91"/>
      <c r="H4820" s="92" t="s">
        <v>374</v>
      </c>
      <c r="I4820" s="93"/>
      <c r="O4820" s="7"/>
      <c r="X4820" s="1" t="str">
        <f t="shared" ref="X4820:X4832" si="964">X4819</f>
        <v>45宮崎県</v>
      </c>
    </row>
    <row r="4821" spans="1:24" x14ac:dyDescent="0.15">
      <c r="A4821" s="6">
        <f t="shared" si="963"/>
        <v>322</v>
      </c>
      <c r="B4821" s="6">
        <f>B4820</f>
        <v>4504</v>
      </c>
      <c r="D4821" s="94" t="s">
        <v>5</v>
      </c>
      <c r="E4821" s="95"/>
      <c r="F4821" s="96">
        <f>B4821</f>
        <v>4504</v>
      </c>
      <c r="G4821" s="97"/>
      <c r="H4821" s="98" t="s">
        <v>378</v>
      </c>
      <c r="I4821" s="99"/>
      <c r="O4821" s="7"/>
      <c r="X4821" s="1" t="str">
        <f t="shared" si="964"/>
        <v>45宮崎県</v>
      </c>
    </row>
    <row r="4822" spans="1:24" x14ac:dyDescent="0.15">
      <c r="A4822" s="6">
        <f t="shared" si="963"/>
        <v>322</v>
      </c>
      <c r="B4822" s="6">
        <f>B4821</f>
        <v>4504</v>
      </c>
      <c r="D4822" s="72" t="s">
        <v>6</v>
      </c>
      <c r="E4822" s="73"/>
      <c r="F4822" s="74">
        <v>6.7670000000000003</v>
      </c>
      <c r="G4822" s="75"/>
      <c r="H4822" s="75"/>
      <c r="I4822" s="76"/>
      <c r="J4822" s="8"/>
      <c r="K4822" s="8"/>
      <c r="L4822" s="8"/>
      <c r="N4822" s="8"/>
      <c r="O4822" s="9"/>
      <c r="P4822" s="10" t="s">
        <v>7</v>
      </c>
      <c r="X4822" s="1" t="str">
        <f t="shared" si="964"/>
        <v>45宮崎県</v>
      </c>
    </row>
    <row r="4823" spans="1:24" ht="14.25" thickBot="1" x14ac:dyDescent="0.2">
      <c r="A4823" s="6">
        <f t="shared" si="963"/>
        <v>322</v>
      </c>
      <c r="B4823" s="6">
        <f>B4822</f>
        <v>4504</v>
      </c>
      <c r="D4823" s="77" t="s">
        <v>8</v>
      </c>
      <c r="E4823" s="78"/>
      <c r="F4823" s="79">
        <v>831.27</v>
      </c>
      <c r="G4823" s="80"/>
      <c r="H4823" s="80"/>
      <c r="I4823" s="81"/>
      <c r="J4823" s="11"/>
      <c r="K4823" s="11"/>
      <c r="L4823" s="11"/>
      <c r="N4823" s="11"/>
      <c r="P4823" s="82">
        <v>-0.16599999999999998</v>
      </c>
      <c r="Q4823" s="82"/>
      <c r="X4823" s="1" t="str">
        <f t="shared" si="964"/>
        <v>45宮崎県</v>
      </c>
    </row>
    <row r="4824" spans="1:24" ht="14.25" thickBot="1" x14ac:dyDescent="0.2">
      <c r="A4824" s="6">
        <f t="shared" si="963"/>
        <v>322</v>
      </c>
      <c r="B4824" s="6"/>
      <c r="C4824" s="1" t="s">
        <v>9</v>
      </c>
      <c r="X4824" s="1" t="str">
        <f t="shared" si="964"/>
        <v>45宮崎県</v>
      </c>
    </row>
    <row r="4825" spans="1:24" ht="13.5" customHeight="1" x14ac:dyDescent="0.15">
      <c r="A4825" s="6">
        <f t="shared" si="963"/>
        <v>322</v>
      </c>
      <c r="B4825" s="6"/>
      <c r="D4825" s="12"/>
      <c r="E4825" s="13"/>
      <c r="F4825" s="83" t="s">
        <v>10</v>
      </c>
      <c r="G4825" s="84"/>
      <c r="H4825" s="14" t="s">
        <v>11</v>
      </c>
      <c r="I4825" s="14" t="s">
        <v>12</v>
      </c>
      <c r="J4825" s="14" t="s">
        <v>13</v>
      </c>
      <c r="K4825" s="14" t="s">
        <v>14</v>
      </c>
      <c r="L4825" s="15" t="s">
        <v>15</v>
      </c>
      <c r="M4825" s="85" t="s">
        <v>16</v>
      </c>
      <c r="N4825" s="84"/>
      <c r="O4825" s="84"/>
      <c r="P4825" s="85" t="s">
        <v>17</v>
      </c>
      <c r="Q4825" s="84"/>
      <c r="R4825" s="86"/>
      <c r="X4825" s="1" t="str">
        <f t="shared" si="964"/>
        <v>45宮崎県</v>
      </c>
    </row>
    <row r="4826" spans="1:24" ht="32.25" thickBot="1" x14ac:dyDescent="0.2">
      <c r="A4826" s="6">
        <f t="shared" si="963"/>
        <v>322</v>
      </c>
      <c r="B4826" s="6"/>
      <c r="D4826" s="16"/>
      <c r="E4826" s="17"/>
      <c r="F4826" s="18" t="s">
        <v>18</v>
      </c>
      <c r="G4826" s="19" t="s">
        <v>19</v>
      </c>
      <c r="H4826" s="20" t="s">
        <v>20</v>
      </c>
      <c r="I4826" s="20" t="s">
        <v>21</v>
      </c>
      <c r="J4826" s="20" t="s">
        <v>22</v>
      </c>
      <c r="K4826" s="20" t="s">
        <v>23</v>
      </c>
      <c r="L4826" s="20" t="s">
        <v>24</v>
      </c>
      <c r="M4826" s="21" t="s">
        <v>25</v>
      </c>
      <c r="N4826" s="22" t="s">
        <v>26</v>
      </c>
      <c r="O4826" s="23" t="s">
        <v>27</v>
      </c>
      <c r="P4826" s="24" t="s">
        <v>28</v>
      </c>
      <c r="Q4826" s="22" t="s">
        <v>29</v>
      </c>
      <c r="R4826" s="25" t="s">
        <v>30</v>
      </c>
      <c r="X4826" s="1" t="str">
        <f t="shared" si="964"/>
        <v>45宮崎県</v>
      </c>
    </row>
    <row r="4827" spans="1:24" ht="14.25" thickTop="1" x14ac:dyDescent="0.15">
      <c r="A4827" s="6">
        <f t="shared" si="963"/>
        <v>322</v>
      </c>
      <c r="B4827" s="6">
        <f>B4822</f>
        <v>4504</v>
      </c>
      <c r="D4827" s="26"/>
      <c r="E4827" s="27" t="s">
        <v>31</v>
      </c>
      <c r="F4827" s="28">
        <f>SUM(F4828:F4831)</f>
        <v>1326</v>
      </c>
      <c r="G4827" s="29">
        <f>IFERROR(F4827/Q4827,"-")</f>
        <v>1.5085324232081911</v>
      </c>
      <c r="H4827" s="30">
        <f t="shared" ref="H4827:M4827" si="965">SUM(H4828:H4831)</f>
        <v>1250</v>
      </c>
      <c r="I4827" s="30">
        <f t="shared" si="965"/>
        <v>916</v>
      </c>
      <c r="J4827" s="30">
        <f t="shared" si="965"/>
        <v>1213</v>
      </c>
      <c r="K4827" s="30">
        <f t="shared" si="965"/>
        <v>1274</v>
      </c>
      <c r="L4827" s="30">
        <f t="shared" si="965"/>
        <v>1118</v>
      </c>
      <c r="M4827" s="31">
        <f t="shared" si="965"/>
        <v>1034</v>
      </c>
      <c r="N4827" s="32">
        <f>IFERROR(M4827/F4827,"-")</f>
        <v>0.77978883861236803</v>
      </c>
      <c r="O4827" s="33">
        <f>M4827-F4827</f>
        <v>-292</v>
      </c>
      <c r="P4827" s="31">
        <f>SUM(P4828:P4831)</f>
        <v>1026</v>
      </c>
      <c r="Q4827" s="34">
        <f>SUM(Q4828:Q4831)</f>
        <v>879</v>
      </c>
      <c r="R4827" s="35">
        <f>IFERROR(P4827/Q4827,"-")</f>
        <v>1.1672354948805461</v>
      </c>
      <c r="X4827" s="1" t="str">
        <f t="shared" si="964"/>
        <v>45宮崎県</v>
      </c>
    </row>
    <row r="4828" spans="1:24" x14ac:dyDescent="0.15">
      <c r="A4828" s="6">
        <f t="shared" si="963"/>
        <v>322</v>
      </c>
      <c r="B4828" s="6">
        <f>B4827</f>
        <v>4504</v>
      </c>
      <c r="D4828" s="36"/>
      <c r="E4828" s="37" t="s">
        <v>32</v>
      </c>
      <c r="F4828" s="38">
        <v>0</v>
      </c>
      <c r="G4828" s="39">
        <f>IFERROR(F4828/Q4828,"-")</f>
        <v>0</v>
      </c>
      <c r="H4828" s="40">
        <v>4</v>
      </c>
      <c r="I4828" s="40">
        <v>4</v>
      </c>
      <c r="J4828" s="40">
        <v>4</v>
      </c>
      <c r="K4828" s="40">
        <v>4</v>
      </c>
      <c r="L4828" s="40">
        <v>4</v>
      </c>
      <c r="M4828" s="41">
        <v>4</v>
      </c>
      <c r="N4828" s="42" t="str">
        <f>IFERROR(M4828/F4828,"-")</f>
        <v>-</v>
      </c>
      <c r="O4828" s="43">
        <f>M4828-F4828</f>
        <v>4</v>
      </c>
      <c r="P4828" s="41">
        <v>4</v>
      </c>
      <c r="Q4828" s="44">
        <v>37</v>
      </c>
      <c r="R4828" s="45">
        <f>IFERROR(P4828/Q4828,"-")</f>
        <v>0.10810810810810811</v>
      </c>
      <c r="X4828" s="1" t="str">
        <f t="shared" si="964"/>
        <v>45宮崎県</v>
      </c>
    </row>
    <row r="4829" spans="1:24" x14ac:dyDescent="0.15">
      <c r="A4829" s="6">
        <f t="shared" si="963"/>
        <v>322</v>
      </c>
      <c r="B4829" s="6">
        <f t="shared" si="963"/>
        <v>4504</v>
      </c>
      <c r="D4829" s="36"/>
      <c r="E4829" s="46" t="s">
        <v>33</v>
      </c>
      <c r="F4829" s="47">
        <v>683</v>
      </c>
      <c r="G4829" s="48">
        <f>IFERROR(F4829/Q4829,"-")</f>
        <v>4.1393939393939396</v>
      </c>
      <c r="H4829" s="49">
        <v>576</v>
      </c>
      <c r="I4829" s="49">
        <v>473</v>
      </c>
      <c r="J4829" s="49">
        <v>392</v>
      </c>
      <c r="K4829" s="49">
        <v>499</v>
      </c>
      <c r="L4829" s="49">
        <v>497</v>
      </c>
      <c r="M4829" s="50">
        <v>451</v>
      </c>
      <c r="N4829" s="51">
        <f>IFERROR(M4829/F4829,"-")</f>
        <v>0.6603221083455344</v>
      </c>
      <c r="O4829" s="52">
        <f>M4829-F4829</f>
        <v>-232</v>
      </c>
      <c r="P4829" s="50">
        <v>451</v>
      </c>
      <c r="Q4829" s="53">
        <v>165</v>
      </c>
      <c r="R4829" s="54">
        <f>IFERROR(P4829/Q4829,"-")</f>
        <v>2.7333333333333334</v>
      </c>
      <c r="X4829" s="1" t="str">
        <f t="shared" si="964"/>
        <v>45宮崎県</v>
      </c>
    </row>
    <row r="4830" spans="1:24" x14ac:dyDescent="0.15">
      <c r="A4830" s="6">
        <f t="shared" si="963"/>
        <v>322</v>
      </c>
      <c r="B4830" s="6">
        <f t="shared" si="963"/>
        <v>4504</v>
      </c>
      <c r="D4830" s="36"/>
      <c r="E4830" s="46" t="s">
        <v>34</v>
      </c>
      <c r="F4830" s="47">
        <v>87</v>
      </c>
      <c r="G4830" s="48">
        <f>IFERROR(F4830/Q4830,"-")</f>
        <v>0.32222222222222224</v>
      </c>
      <c r="H4830" s="49">
        <v>131</v>
      </c>
      <c r="I4830" s="49">
        <v>131</v>
      </c>
      <c r="J4830" s="49">
        <v>150</v>
      </c>
      <c r="K4830" s="49">
        <v>131</v>
      </c>
      <c r="L4830" s="49">
        <v>112</v>
      </c>
      <c r="M4830" s="50">
        <v>157</v>
      </c>
      <c r="N4830" s="51">
        <f>IFERROR(M4830/F4830,"-")</f>
        <v>1.8045977011494252</v>
      </c>
      <c r="O4830" s="52">
        <f>M4830-F4830</f>
        <v>70</v>
      </c>
      <c r="P4830" s="50">
        <v>176</v>
      </c>
      <c r="Q4830" s="53">
        <v>270</v>
      </c>
      <c r="R4830" s="54">
        <f>IFERROR(P4830/Q4830,"-")</f>
        <v>0.6518518518518519</v>
      </c>
      <c r="X4830" s="1" t="str">
        <f t="shared" si="964"/>
        <v>45宮崎県</v>
      </c>
    </row>
    <row r="4831" spans="1:24" ht="14.25" thickBot="1" x14ac:dyDescent="0.2">
      <c r="A4831" s="6">
        <f t="shared" si="963"/>
        <v>322</v>
      </c>
      <c r="B4831" s="6">
        <f t="shared" si="963"/>
        <v>4504</v>
      </c>
      <c r="D4831" s="55"/>
      <c r="E4831" s="56" t="s">
        <v>35</v>
      </c>
      <c r="F4831" s="57">
        <v>556</v>
      </c>
      <c r="G4831" s="58">
        <f>IFERROR(F4831/Q4831,"-")</f>
        <v>1.3660933660933661</v>
      </c>
      <c r="H4831" s="59">
        <v>539</v>
      </c>
      <c r="I4831" s="59">
        <v>308</v>
      </c>
      <c r="J4831" s="59">
        <v>667</v>
      </c>
      <c r="K4831" s="59">
        <v>640</v>
      </c>
      <c r="L4831" s="59">
        <v>505</v>
      </c>
      <c r="M4831" s="60">
        <v>422</v>
      </c>
      <c r="N4831" s="61">
        <f>IFERROR(M4831/F4831,"-")</f>
        <v>0.75899280575539574</v>
      </c>
      <c r="O4831" s="62">
        <f>M4831-F4831</f>
        <v>-134</v>
      </c>
      <c r="P4831" s="60">
        <v>395</v>
      </c>
      <c r="Q4831" s="63">
        <v>407</v>
      </c>
      <c r="R4831" s="64">
        <f>IFERROR(P4831/Q4831,"-")</f>
        <v>0.97051597051597049</v>
      </c>
      <c r="X4831" s="1" t="str">
        <f t="shared" si="964"/>
        <v>45宮崎県</v>
      </c>
    </row>
    <row r="4832" spans="1:24" s="5" customFormat="1" x14ac:dyDescent="0.15">
      <c r="A4832" s="65">
        <f t="shared" si="963"/>
        <v>322</v>
      </c>
      <c r="B4832" s="65">
        <f t="shared" si="963"/>
        <v>4504</v>
      </c>
      <c r="D4832" s="66"/>
      <c r="E4832" s="67" t="s">
        <v>36</v>
      </c>
      <c r="F4832" s="68">
        <v>0.9</v>
      </c>
      <c r="G4832" s="69"/>
      <c r="H4832" s="68">
        <v>1</v>
      </c>
      <c r="I4832" s="68">
        <v>0.76470588235294112</v>
      </c>
      <c r="J4832" s="68">
        <v>0.88235294117647056</v>
      </c>
      <c r="K4832" s="68">
        <v>1</v>
      </c>
      <c r="L4832" s="68">
        <v>0.93333333333333335</v>
      </c>
      <c r="M4832" s="68">
        <v>0.9285714285714286</v>
      </c>
      <c r="N4832" s="70"/>
      <c r="O4832" s="70"/>
      <c r="P4832" s="71"/>
      <c r="Q4832" s="71"/>
      <c r="R4832" s="70"/>
      <c r="X4832" s="5" t="str">
        <f t="shared" si="964"/>
        <v>45宮崎県</v>
      </c>
    </row>
    <row r="4833" spans="1:24" x14ac:dyDescent="0.15">
      <c r="A4833" s="6">
        <f>(ROW()+12)/15</f>
        <v>323</v>
      </c>
      <c r="B4833" s="6"/>
      <c r="C4833" s="87">
        <f>(ROW()+12)/15</f>
        <v>323</v>
      </c>
      <c r="D4833" s="87"/>
      <c r="S4833" s="1" t="str">
        <f>"（"&amp;H4835&amp;"　"&amp;H4836&amp;"構想区域）"</f>
        <v>（宮崎県　西諸構想区域）</v>
      </c>
      <c r="X4833" s="1" t="str">
        <f>TEXT(F4835,"0?")&amp;H4835</f>
        <v>45宮崎県</v>
      </c>
    </row>
    <row r="4834" spans="1:24" ht="14.25" thickBot="1" x14ac:dyDescent="0.2">
      <c r="A4834" s="6">
        <f>A4833</f>
        <v>323</v>
      </c>
      <c r="B4834" s="6"/>
      <c r="C4834" s="1" t="s">
        <v>3</v>
      </c>
      <c r="X4834" s="1" t="str">
        <f>X4833</f>
        <v>45宮崎県</v>
      </c>
    </row>
    <row r="4835" spans="1:24" x14ac:dyDescent="0.15">
      <c r="A4835" s="6">
        <f t="shared" ref="A4835:B4847" si="966">A4834</f>
        <v>323</v>
      </c>
      <c r="B4835" s="6">
        <v>4505</v>
      </c>
      <c r="D4835" s="88" t="s">
        <v>4</v>
      </c>
      <c r="E4835" s="89"/>
      <c r="F4835" s="90">
        <f>QUOTIENT(F4836,100)</f>
        <v>45</v>
      </c>
      <c r="G4835" s="91"/>
      <c r="H4835" s="92" t="s">
        <v>374</v>
      </c>
      <c r="I4835" s="93"/>
      <c r="O4835" s="7"/>
      <c r="X4835" s="1" t="str">
        <f t="shared" ref="X4835:X4847" si="967">X4834</f>
        <v>45宮崎県</v>
      </c>
    </row>
    <row r="4836" spans="1:24" x14ac:dyDescent="0.15">
      <c r="A4836" s="6">
        <f t="shared" si="966"/>
        <v>323</v>
      </c>
      <c r="B4836" s="6">
        <f>B4835</f>
        <v>4505</v>
      </c>
      <c r="D4836" s="94" t="s">
        <v>5</v>
      </c>
      <c r="E4836" s="95"/>
      <c r="F4836" s="96">
        <f>B4836</f>
        <v>4505</v>
      </c>
      <c r="G4836" s="97"/>
      <c r="H4836" s="98" t="s">
        <v>379</v>
      </c>
      <c r="I4836" s="99"/>
      <c r="O4836" s="7"/>
      <c r="X4836" s="1" t="str">
        <f t="shared" si="967"/>
        <v>45宮崎県</v>
      </c>
    </row>
    <row r="4837" spans="1:24" x14ac:dyDescent="0.15">
      <c r="A4837" s="6">
        <f t="shared" si="966"/>
        <v>323</v>
      </c>
      <c r="B4837" s="6">
        <f>B4836</f>
        <v>4505</v>
      </c>
      <c r="D4837" s="72" t="s">
        <v>6</v>
      </c>
      <c r="E4837" s="73"/>
      <c r="F4837" s="74">
        <v>6.9946999999999999</v>
      </c>
      <c r="G4837" s="75"/>
      <c r="H4837" s="75"/>
      <c r="I4837" s="76"/>
      <c r="J4837" s="8"/>
      <c r="K4837" s="8"/>
      <c r="L4837" s="8"/>
      <c r="N4837" s="8"/>
      <c r="O4837" s="9"/>
      <c r="P4837" s="10" t="s">
        <v>7</v>
      </c>
      <c r="X4837" s="1" t="str">
        <f t="shared" si="967"/>
        <v>45宮崎県</v>
      </c>
    </row>
    <row r="4838" spans="1:24" ht="14.25" thickBot="1" x14ac:dyDescent="0.2">
      <c r="A4838" s="6">
        <f t="shared" si="966"/>
        <v>323</v>
      </c>
      <c r="B4838" s="6">
        <f>B4837</f>
        <v>4505</v>
      </c>
      <c r="D4838" s="77" t="s">
        <v>8</v>
      </c>
      <c r="E4838" s="78"/>
      <c r="F4838" s="79">
        <v>931.27</v>
      </c>
      <c r="G4838" s="80"/>
      <c r="H4838" s="80"/>
      <c r="I4838" s="81"/>
      <c r="J4838" s="11"/>
      <c r="K4838" s="11"/>
      <c r="L4838" s="11"/>
      <c r="N4838" s="11"/>
      <c r="P4838" s="82">
        <v>-0.22300000000000003</v>
      </c>
      <c r="Q4838" s="82"/>
      <c r="X4838" s="1" t="str">
        <f t="shared" si="967"/>
        <v>45宮崎県</v>
      </c>
    </row>
    <row r="4839" spans="1:24" ht="14.25" thickBot="1" x14ac:dyDescent="0.2">
      <c r="A4839" s="6">
        <f t="shared" si="966"/>
        <v>323</v>
      </c>
      <c r="B4839" s="6"/>
      <c r="C4839" s="1" t="s">
        <v>9</v>
      </c>
      <c r="X4839" s="1" t="str">
        <f t="shared" si="967"/>
        <v>45宮崎県</v>
      </c>
    </row>
    <row r="4840" spans="1:24" ht="13.5" customHeight="1" x14ac:dyDescent="0.15">
      <c r="A4840" s="6">
        <f t="shared" si="966"/>
        <v>323</v>
      </c>
      <c r="B4840" s="6"/>
      <c r="D4840" s="12"/>
      <c r="E4840" s="13"/>
      <c r="F4840" s="83" t="s">
        <v>10</v>
      </c>
      <c r="G4840" s="84"/>
      <c r="H4840" s="14" t="s">
        <v>11</v>
      </c>
      <c r="I4840" s="14" t="s">
        <v>12</v>
      </c>
      <c r="J4840" s="14" t="s">
        <v>13</v>
      </c>
      <c r="K4840" s="14" t="s">
        <v>14</v>
      </c>
      <c r="L4840" s="15" t="s">
        <v>15</v>
      </c>
      <c r="M4840" s="85" t="s">
        <v>16</v>
      </c>
      <c r="N4840" s="84"/>
      <c r="O4840" s="84"/>
      <c r="P4840" s="85" t="s">
        <v>17</v>
      </c>
      <c r="Q4840" s="84"/>
      <c r="R4840" s="86"/>
      <c r="X4840" s="1" t="str">
        <f t="shared" si="967"/>
        <v>45宮崎県</v>
      </c>
    </row>
    <row r="4841" spans="1:24" ht="32.25" thickBot="1" x14ac:dyDescent="0.2">
      <c r="A4841" s="6">
        <f t="shared" si="966"/>
        <v>323</v>
      </c>
      <c r="B4841" s="6"/>
      <c r="D4841" s="16"/>
      <c r="E4841" s="17"/>
      <c r="F4841" s="18" t="s">
        <v>18</v>
      </c>
      <c r="G4841" s="19" t="s">
        <v>19</v>
      </c>
      <c r="H4841" s="20" t="s">
        <v>20</v>
      </c>
      <c r="I4841" s="20" t="s">
        <v>21</v>
      </c>
      <c r="J4841" s="20" t="s">
        <v>22</v>
      </c>
      <c r="K4841" s="20" t="s">
        <v>23</v>
      </c>
      <c r="L4841" s="20" t="s">
        <v>24</v>
      </c>
      <c r="M4841" s="21" t="s">
        <v>25</v>
      </c>
      <c r="N4841" s="22" t="s">
        <v>26</v>
      </c>
      <c r="O4841" s="23" t="s">
        <v>27</v>
      </c>
      <c r="P4841" s="24" t="s">
        <v>28</v>
      </c>
      <c r="Q4841" s="22" t="s">
        <v>29</v>
      </c>
      <c r="R4841" s="25" t="s">
        <v>30</v>
      </c>
      <c r="X4841" s="1" t="str">
        <f t="shared" si="967"/>
        <v>45宮崎県</v>
      </c>
    </row>
    <row r="4842" spans="1:24" ht="14.25" thickTop="1" x14ac:dyDescent="0.15">
      <c r="A4842" s="6">
        <f t="shared" si="966"/>
        <v>323</v>
      </c>
      <c r="B4842" s="6">
        <f>B4837</f>
        <v>4505</v>
      </c>
      <c r="D4842" s="26"/>
      <c r="E4842" s="27" t="s">
        <v>31</v>
      </c>
      <c r="F4842" s="28">
        <f>SUM(F4843:F4846)</f>
        <v>1182</v>
      </c>
      <c r="G4842" s="29">
        <f>IFERROR(F4842/Q4842,"-")</f>
        <v>1.4849246231155779</v>
      </c>
      <c r="H4842" s="30">
        <f t="shared" ref="H4842:M4842" si="968">SUM(H4843:H4846)</f>
        <v>1110</v>
      </c>
      <c r="I4842" s="30">
        <f t="shared" si="968"/>
        <v>1054</v>
      </c>
      <c r="J4842" s="30">
        <f t="shared" si="968"/>
        <v>1110</v>
      </c>
      <c r="K4842" s="30">
        <f t="shared" si="968"/>
        <v>1147</v>
      </c>
      <c r="L4842" s="30">
        <f t="shared" si="968"/>
        <v>1039</v>
      </c>
      <c r="M4842" s="31">
        <f t="shared" si="968"/>
        <v>1015</v>
      </c>
      <c r="N4842" s="32">
        <f>IFERROR(M4842/F4842,"-")</f>
        <v>0.85871404399323181</v>
      </c>
      <c r="O4842" s="33">
        <f>M4842-F4842</f>
        <v>-167</v>
      </c>
      <c r="P4842" s="31">
        <f>SUM(P4843:P4846)</f>
        <v>942</v>
      </c>
      <c r="Q4842" s="34">
        <f>SUM(Q4843:Q4846)</f>
        <v>796</v>
      </c>
      <c r="R4842" s="35">
        <f>IFERROR(P4842/Q4842,"-")</f>
        <v>1.1834170854271358</v>
      </c>
      <c r="X4842" s="1" t="str">
        <f t="shared" si="967"/>
        <v>45宮崎県</v>
      </c>
    </row>
    <row r="4843" spans="1:24" x14ac:dyDescent="0.15">
      <c r="A4843" s="6">
        <f t="shared" si="966"/>
        <v>323</v>
      </c>
      <c r="B4843" s="6">
        <f>B4842</f>
        <v>4505</v>
      </c>
      <c r="D4843" s="36"/>
      <c r="E4843" s="37" t="s">
        <v>32</v>
      </c>
      <c r="F4843" s="38">
        <v>51</v>
      </c>
      <c r="G4843" s="39">
        <f>IFERROR(F4843/Q4843,"-")</f>
        <v>1.8888888888888888</v>
      </c>
      <c r="H4843" s="40">
        <v>0</v>
      </c>
      <c r="I4843" s="40">
        <v>0</v>
      </c>
      <c r="J4843" s="40">
        <v>0</v>
      </c>
      <c r="K4843" s="40">
        <v>0</v>
      </c>
      <c r="L4843" s="40">
        <v>0</v>
      </c>
      <c r="M4843" s="41">
        <v>0</v>
      </c>
      <c r="N4843" s="42">
        <f>IFERROR(M4843/F4843,"-")</f>
        <v>0</v>
      </c>
      <c r="O4843" s="43">
        <f>M4843-F4843</f>
        <v>-51</v>
      </c>
      <c r="P4843" s="41">
        <v>0</v>
      </c>
      <c r="Q4843" s="44">
        <v>27</v>
      </c>
      <c r="R4843" s="45">
        <f>IFERROR(P4843/Q4843,"-")</f>
        <v>0</v>
      </c>
      <c r="X4843" s="1" t="str">
        <f t="shared" si="967"/>
        <v>45宮崎県</v>
      </c>
    </row>
    <row r="4844" spans="1:24" x14ac:dyDescent="0.15">
      <c r="A4844" s="6">
        <f t="shared" si="966"/>
        <v>323</v>
      </c>
      <c r="B4844" s="6">
        <f t="shared" si="966"/>
        <v>4505</v>
      </c>
      <c r="D4844" s="36"/>
      <c r="E4844" s="46" t="s">
        <v>33</v>
      </c>
      <c r="F4844" s="47">
        <v>532</v>
      </c>
      <c r="G4844" s="48">
        <f>IFERROR(F4844/Q4844,"-")</f>
        <v>3.2439024390243905</v>
      </c>
      <c r="H4844" s="49">
        <v>534</v>
      </c>
      <c r="I4844" s="49">
        <v>551</v>
      </c>
      <c r="J4844" s="49">
        <v>498</v>
      </c>
      <c r="K4844" s="49">
        <v>521</v>
      </c>
      <c r="L4844" s="49">
        <v>482</v>
      </c>
      <c r="M4844" s="50">
        <v>439</v>
      </c>
      <c r="N4844" s="51">
        <f>IFERROR(M4844/F4844,"-")</f>
        <v>0.82518796992481203</v>
      </c>
      <c r="O4844" s="52">
        <f>M4844-F4844</f>
        <v>-93</v>
      </c>
      <c r="P4844" s="50">
        <v>439</v>
      </c>
      <c r="Q4844" s="53">
        <v>164</v>
      </c>
      <c r="R4844" s="54">
        <f>IFERROR(P4844/Q4844,"-")</f>
        <v>2.6768292682926829</v>
      </c>
      <c r="X4844" s="1" t="str">
        <f t="shared" si="967"/>
        <v>45宮崎県</v>
      </c>
    </row>
    <row r="4845" spans="1:24" x14ac:dyDescent="0.15">
      <c r="A4845" s="6">
        <f t="shared" si="966"/>
        <v>323</v>
      </c>
      <c r="B4845" s="6">
        <f t="shared" si="966"/>
        <v>4505</v>
      </c>
      <c r="D4845" s="36"/>
      <c r="E4845" s="46" t="s">
        <v>34</v>
      </c>
      <c r="F4845" s="47">
        <v>171</v>
      </c>
      <c r="G4845" s="48">
        <f>IFERROR(F4845/Q4845,"-")</f>
        <v>0.42857142857142855</v>
      </c>
      <c r="H4845" s="49">
        <v>208</v>
      </c>
      <c r="I4845" s="49">
        <v>248</v>
      </c>
      <c r="J4845" s="49">
        <v>250</v>
      </c>
      <c r="K4845" s="49">
        <v>225</v>
      </c>
      <c r="L4845" s="49">
        <v>256</v>
      </c>
      <c r="M4845" s="50">
        <v>275</v>
      </c>
      <c r="N4845" s="51">
        <f>IFERROR(M4845/F4845,"-")</f>
        <v>1.6081871345029239</v>
      </c>
      <c r="O4845" s="52">
        <f>M4845-F4845</f>
        <v>104</v>
      </c>
      <c r="P4845" s="50">
        <v>263</v>
      </c>
      <c r="Q4845" s="53">
        <v>399</v>
      </c>
      <c r="R4845" s="54">
        <f>IFERROR(P4845/Q4845,"-")</f>
        <v>0.65914786967418548</v>
      </c>
      <c r="X4845" s="1" t="str">
        <f t="shared" si="967"/>
        <v>45宮崎県</v>
      </c>
    </row>
    <row r="4846" spans="1:24" ht="14.25" thickBot="1" x14ac:dyDescent="0.2">
      <c r="A4846" s="6">
        <f t="shared" si="966"/>
        <v>323</v>
      </c>
      <c r="B4846" s="6">
        <f t="shared" si="966"/>
        <v>4505</v>
      </c>
      <c r="D4846" s="55"/>
      <c r="E4846" s="56" t="s">
        <v>35</v>
      </c>
      <c r="F4846" s="57">
        <v>428</v>
      </c>
      <c r="G4846" s="58">
        <f>IFERROR(F4846/Q4846,"-")</f>
        <v>2.0776699029126213</v>
      </c>
      <c r="H4846" s="59">
        <v>368</v>
      </c>
      <c r="I4846" s="59">
        <v>255</v>
      </c>
      <c r="J4846" s="59">
        <v>362</v>
      </c>
      <c r="K4846" s="59">
        <v>401</v>
      </c>
      <c r="L4846" s="59">
        <v>301</v>
      </c>
      <c r="M4846" s="60">
        <v>301</v>
      </c>
      <c r="N4846" s="61">
        <f>IFERROR(M4846/F4846,"-")</f>
        <v>0.70327102803738317</v>
      </c>
      <c r="O4846" s="62">
        <f>M4846-F4846</f>
        <v>-127</v>
      </c>
      <c r="P4846" s="60">
        <v>240</v>
      </c>
      <c r="Q4846" s="63">
        <v>206</v>
      </c>
      <c r="R4846" s="64">
        <f>IFERROR(P4846/Q4846,"-")</f>
        <v>1.1650485436893203</v>
      </c>
      <c r="X4846" s="1" t="str">
        <f t="shared" si="967"/>
        <v>45宮崎県</v>
      </c>
    </row>
    <row r="4847" spans="1:24" s="5" customFormat="1" x14ac:dyDescent="0.15">
      <c r="A4847" s="65">
        <f t="shared" si="966"/>
        <v>323</v>
      </c>
      <c r="B4847" s="65">
        <f t="shared" si="966"/>
        <v>4505</v>
      </c>
      <c r="D4847" s="66"/>
      <c r="E4847" s="67" t="s">
        <v>36</v>
      </c>
      <c r="F4847" s="68">
        <v>1</v>
      </c>
      <c r="G4847" s="69"/>
      <c r="H4847" s="68">
        <v>1</v>
      </c>
      <c r="I4847" s="68">
        <v>1</v>
      </c>
      <c r="J4847" s="68">
        <v>1</v>
      </c>
      <c r="K4847" s="68">
        <v>1</v>
      </c>
      <c r="L4847" s="68">
        <v>1</v>
      </c>
      <c r="M4847" s="68">
        <v>1</v>
      </c>
      <c r="N4847" s="70"/>
      <c r="O4847" s="70"/>
      <c r="P4847" s="71"/>
      <c r="Q4847" s="71"/>
      <c r="R4847" s="70"/>
      <c r="X4847" s="5" t="str">
        <f t="shared" si="967"/>
        <v>45宮崎県</v>
      </c>
    </row>
    <row r="4848" spans="1:24" x14ac:dyDescent="0.15">
      <c r="A4848" s="6">
        <f>(ROW()+12)/15</f>
        <v>324</v>
      </c>
      <c r="B4848" s="6"/>
      <c r="C4848" s="87">
        <f>(ROW()+12)/15</f>
        <v>324</v>
      </c>
      <c r="D4848" s="87"/>
      <c r="S4848" s="1" t="str">
        <f>"（"&amp;H4850&amp;"　"&amp;H4851&amp;"構想区域）"</f>
        <v>（宮崎県　西都児湯構想区域）</v>
      </c>
      <c r="X4848" s="1" t="str">
        <f>TEXT(F4850,"0?")&amp;H4850</f>
        <v>45宮崎県</v>
      </c>
    </row>
    <row r="4849" spans="1:24" ht="14.25" thickBot="1" x14ac:dyDescent="0.2">
      <c r="A4849" s="6">
        <f>A4848</f>
        <v>324</v>
      </c>
      <c r="B4849" s="6"/>
      <c r="C4849" s="1" t="s">
        <v>3</v>
      </c>
      <c r="X4849" s="1" t="str">
        <f>X4848</f>
        <v>45宮崎県</v>
      </c>
    </row>
    <row r="4850" spans="1:24" x14ac:dyDescent="0.15">
      <c r="A4850" s="6">
        <f t="shared" ref="A4850:B4862" si="969">A4849</f>
        <v>324</v>
      </c>
      <c r="B4850" s="6">
        <v>4506</v>
      </c>
      <c r="D4850" s="88" t="s">
        <v>4</v>
      </c>
      <c r="E4850" s="89"/>
      <c r="F4850" s="90">
        <f>QUOTIENT(F4851,100)</f>
        <v>45</v>
      </c>
      <c r="G4850" s="91"/>
      <c r="H4850" s="92" t="s">
        <v>374</v>
      </c>
      <c r="I4850" s="93"/>
      <c r="O4850" s="7"/>
      <c r="X4850" s="1" t="str">
        <f t="shared" ref="X4850:X4862" si="970">X4849</f>
        <v>45宮崎県</v>
      </c>
    </row>
    <row r="4851" spans="1:24" x14ac:dyDescent="0.15">
      <c r="A4851" s="6">
        <f t="shared" si="969"/>
        <v>324</v>
      </c>
      <c r="B4851" s="6">
        <f>B4850</f>
        <v>4506</v>
      </c>
      <c r="D4851" s="94" t="s">
        <v>5</v>
      </c>
      <c r="E4851" s="95"/>
      <c r="F4851" s="96">
        <f>B4851</f>
        <v>4506</v>
      </c>
      <c r="G4851" s="97"/>
      <c r="H4851" s="98" t="s">
        <v>380</v>
      </c>
      <c r="I4851" s="99"/>
      <c r="O4851" s="7"/>
      <c r="X4851" s="1" t="str">
        <f t="shared" si="970"/>
        <v>45宮崎県</v>
      </c>
    </row>
    <row r="4852" spans="1:24" x14ac:dyDescent="0.15">
      <c r="A4852" s="6">
        <f t="shared" si="969"/>
        <v>324</v>
      </c>
      <c r="B4852" s="6">
        <f>B4851</f>
        <v>4506</v>
      </c>
      <c r="D4852" s="72" t="s">
        <v>6</v>
      </c>
      <c r="E4852" s="73"/>
      <c r="F4852" s="74">
        <v>9.6090999999999998</v>
      </c>
      <c r="G4852" s="75"/>
      <c r="H4852" s="75"/>
      <c r="I4852" s="76"/>
      <c r="J4852" s="8"/>
      <c r="K4852" s="8"/>
      <c r="L4852" s="8"/>
      <c r="N4852" s="8"/>
      <c r="O4852" s="9"/>
      <c r="P4852" s="10" t="s">
        <v>7</v>
      </c>
      <c r="X4852" s="1" t="str">
        <f t="shared" si="970"/>
        <v>45宮崎県</v>
      </c>
    </row>
    <row r="4853" spans="1:24" ht="14.25" thickBot="1" x14ac:dyDescent="0.2">
      <c r="A4853" s="6">
        <f t="shared" si="969"/>
        <v>324</v>
      </c>
      <c r="B4853" s="6">
        <f>B4852</f>
        <v>4506</v>
      </c>
      <c r="D4853" s="77" t="s">
        <v>8</v>
      </c>
      <c r="E4853" s="78"/>
      <c r="F4853" s="79">
        <v>1153.82</v>
      </c>
      <c r="G4853" s="80"/>
      <c r="H4853" s="80"/>
      <c r="I4853" s="81"/>
      <c r="J4853" s="11"/>
      <c r="K4853" s="11"/>
      <c r="L4853" s="11"/>
      <c r="N4853" s="11"/>
      <c r="P4853" s="82">
        <v>-0.29700000000000004</v>
      </c>
      <c r="Q4853" s="82"/>
      <c r="X4853" s="1" t="str">
        <f t="shared" si="970"/>
        <v>45宮崎県</v>
      </c>
    </row>
    <row r="4854" spans="1:24" ht="14.25" thickBot="1" x14ac:dyDescent="0.2">
      <c r="A4854" s="6">
        <f t="shared" si="969"/>
        <v>324</v>
      </c>
      <c r="B4854" s="6"/>
      <c r="C4854" s="1" t="s">
        <v>9</v>
      </c>
      <c r="X4854" s="1" t="str">
        <f t="shared" si="970"/>
        <v>45宮崎県</v>
      </c>
    </row>
    <row r="4855" spans="1:24" ht="13.5" customHeight="1" x14ac:dyDescent="0.15">
      <c r="A4855" s="6">
        <f t="shared" si="969"/>
        <v>324</v>
      </c>
      <c r="B4855" s="6"/>
      <c r="D4855" s="12"/>
      <c r="E4855" s="13"/>
      <c r="F4855" s="83" t="s">
        <v>10</v>
      </c>
      <c r="G4855" s="84"/>
      <c r="H4855" s="14" t="s">
        <v>11</v>
      </c>
      <c r="I4855" s="14" t="s">
        <v>12</v>
      </c>
      <c r="J4855" s="14" t="s">
        <v>13</v>
      </c>
      <c r="K4855" s="14" t="s">
        <v>14</v>
      </c>
      <c r="L4855" s="15" t="s">
        <v>15</v>
      </c>
      <c r="M4855" s="85" t="s">
        <v>16</v>
      </c>
      <c r="N4855" s="84"/>
      <c r="O4855" s="84"/>
      <c r="P4855" s="85" t="s">
        <v>17</v>
      </c>
      <c r="Q4855" s="84"/>
      <c r="R4855" s="86"/>
      <c r="X4855" s="1" t="str">
        <f t="shared" si="970"/>
        <v>45宮崎県</v>
      </c>
    </row>
    <row r="4856" spans="1:24" ht="32.25" thickBot="1" x14ac:dyDescent="0.2">
      <c r="A4856" s="6">
        <f t="shared" si="969"/>
        <v>324</v>
      </c>
      <c r="B4856" s="6"/>
      <c r="D4856" s="16"/>
      <c r="E4856" s="17"/>
      <c r="F4856" s="18" t="s">
        <v>18</v>
      </c>
      <c r="G4856" s="19" t="s">
        <v>19</v>
      </c>
      <c r="H4856" s="20" t="s">
        <v>20</v>
      </c>
      <c r="I4856" s="20" t="s">
        <v>21</v>
      </c>
      <c r="J4856" s="20" t="s">
        <v>22</v>
      </c>
      <c r="K4856" s="20" t="s">
        <v>23</v>
      </c>
      <c r="L4856" s="20" t="s">
        <v>24</v>
      </c>
      <c r="M4856" s="21" t="s">
        <v>25</v>
      </c>
      <c r="N4856" s="22" t="s">
        <v>26</v>
      </c>
      <c r="O4856" s="23" t="s">
        <v>27</v>
      </c>
      <c r="P4856" s="24" t="s">
        <v>28</v>
      </c>
      <c r="Q4856" s="22" t="s">
        <v>29</v>
      </c>
      <c r="R4856" s="25" t="s">
        <v>30</v>
      </c>
      <c r="X4856" s="1" t="str">
        <f t="shared" si="970"/>
        <v>45宮崎県</v>
      </c>
    </row>
    <row r="4857" spans="1:24" ht="14.25" thickTop="1" x14ac:dyDescent="0.15">
      <c r="A4857" s="6">
        <f t="shared" si="969"/>
        <v>324</v>
      </c>
      <c r="B4857" s="6">
        <f>B4852</f>
        <v>4506</v>
      </c>
      <c r="D4857" s="26"/>
      <c r="E4857" s="27" t="s">
        <v>31</v>
      </c>
      <c r="F4857" s="28">
        <f>SUM(F4858:F4861)</f>
        <v>1092</v>
      </c>
      <c r="G4857" s="29">
        <f>IFERROR(F4857/Q4857,"-")</f>
        <v>1.2</v>
      </c>
      <c r="H4857" s="30">
        <f t="shared" ref="H4857:M4857" si="971">SUM(H4858:H4861)</f>
        <v>1088</v>
      </c>
      <c r="I4857" s="30">
        <f t="shared" si="971"/>
        <v>1166</v>
      </c>
      <c r="J4857" s="30">
        <f t="shared" si="971"/>
        <v>1170</v>
      </c>
      <c r="K4857" s="30">
        <f t="shared" si="971"/>
        <v>1443</v>
      </c>
      <c r="L4857" s="30">
        <f t="shared" si="971"/>
        <v>1213</v>
      </c>
      <c r="M4857" s="31">
        <f t="shared" si="971"/>
        <v>1009</v>
      </c>
      <c r="N4857" s="32">
        <f>IFERROR(M4857/F4857,"-")</f>
        <v>0.92399267399267404</v>
      </c>
      <c r="O4857" s="33">
        <f>M4857-F4857</f>
        <v>-83</v>
      </c>
      <c r="P4857" s="31">
        <f>SUM(P4858:P4861)</f>
        <v>1030</v>
      </c>
      <c r="Q4857" s="34">
        <f>SUM(Q4858:Q4861)</f>
        <v>910</v>
      </c>
      <c r="R4857" s="35">
        <f>IFERROR(P4857/Q4857,"-")</f>
        <v>1.1318681318681318</v>
      </c>
      <c r="X4857" s="1" t="str">
        <f t="shared" si="970"/>
        <v>45宮崎県</v>
      </c>
    </row>
    <row r="4858" spans="1:24" x14ac:dyDescent="0.15">
      <c r="A4858" s="6">
        <f t="shared" si="969"/>
        <v>324</v>
      </c>
      <c r="B4858" s="6">
        <f>B4857</f>
        <v>4506</v>
      </c>
      <c r="D4858" s="36"/>
      <c r="E4858" s="37" t="s">
        <v>32</v>
      </c>
      <c r="F4858" s="38">
        <v>0</v>
      </c>
      <c r="G4858" s="39">
        <f>IFERROR(F4858/Q4858,"-")</f>
        <v>0</v>
      </c>
      <c r="H4858" s="40">
        <v>0</v>
      </c>
      <c r="I4858" s="40">
        <v>0</v>
      </c>
      <c r="J4858" s="40">
        <v>0</v>
      </c>
      <c r="K4858" s="40">
        <v>33</v>
      </c>
      <c r="L4858" s="40">
        <v>0</v>
      </c>
      <c r="M4858" s="41">
        <v>0</v>
      </c>
      <c r="N4858" s="42" t="str">
        <f>IFERROR(M4858/F4858,"-")</f>
        <v>-</v>
      </c>
      <c r="O4858" s="43">
        <f>M4858-F4858</f>
        <v>0</v>
      </c>
      <c r="P4858" s="41">
        <v>0</v>
      </c>
      <c r="Q4858" s="44">
        <v>18</v>
      </c>
      <c r="R4858" s="45">
        <f>IFERROR(P4858/Q4858,"-")</f>
        <v>0</v>
      </c>
      <c r="X4858" s="1" t="str">
        <f t="shared" si="970"/>
        <v>45宮崎県</v>
      </c>
    </row>
    <row r="4859" spans="1:24" x14ac:dyDescent="0.15">
      <c r="A4859" s="6">
        <f t="shared" si="969"/>
        <v>324</v>
      </c>
      <c r="B4859" s="6">
        <f t="shared" si="969"/>
        <v>4506</v>
      </c>
      <c r="D4859" s="36"/>
      <c r="E4859" s="46" t="s">
        <v>33</v>
      </c>
      <c r="F4859" s="47">
        <v>525</v>
      </c>
      <c r="G4859" s="48">
        <f>IFERROR(F4859/Q4859,"-")</f>
        <v>3.4539473684210527</v>
      </c>
      <c r="H4859" s="49">
        <v>507</v>
      </c>
      <c r="I4859" s="49">
        <v>552</v>
      </c>
      <c r="J4859" s="49">
        <v>603</v>
      </c>
      <c r="K4859" s="49">
        <v>630</v>
      </c>
      <c r="L4859" s="49">
        <v>611</v>
      </c>
      <c r="M4859" s="50">
        <v>469</v>
      </c>
      <c r="N4859" s="51">
        <f>IFERROR(M4859/F4859,"-")</f>
        <v>0.89333333333333331</v>
      </c>
      <c r="O4859" s="52">
        <f>M4859-F4859</f>
        <v>-56</v>
      </c>
      <c r="P4859" s="50">
        <v>495</v>
      </c>
      <c r="Q4859" s="53">
        <v>152</v>
      </c>
      <c r="R4859" s="54">
        <f>IFERROR(P4859/Q4859,"-")</f>
        <v>3.2565789473684212</v>
      </c>
      <c r="X4859" s="1" t="str">
        <f t="shared" si="970"/>
        <v>45宮崎県</v>
      </c>
    </row>
    <row r="4860" spans="1:24" x14ac:dyDescent="0.15">
      <c r="A4860" s="6">
        <f t="shared" si="969"/>
        <v>324</v>
      </c>
      <c r="B4860" s="6">
        <f t="shared" si="969"/>
        <v>4506</v>
      </c>
      <c r="D4860" s="36"/>
      <c r="E4860" s="46" t="s">
        <v>34</v>
      </c>
      <c r="F4860" s="47">
        <v>115</v>
      </c>
      <c r="G4860" s="48">
        <f>IFERROR(F4860/Q4860,"-")</f>
        <v>0.27644230769230771</v>
      </c>
      <c r="H4860" s="49">
        <v>115</v>
      </c>
      <c r="I4860" s="49">
        <v>115</v>
      </c>
      <c r="J4860" s="49">
        <v>134</v>
      </c>
      <c r="K4860" s="49">
        <v>237</v>
      </c>
      <c r="L4860" s="49">
        <v>115</v>
      </c>
      <c r="M4860" s="50">
        <v>165</v>
      </c>
      <c r="N4860" s="51">
        <f>IFERROR(M4860/F4860,"-")</f>
        <v>1.4347826086956521</v>
      </c>
      <c r="O4860" s="52">
        <f>M4860-F4860</f>
        <v>50</v>
      </c>
      <c r="P4860" s="50">
        <v>160</v>
      </c>
      <c r="Q4860" s="53">
        <v>416</v>
      </c>
      <c r="R4860" s="54">
        <f>IFERROR(P4860/Q4860,"-")</f>
        <v>0.38461538461538464</v>
      </c>
      <c r="X4860" s="1" t="str">
        <f t="shared" si="970"/>
        <v>45宮崎県</v>
      </c>
    </row>
    <row r="4861" spans="1:24" ht="14.25" thickBot="1" x14ac:dyDescent="0.2">
      <c r="A4861" s="6">
        <f t="shared" si="969"/>
        <v>324</v>
      </c>
      <c r="B4861" s="6">
        <f t="shared" si="969"/>
        <v>4506</v>
      </c>
      <c r="D4861" s="55"/>
      <c r="E4861" s="56" t="s">
        <v>35</v>
      </c>
      <c r="F4861" s="57">
        <v>452</v>
      </c>
      <c r="G4861" s="58">
        <f>IFERROR(F4861/Q4861,"-")</f>
        <v>1.3950617283950617</v>
      </c>
      <c r="H4861" s="59">
        <v>466</v>
      </c>
      <c r="I4861" s="59">
        <v>499</v>
      </c>
      <c r="J4861" s="59">
        <v>433</v>
      </c>
      <c r="K4861" s="59">
        <v>543</v>
      </c>
      <c r="L4861" s="59">
        <v>487</v>
      </c>
      <c r="M4861" s="60">
        <v>375</v>
      </c>
      <c r="N4861" s="61">
        <f>IFERROR(M4861/F4861,"-")</f>
        <v>0.82964601769911506</v>
      </c>
      <c r="O4861" s="62">
        <f>M4861-F4861</f>
        <v>-77</v>
      </c>
      <c r="P4861" s="60">
        <v>375</v>
      </c>
      <c r="Q4861" s="63">
        <v>324</v>
      </c>
      <c r="R4861" s="64">
        <f>IFERROR(P4861/Q4861,"-")</f>
        <v>1.1574074074074074</v>
      </c>
      <c r="X4861" s="1" t="str">
        <f t="shared" si="970"/>
        <v>45宮崎県</v>
      </c>
    </row>
    <row r="4862" spans="1:24" s="5" customFormat="1" x14ac:dyDescent="0.15">
      <c r="A4862" s="65">
        <f t="shared" si="969"/>
        <v>324</v>
      </c>
      <c r="B4862" s="65">
        <f t="shared" si="969"/>
        <v>4506</v>
      </c>
      <c r="D4862" s="66"/>
      <c r="E4862" s="67" t="s">
        <v>36</v>
      </c>
      <c r="F4862" s="68">
        <v>1</v>
      </c>
      <c r="G4862" s="69"/>
      <c r="H4862" s="68">
        <v>1</v>
      </c>
      <c r="I4862" s="68">
        <v>1</v>
      </c>
      <c r="J4862" s="68">
        <v>1</v>
      </c>
      <c r="K4862" s="68">
        <v>1</v>
      </c>
      <c r="L4862" s="68">
        <v>1</v>
      </c>
      <c r="M4862" s="68">
        <v>0.9375</v>
      </c>
      <c r="N4862" s="70"/>
      <c r="O4862" s="70"/>
      <c r="P4862" s="71"/>
      <c r="Q4862" s="71"/>
      <c r="R4862" s="70"/>
      <c r="X4862" s="5" t="str">
        <f t="shared" si="970"/>
        <v>45宮崎県</v>
      </c>
    </row>
    <row r="4863" spans="1:24" x14ac:dyDescent="0.15">
      <c r="A4863" s="6">
        <f>(ROW()+12)/15</f>
        <v>325</v>
      </c>
      <c r="B4863" s="6"/>
      <c r="C4863" s="87">
        <f>(ROW()+12)/15</f>
        <v>325</v>
      </c>
      <c r="D4863" s="87"/>
      <c r="S4863" s="1" t="str">
        <f>"（"&amp;H4865&amp;"　"&amp;H4866&amp;"構想区域）"</f>
        <v>（宮崎県　日向入郷構想区域）</v>
      </c>
      <c r="X4863" s="1" t="str">
        <f>TEXT(F4865,"0?")&amp;H4865</f>
        <v>45宮崎県</v>
      </c>
    </row>
    <row r="4864" spans="1:24" ht="14.25" thickBot="1" x14ac:dyDescent="0.2">
      <c r="A4864" s="6">
        <f>A4863</f>
        <v>325</v>
      </c>
      <c r="B4864" s="6"/>
      <c r="C4864" s="1" t="s">
        <v>3</v>
      </c>
      <c r="X4864" s="1" t="str">
        <f>X4863</f>
        <v>45宮崎県</v>
      </c>
    </row>
    <row r="4865" spans="1:24" x14ac:dyDescent="0.15">
      <c r="A4865" s="6">
        <f t="shared" ref="A4865:B4877" si="972">A4864</f>
        <v>325</v>
      </c>
      <c r="B4865" s="6">
        <v>4507</v>
      </c>
      <c r="D4865" s="88" t="s">
        <v>4</v>
      </c>
      <c r="E4865" s="89"/>
      <c r="F4865" s="90">
        <f>QUOTIENT(F4866,100)</f>
        <v>45</v>
      </c>
      <c r="G4865" s="91"/>
      <c r="H4865" s="92" t="s">
        <v>374</v>
      </c>
      <c r="I4865" s="93"/>
      <c r="O4865" s="7"/>
      <c r="X4865" s="1" t="str">
        <f t="shared" ref="X4865:X4877" si="973">X4864</f>
        <v>45宮崎県</v>
      </c>
    </row>
    <row r="4866" spans="1:24" x14ac:dyDescent="0.15">
      <c r="A4866" s="6">
        <f t="shared" si="972"/>
        <v>325</v>
      </c>
      <c r="B4866" s="6">
        <f>B4865</f>
        <v>4507</v>
      </c>
      <c r="D4866" s="94" t="s">
        <v>5</v>
      </c>
      <c r="E4866" s="95"/>
      <c r="F4866" s="96">
        <f>B4866</f>
        <v>4507</v>
      </c>
      <c r="G4866" s="97"/>
      <c r="H4866" s="98" t="s">
        <v>381</v>
      </c>
      <c r="I4866" s="99"/>
      <c r="O4866" s="7"/>
      <c r="X4866" s="1" t="str">
        <f t="shared" si="973"/>
        <v>45宮崎県</v>
      </c>
    </row>
    <row r="4867" spans="1:24" x14ac:dyDescent="0.15">
      <c r="A4867" s="6">
        <f t="shared" si="972"/>
        <v>325</v>
      </c>
      <c r="B4867" s="6">
        <f>B4866</f>
        <v>4507</v>
      </c>
      <c r="D4867" s="72" t="s">
        <v>6</v>
      </c>
      <c r="E4867" s="73"/>
      <c r="F4867" s="74">
        <v>8.5823</v>
      </c>
      <c r="G4867" s="75"/>
      <c r="H4867" s="75"/>
      <c r="I4867" s="76"/>
      <c r="J4867" s="8"/>
      <c r="K4867" s="8"/>
      <c r="L4867" s="8"/>
      <c r="N4867" s="8"/>
      <c r="O4867" s="9"/>
      <c r="P4867" s="10" t="s">
        <v>7</v>
      </c>
      <c r="X4867" s="1" t="str">
        <f t="shared" si="973"/>
        <v>45宮崎県</v>
      </c>
    </row>
    <row r="4868" spans="1:24" ht="14.25" thickBot="1" x14ac:dyDescent="0.2">
      <c r="A4868" s="6">
        <f t="shared" si="972"/>
        <v>325</v>
      </c>
      <c r="B4868" s="6">
        <f>B4867</f>
        <v>4507</v>
      </c>
      <c r="D4868" s="77" t="s">
        <v>8</v>
      </c>
      <c r="E4868" s="78"/>
      <c r="F4868" s="79">
        <v>1631.15</v>
      </c>
      <c r="G4868" s="80"/>
      <c r="H4868" s="80"/>
      <c r="I4868" s="81"/>
      <c r="J4868" s="11"/>
      <c r="K4868" s="11"/>
      <c r="L4868" s="11"/>
      <c r="N4868" s="11"/>
      <c r="P4868" s="82">
        <v>-0.32</v>
      </c>
      <c r="Q4868" s="82"/>
      <c r="X4868" s="1" t="str">
        <f t="shared" si="973"/>
        <v>45宮崎県</v>
      </c>
    </row>
    <row r="4869" spans="1:24" ht="14.25" thickBot="1" x14ac:dyDescent="0.2">
      <c r="A4869" s="6">
        <f t="shared" si="972"/>
        <v>325</v>
      </c>
      <c r="B4869" s="6"/>
      <c r="C4869" s="1" t="s">
        <v>9</v>
      </c>
      <c r="X4869" s="1" t="str">
        <f t="shared" si="973"/>
        <v>45宮崎県</v>
      </c>
    </row>
    <row r="4870" spans="1:24" ht="13.5" customHeight="1" x14ac:dyDescent="0.15">
      <c r="A4870" s="6">
        <f t="shared" si="972"/>
        <v>325</v>
      </c>
      <c r="B4870" s="6"/>
      <c r="D4870" s="12"/>
      <c r="E4870" s="13"/>
      <c r="F4870" s="83" t="s">
        <v>10</v>
      </c>
      <c r="G4870" s="84"/>
      <c r="H4870" s="14" t="s">
        <v>11</v>
      </c>
      <c r="I4870" s="14" t="s">
        <v>12</v>
      </c>
      <c r="J4870" s="14" t="s">
        <v>13</v>
      </c>
      <c r="K4870" s="14" t="s">
        <v>14</v>
      </c>
      <c r="L4870" s="15" t="s">
        <v>15</v>
      </c>
      <c r="M4870" s="85" t="s">
        <v>16</v>
      </c>
      <c r="N4870" s="84"/>
      <c r="O4870" s="84"/>
      <c r="P4870" s="85" t="s">
        <v>17</v>
      </c>
      <c r="Q4870" s="84"/>
      <c r="R4870" s="86"/>
      <c r="X4870" s="1" t="str">
        <f t="shared" si="973"/>
        <v>45宮崎県</v>
      </c>
    </row>
    <row r="4871" spans="1:24" ht="32.25" thickBot="1" x14ac:dyDescent="0.2">
      <c r="A4871" s="6">
        <f t="shared" si="972"/>
        <v>325</v>
      </c>
      <c r="B4871" s="6"/>
      <c r="D4871" s="16"/>
      <c r="E4871" s="17"/>
      <c r="F4871" s="18" t="s">
        <v>18</v>
      </c>
      <c r="G4871" s="19" t="s">
        <v>19</v>
      </c>
      <c r="H4871" s="20" t="s">
        <v>20</v>
      </c>
      <c r="I4871" s="20" t="s">
        <v>21</v>
      </c>
      <c r="J4871" s="20" t="s">
        <v>22</v>
      </c>
      <c r="K4871" s="20" t="s">
        <v>23</v>
      </c>
      <c r="L4871" s="20" t="s">
        <v>24</v>
      </c>
      <c r="M4871" s="21" t="s">
        <v>25</v>
      </c>
      <c r="N4871" s="22" t="s">
        <v>26</v>
      </c>
      <c r="O4871" s="23" t="s">
        <v>27</v>
      </c>
      <c r="P4871" s="24" t="s">
        <v>28</v>
      </c>
      <c r="Q4871" s="22" t="s">
        <v>29</v>
      </c>
      <c r="R4871" s="25" t="s">
        <v>30</v>
      </c>
      <c r="X4871" s="1" t="str">
        <f t="shared" si="973"/>
        <v>45宮崎県</v>
      </c>
    </row>
    <row r="4872" spans="1:24" ht="14.25" thickTop="1" x14ac:dyDescent="0.15">
      <c r="A4872" s="6">
        <f t="shared" si="972"/>
        <v>325</v>
      </c>
      <c r="B4872" s="6">
        <f>B4867</f>
        <v>4507</v>
      </c>
      <c r="D4872" s="26"/>
      <c r="E4872" s="27" t="s">
        <v>31</v>
      </c>
      <c r="F4872" s="28">
        <f>SUM(F4873:F4876)</f>
        <v>1018</v>
      </c>
      <c r="G4872" s="29">
        <f>IFERROR(F4872/Q4872,"-")</f>
        <v>1.3627844712182062</v>
      </c>
      <c r="H4872" s="30">
        <f t="shared" ref="H4872:M4872" si="974">SUM(H4873:H4876)</f>
        <v>1090</v>
      </c>
      <c r="I4872" s="30">
        <f t="shared" si="974"/>
        <v>1034</v>
      </c>
      <c r="J4872" s="30">
        <f t="shared" si="974"/>
        <v>1004</v>
      </c>
      <c r="K4872" s="30">
        <f t="shared" si="974"/>
        <v>903</v>
      </c>
      <c r="L4872" s="30">
        <f t="shared" si="974"/>
        <v>906</v>
      </c>
      <c r="M4872" s="31">
        <f t="shared" si="974"/>
        <v>831</v>
      </c>
      <c r="N4872" s="32">
        <f>IFERROR(M4872/F4872,"-")</f>
        <v>0.81630648330058941</v>
      </c>
      <c r="O4872" s="33">
        <f>M4872-F4872</f>
        <v>-187</v>
      </c>
      <c r="P4872" s="31">
        <f>SUM(P4873:P4876)</f>
        <v>879</v>
      </c>
      <c r="Q4872" s="34">
        <f>SUM(Q4873:Q4876)</f>
        <v>747</v>
      </c>
      <c r="R4872" s="35">
        <f>IFERROR(P4872/Q4872,"-")</f>
        <v>1.1767068273092369</v>
      </c>
      <c r="X4872" s="1" t="str">
        <f t="shared" si="973"/>
        <v>45宮崎県</v>
      </c>
    </row>
    <row r="4873" spans="1:24" x14ac:dyDescent="0.15">
      <c r="A4873" s="6">
        <f t="shared" si="972"/>
        <v>325</v>
      </c>
      <c r="B4873" s="6">
        <f>B4872</f>
        <v>4507</v>
      </c>
      <c r="D4873" s="36"/>
      <c r="E4873" s="37" t="s">
        <v>32</v>
      </c>
      <c r="F4873" s="38">
        <v>0</v>
      </c>
      <c r="G4873" s="39">
        <f>IFERROR(F4873/Q4873,"-")</f>
        <v>0</v>
      </c>
      <c r="H4873" s="40">
        <v>0</v>
      </c>
      <c r="I4873" s="40">
        <v>0</v>
      </c>
      <c r="J4873" s="40">
        <v>0</v>
      </c>
      <c r="K4873" s="40">
        <v>0</v>
      </c>
      <c r="L4873" s="40">
        <v>0</v>
      </c>
      <c r="M4873" s="41">
        <v>0</v>
      </c>
      <c r="N4873" s="42" t="str">
        <f>IFERROR(M4873/F4873,"-")</f>
        <v>-</v>
      </c>
      <c r="O4873" s="43">
        <f>M4873-F4873</f>
        <v>0</v>
      </c>
      <c r="P4873" s="41">
        <v>0</v>
      </c>
      <c r="Q4873" s="44">
        <v>36</v>
      </c>
      <c r="R4873" s="45">
        <f>IFERROR(P4873/Q4873,"-")</f>
        <v>0</v>
      </c>
      <c r="X4873" s="1" t="str">
        <f t="shared" si="973"/>
        <v>45宮崎県</v>
      </c>
    </row>
    <row r="4874" spans="1:24" x14ac:dyDescent="0.15">
      <c r="A4874" s="6">
        <f t="shared" si="972"/>
        <v>325</v>
      </c>
      <c r="B4874" s="6">
        <f t="shared" si="972"/>
        <v>4507</v>
      </c>
      <c r="D4874" s="36"/>
      <c r="E4874" s="46" t="s">
        <v>33</v>
      </c>
      <c r="F4874" s="47">
        <v>593</v>
      </c>
      <c r="G4874" s="48">
        <f>IFERROR(F4874/Q4874,"-")</f>
        <v>3.2762430939226519</v>
      </c>
      <c r="H4874" s="49">
        <v>567</v>
      </c>
      <c r="I4874" s="49">
        <v>492</v>
      </c>
      <c r="J4874" s="49">
        <v>462</v>
      </c>
      <c r="K4874" s="49">
        <v>461</v>
      </c>
      <c r="L4874" s="49">
        <v>512</v>
      </c>
      <c r="M4874" s="50">
        <v>443</v>
      </c>
      <c r="N4874" s="51">
        <f>IFERROR(M4874/F4874,"-")</f>
        <v>0.74704890387858347</v>
      </c>
      <c r="O4874" s="52">
        <f>M4874-F4874</f>
        <v>-150</v>
      </c>
      <c r="P4874" s="50">
        <v>441</v>
      </c>
      <c r="Q4874" s="53">
        <v>181</v>
      </c>
      <c r="R4874" s="54">
        <f>IFERROR(P4874/Q4874,"-")</f>
        <v>2.4364640883977899</v>
      </c>
      <c r="X4874" s="1" t="str">
        <f t="shared" si="973"/>
        <v>45宮崎県</v>
      </c>
    </row>
    <row r="4875" spans="1:24" x14ac:dyDescent="0.15">
      <c r="A4875" s="6">
        <f t="shared" si="972"/>
        <v>325</v>
      </c>
      <c r="B4875" s="6">
        <f t="shared" si="972"/>
        <v>4507</v>
      </c>
      <c r="D4875" s="36"/>
      <c r="E4875" s="46" t="s">
        <v>34</v>
      </c>
      <c r="F4875" s="47">
        <v>178</v>
      </c>
      <c r="G4875" s="48">
        <f>IFERROR(F4875/Q4875,"-")</f>
        <v>0.51002865329512892</v>
      </c>
      <c r="H4875" s="49">
        <v>196</v>
      </c>
      <c r="I4875" s="49">
        <v>215</v>
      </c>
      <c r="J4875" s="49">
        <v>215</v>
      </c>
      <c r="K4875" s="49">
        <v>215</v>
      </c>
      <c r="L4875" s="49">
        <v>215</v>
      </c>
      <c r="M4875" s="50">
        <v>209</v>
      </c>
      <c r="N4875" s="51">
        <f>IFERROR(M4875/F4875,"-")</f>
        <v>1.1741573033707866</v>
      </c>
      <c r="O4875" s="52">
        <f>M4875-F4875</f>
        <v>31</v>
      </c>
      <c r="P4875" s="50">
        <v>209</v>
      </c>
      <c r="Q4875" s="53">
        <v>349</v>
      </c>
      <c r="R4875" s="54">
        <f>IFERROR(P4875/Q4875,"-")</f>
        <v>0.59885386819484243</v>
      </c>
      <c r="X4875" s="1" t="str">
        <f t="shared" si="973"/>
        <v>45宮崎県</v>
      </c>
    </row>
    <row r="4876" spans="1:24" ht="14.25" thickBot="1" x14ac:dyDescent="0.2">
      <c r="A4876" s="6">
        <f t="shared" si="972"/>
        <v>325</v>
      </c>
      <c r="B4876" s="6">
        <f t="shared" si="972"/>
        <v>4507</v>
      </c>
      <c r="D4876" s="55"/>
      <c r="E4876" s="56" t="s">
        <v>35</v>
      </c>
      <c r="F4876" s="57">
        <v>247</v>
      </c>
      <c r="G4876" s="58">
        <f>IFERROR(F4876/Q4876,"-")</f>
        <v>1.3646408839779005</v>
      </c>
      <c r="H4876" s="59">
        <v>327</v>
      </c>
      <c r="I4876" s="59">
        <v>327</v>
      </c>
      <c r="J4876" s="59">
        <v>327</v>
      </c>
      <c r="K4876" s="59">
        <v>227</v>
      </c>
      <c r="L4876" s="59">
        <v>179</v>
      </c>
      <c r="M4876" s="60">
        <v>179</v>
      </c>
      <c r="N4876" s="61">
        <f>IFERROR(M4876/F4876,"-")</f>
        <v>0.7246963562753036</v>
      </c>
      <c r="O4876" s="62">
        <f>M4876-F4876</f>
        <v>-68</v>
      </c>
      <c r="P4876" s="60">
        <v>229</v>
      </c>
      <c r="Q4876" s="63">
        <v>181</v>
      </c>
      <c r="R4876" s="64">
        <f>IFERROR(P4876/Q4876,"-")</f>
        <v>1.2651933701657458</v>
      </c>
      <c r="X4876" s="1" t="str">
        <f t="shared" si="973"/>
        <v>45宮崎県</v>
      </c>
    </row>
    <row r="4877" spans="1:24" s="5" customFormat="1" x14ac:dyDescent="0.15">
      <c r="A4877" s="65">
        <f t="shared" si="972"/>
        <v>325</v>
      </c>
      <c r="B4877" s="65">
        <f t="shared" si="972"/>
        <v>4507</v>
      </c>
      <c r="D4877" s="66"/>
      <c r="E4877" s="67" t="s">
        <v>36</v>
      </c>
      <c r="F4877" s="68">
        <v>1</v>
      </c>
      <c r="G4877" s="69"/>
      <c r="H4877" s="68">
        <v>1</v>
      </c>
      <c r="I4877" s="68">
        <v>0.95</v>
      </c>
      <c r="J4877" s="68">
        <v>1</v>
      </c>
      <c r="K4877" s="68">
        <v>1</v>
      </c>
      <c r="L4877" s="68">
        <v>0.94736842105263153</v>
      </c>
      <c r="M4877" s="68">
        <v>0.94736842105263153</v>
      </c>
      <c r="N4877" s="70"/>
      <c r="O4877" s="70"/>
      <c r="P4877" s="71"/>
      <c r="Q4877" s="71"/>
      <c r="R4877" s="70"/>
      <c r="X4877" s="5" t="str">
        <f t="shared" si="973"/>
        <v>45宮崎県</v>
      </c>
    </row>
    <row r="4878" spans="1:24" x14ac:dyDescent="0.15">
      <c r="A4878" s="6">
        <f>(ROW()+12)/15</f>
        <v>326</v>
      </c>
      <c r="B4878" s="6"/>
      <c r="C4878" s="87">
        <f>(ROW()+12)/15</f>
        <v>326</v>
      </c>
      <c r="D4878" s="87"/>
      <c r="S4878" s="1" t="str">
        <f>"（"&amp;H4880&amp;"　"&amp;H4881&amp;"構想区域）"</f>
        <v>（鹿児島県　鹿児島構想区域）</v>
      </c>
      <c r="X4878" s="1" t="str">
        <f>TEXT(F4880,"0?")&amp;H4880</f>
        <v>46鹿児島県</v>
      </c>
    </row>
    <row r="4879" spans="1:24" ht="14.25" thickBot="1" x14ac:dyDescent="0.2">
      <c r="A4879" s="6">
        <f>A4878</f>
        <v>326</v>
      </c>
      <c r="B4879" s="6"/>
      <c r="C4879" s="1" t="s">
        <v>3</v>
      </c>
      <c r="X4879" s="1" t="str">
        <f>X4878</f>
        <v>46鹿児島県</v>
      </c>
    </row>
    <row r="4880" spans="1:24" x14ac:dyDescent="0.15">
      <c r="A4880" s="6">
        <f t="shared" ref="A4880:B4892" si="975">A4879</f>
        <v>326</v>
      </c>
      <c r="B4880" s="6">
        <v>4601</v>
      </c>
      <c r="D4880" s="88" t="s">
        <v>4</v>
      </c>
      <c r="E4880" s="89"/>
      <c r="F4880" s="90">
        <f>QUOTIENT(F4881,100)</f>
        <v>46</v>
      </c>
      <c r="G4880" s="91"/>
      <c r="H4880" s="92" t="s">
        <v>382</v>
      </c>
      <c r="I4880" s="93"/>
      <c r="O4880" s="7"/>
      <c r="X4880" s="1" t="str">
        <f t="shared" ref="X4880:X4892" si="976">X4879</f>
        <v>46鹿児島県</v>
      </c>
    </row>
    <row r="4881" spans="1:24" x14ac:dyDescent="0.15">
      <c r="A4881" s="6">
        <f t="shared" si="975"/>
        <v>326</v>
      </c>
      <c r="B4881" s="6">
        <f>B4880</f>
        <v>4601</v>
      </c>
      <c r="D4881" s="94" t="s">
        <v>5</v>
      </c>
      <c r="E4881" s="95"/>
      <c r="F4881" s="96">
        <f>B4881</f>
        <v>4601</v>
      </c>
      <c r="G4881" s="97"/>
      <c r="H4881" s="98" t="s">
        <v>383</v>
      </c>
      <c r="I4881" s="99"/>
      <c r="O4881" s="7"/>
      <c r="X4881" s="1" t="str">
        <f t="shared" si="976"/>
        <v>46鹿児島県</v>
      </c>
    </row>
    <row r="4882" spans="1:24" x14ac:dyDescent="0.15">
      <c r="A4882" s="6">
        <f t="shared" si="975"/>
        <v>326</v>
      </c>
      <c r="B4882" s="6">
        <f>B4881</f>
        <v>4601</v>
      </c>
      <c r="D4882" s="72" t="s">
        <v>6</v>
      </c>
      <c r="E4882" s="73"/>
      <c r="F4882" s="74">
        <v>66.891599999999997</v>
      </c>
      <c r="G4882" s="75"/>
      <c r="H4882" s="75"/>
      <c r="I4882" s="76"/>
      <c r="J4882" s="8"/>
      <c r="K4882" s="8"/>
      <c r="L4882" s="8"/>
      <c r="N4882" s="8"/>
      <c r="O4882" s="9"/>
      <c r="P4882" s="10" t="s">
        <v>7</v>
      </c>
      <c r="X4882" s="1" t="str">
        <f t="shared" si="976"/>
        <v>46鹿児島県</v>
      </c>
    </row>
    <row r="4883" spans="1:24" ht="14.25" thickBot="1" x14ac:dyDescent="0.2">
      <c r="A4883" s="6">
        <f t="shared" si="975"/>
        <v>326</v>
      </c>
      <c r="B4883" s="6">
        <f>B4882</f>
        <v>4601</v>
      </c>
      <c r="D4883" s="77" t="s">
        <v>8</v>
      </c>
      <c r="E4883" s="78"/>
      <c r="F4883" s="79">
        <v>1045.42</v>
      </c>
      <c r="G4883" s="80"/>
      <c r="H4883" s="80"/>
      <c r="I4883" s="81"/>
      <c r="J4883" s="11"/>
      <c r="K4883" s="11"/>
      <c r="L4883" s="11"/>
      <c r="N4883" s="11"/>
      <c r="P4883" s="82">
        <v>0.22999999999999995</v>
      </c>
      <c r="Q4883" s="82"/>
      <c r="X4883" s="1" t="str">
        <f t="shared" si="976"/>
        <v>46鹿児島県</v>
      </c>
    </row>
    <row r="4884" spans="1:24" ht="14.25" thickBot="1" x14ac:dyDescent="0.2">
      <c r="A4884" s="6">
        <f t="shared" si="975"/>
        <v>326</v>
      </c>
      <c r="B4884" s="6"/>
      <c r="C4884" s="1" t="s">
        <v>9</v>
      </c>
      <c r="X4884" s="1" t="str">
        <f t="shared" si="976"/>
        <v>46鹿児島県</v>
      </c>
    </row>
    <row r="4885" spans="1:24" ht="13.5" customHeight="1" x14ac:dyDescent="0.15">
      <c r="A4885" s="6">
        <f t="shared" si="975"/>
        <v>326</v>
      </c>
      <c r="B4885" s="6"/>
      <c r="D4885" s="12"/>
      <c r="E4885" s="13"/>
      <c r="F4885" s="83" t="s">
        <v>10</v>
      </c>
      <c r="G4885" s="84"/>
      <c r="H4885" s="14" t="s">
        <v>11</v>
      </c>
      <c r="I4885" s="14" t="s">
        <v>12</v>
      </c>
      <c r="J4885" s="14" t="s">
        <v>13</v>
      </c>
      <c r="K4885" s="14" t="s">
        <v>14</v>
      </c>
      <c r="L4885" s="15" t="s">
        <v>15</v>
      </c>
      <c r="M4885" s="85" t="s">
        <v>16</v>
      </c>
      <c r="N4885" s="84"/>
      <c r="O4885" s="84"/>
      <c r="P4885" s="85" t="s">
        <v>17</v>
      </c>
      <c r="Q4885" s="84"/>
      <c r="R4885" s="86"/>
      <c r="X4885" s="1" t="str">
        <f t="shared" si="976"/>
        <v>46鹿児島県</v>
      </c>
    </row>
    <row r="4886" spans="1:24" ht="32.25" thickBot="1" x14ac:dyDescent="0.2">
      <c r="A4886" s="6">
        <f t="shared" si="975"/>
        <v>326</v>
      </c>
      <c r="B4886" s="6"/>
      <c r="D4886" s="16"/>
      <c r="E4886" s="17"/>
      <c r="F4886" s="18" t="s">
        <v>18</v>
      </c>
      <c r="G4886" s="19" t="s">
        <v>19</v>
      </c>
      <c r="H4886" s="20" t="s">
        <v>20</v>
      </c>
      <c r="I4886" s="20" t="s">
        <v>21</v>
      </c>
      <c r="J4886" s="20" t="s">
        <v>22</v>
      </c>
      <c r="K4886" s="20" t="s">
        <v>23</v>
      </c>
      <c r="L4886" s="20" t="s">
        <v>24</v>
      </c>
      <c r="M4886" s="21" t="s">
        <v>25</v>
      </c>
      <c r="N4886" s="22" t="s">
        <v>26</v>
      </c>
      <c r="O4886" s="23" t="s">
        <v>27</v>
      </c>
      <c r="P4886" s="24" t="s">
        <v>28</v>
      </c>
      <c r="Q4886" s="22" t="s">
        <v>29</v>
      </c>
      <c r="R4886" s="25" t="s">
        <v>30</v>
      </c>
      <c r="X4886" s="1" t="str">
        <f t="shared" si="976"/>
        <v>46鹿児島県</v>
      </c>
    </row>
    <row r="4887" spans="1:24" ht="14.25" thickTop="1" x14ac:dyDescent="0.15">
      <c r="A4887" s="6">
        <f t="shared" si="975"/>
        <v>326</v>
      </c>
      <c r="B4887" s="6">
        <f>B4882</f>
        <v>4601</v>
      </c>
      <c r="D4887" s="26"/>
      <c r="E4887" s="27" t="s">
        <v>31</v>
      </c>
      <c r="F4887" s="28">
        <f>SUM(F4888:F4891)</f>
        <v>11088</v>
      </c>
      <c r="G4887" s="29">
        <f>IFERROR(F4887/Q4887,"-")</f>
        <v>1.2480864475461504</v>
      </c>
      <c r="H4887" s="30">
        <f t="shared" ref="H4887:M4887" si="977">SUM(H4888:H4891)</f>
        <v>11875</v>
      </c>
      <c r="I4887" s="30">
        <f t="shared" si="977"/>
        <v>11459</v>
      </c>
      <c r="J4887" s="30">
        <f t="shared" si="977"/>
        <v>11546</v>
      </c>
      <c r="K4887" s="30">
        <f t="shared" si="977"/>
        <v>11112</v>
      </c>
      <c r="L4887" s="30">
        <f t="shared" si="977"/>
        <v>10971</v>
      </c>
      <c r="M4887" s="31">
        <f t="shared" si="977"/>
        <v>11060</v>
      </c>
      <c r="N4887" s="32">
        <f>IFERROR(M4887/F4887,"-")</f>
        <v>0.99747474747474751</v>
      </c>
      <c r="O4887" s="33">
        <f>M4887-F4887</f>
        <v>-28</v>
      </c>
      <c r="P4887" s="31">
        <f>SUM(P4888:P4891)</f>
        <v>11033</v>
      </c>
      <c r="Q4887" s="34">
        <f>SUM(Q4888:Q4891)</f>
        <v>8884</v>
      </c>
      <c r="R4887" s="35">
        <f>IFERROR(P4887/Q4887,"-")</f>
        <v>1.2418955425484017</v>
      </c>
      <c r="X4887" s="1" t="str">
        <f t="shared" si="976"/>
        <v>46鹿児島県</v>
      </c>
    </row>
    <row r="4888" spans="1:24" x14ac:dyDescent="0.15">
      <c r="A4888" s="6">
        <f t="shared" si="975"/>
        <v>326</v>
      </c>
      <c r="B4888" s="6">
        <f>B4887</f>
        <v>4601</v>
      </c>
      <c r="D4888" s="36"/>
      <c r="E4888" s="37" t="s">
        <v>32</v>
      </c>
      <c r="F4888" s="38">
        <v>1392</v>
      </c>
      <c r="G4888" s="39">
        <f>IFERROR(F4888/Q4888,"-")</f>
        <v>1.4175152749490836</v>
      </c>
      <c r="H4888" s="40">
        <v>1282</v>
      </c>
      <c r="I4888" s="40">
        <v>1171</v>
      </c>
      <c r="J4888" s="40">
        <v>1179</v>
      </c>
      <c r="K4888" s="40">
        <v>1274</v>
      </c>
      <c r="L4888" s="40">
        <v>1248</v>
      </c>
      <c r="M4888" s="41">
        <v>1486</v>
      </c>
      <c r="N4888" s="42">
        <f>IFERROR(M4888/F4888,"-")</f>
        <v>1.0675287356321839</v>
      </c>
      <c r="O4888" s="43">
        <f>M4888-F4888</f>
        <v>94</v>
      </c>
      <c r="P4888" s="41">
        <v>1558</v>
      </c>
      <c r="Q4888" s="44">
        <v>982</v>
      </c>
      <c r="R4888" s="45">
        <f>IFERROR(P4888/Q4888,"-")</f>
        <v>1.5865580448065173</v>
      </c>
      <c r="X4888" s="1" t="str">
        <f t="shared" si="976"/>
        <v>46鹿児島県</v>
      </c>
    </row>
    <row r="4889" spans="1:24" x14ac:dyDescent="0.15">
      <c r="A4889" s="6">
        <f t="shared" si="975"/>
        <v>326</v>
      </c>
      <c r="B4889" s="6">
        <f t="shared" si="975"/>
        <v>4601</v>
      </c>
      <c r="D4889" s="36"/>
      <c r="E4889" s="46" t="s">
        <v>33</v>
      </c>
      <c r="F4889" s="47">
        <v>5117</v>
      </c>
      <c r="G4889" s="48">
        <f>IFERROR(F4889/Q4889,"-")</f>
        <v>1.8419726421886249</v>
      </c>
      <c r="H4889" s="49">
        <v>5439</v>
      </c>
      <c r="I4889" s="49">
        <v>5339</v>
      </c>
      <c r="J4889" s="49">
        <v>4910</v>
      </c>
      <c r="K4889" s="49">
        <v>4755</v>
      </c>
      <c r="L4889" s="49">
        <v>4510</v>
      </c>
      <c r="M4889" s="50">
        <v>4249</v>
      </c>
      <c r="N4889" s="51">
        <f>IFERROR(M4889/F4889,"-")</f>
        <v>0.83036935704514359</v>
      </c>
      <c r="O4889" s="52">
        <f>M4889-F4889</f>
        <v>-868</v>
      </c>
      <c r="P4889" s="50">
        <v>4111</v>
      </c>
      <c r="Q4889" s="53">
        <v>2778</v>
      </c>
      <c r="R4889" s="54">
        <f>IFERROR(P4889/Q4889,"-")</f>
        <v>1.4798416126709864</v>
      </c>
      <c r="X4889" s="1" t="str">
        <f t="shared" si="976"/>
        <v>46鹿児島県</v>
      </c>
    </row>
    <row r="4890" spans="1:24" x14ac:dyDescent="0.15">
      <c r="A4890" s="6">
        <f t="shared" si="975"/>
        <v>326</v>
      </c>
      <c r="B4890" s="6">
        <f t="shared" si="975"/>
        <v>4601</v>
      </c>
      <c r="D4890" s="36"/>
      <c r="E4890" s="46" t="s">
        <v>34</v>
      </c>
      <c r="F4890" s="47">
        <v>1499</v>
      </c>
      <c r="G4890" s="48">
        <f>IFERROR(F4890/Q4890,"-")</f>
        <v>0.52048611111111109</v>
      </c>
      <c r="H4890" s="49">
        <v>1873</v>
      </c>
      <c r="I4890" s="49">
        <v>1805</v>
      </c>
      <c r="J4890" s="49">
        <v>2329</v>
      </c>
      <c r="K4890" s="49">
        <v>2186</v>
      </c>
      <c r="L4890" s="49">
        <v>2466</v>
      </c>
      <c r="M4890" s="50">
        <v>2499</v>
      </c>
      <c r="N4890" s="51">
        <f>IFERROR(M4890/F4890,"-")</f>
        <v>1.6671114076050702</v>
      </c>
      <c r="O4890" s="52">
        <f>M4890-F4890</f>
        <v>1000</v>
      </c>
      <c r="P4890" s="50">
        <v>2578</v>
      </c>
      <c r="Q4890" s="53">
        <v>2880</v>
      </c>
      <c r="R4890" s="54">
        <f>IFERROR(P4890/Q4890,"-")</f>
        <v>0.89513888888888893</v>
      </c>
      <c r="X4890" s="1" t="str">
        <f t="shared" si="976"/>
        <v>46鹿児島県</v>
      </c>
    </row>
    <row r="4891" spans="1:24" ht="14.25" thickBot="1" x14ac:dyDescent="0.2">
      <c r="A4891" s="6">
        <f t="shared" si="975"/>
        <v>326</v>
      </c>
      <c r="B4891" s="6">
        <f t="shared" si="975"/>
        <v>4601</v>
      </c>
      <c r="D4891" s="55"/>
      <c r="E4891" s="56" t="s">
        <v>35</v>
      </c>
      <c r="F4891" s="57">
        <v>3080</v>
      </c>
      <c r="G4891" s="58">
        <f>IFERROR(F4891/Q4891,"-")</f>
        <v>1.3725490196078431</v>
      </c>
      <c r="H4891" s="59">
        <v>3281</v>
      </c>
      <c r="I4891" s="59">
        <v>3144</v>
      </c>
      <c r="J4891" s="59">
        <v>3128</v>
      </c>
      <c r="K4891" s="59">
        <v>2897</v>
      </c>
      <c r="L4891" s="59">
        <v>2747</v>
      </c>
      <c r="M4891" s="60">
        <v>2826</v>
      </c>
      <c r="N4891" s="61">
        <f>IFERROR(M4891/F4891,"-")</f>
        <v>0.91753246753246753</v>
      </c>
      <c r="O4891" s="62">
        <f>M4891-F4891</f>
        <v>-254</v>
      </c>
      <c r="P4891" s="60">
        <v>2786</v>
      </c>
      <c r="Q4891" s="63">
        <v>2244</v>
      </c>
      <c r="R4891" s="64">
        <f>IFERROR(P4891/Q4891,"-")</f>
        <v>1.2415329768270944</v>
      </c>
      <c r="X4891" s="1" t="str">
        <f t="shared" si="976"/>
        <v>46鹿児島県</v>
      </c>
    </row>
    <row r="4892" spans="1:24" s="5" customFormat="1" x14ac:dyDescent="0.15">
      <c r="A4892" s="65">
        <f t="shared" si="975"/>
        <v>326</v>
      </c>
      <c r="B4892" s="65">
        <f t="shared" si="975"/>
        <v>4601</v>
      </c>
      <c r="D4892" s="66"/>
      <c r="E4892" s="67" t="s">
        <v>36</v>
      </c>
      <c r="F4892" s="68">
        <v>0.90265486725663713</v>
      </c>
      <c r="G4892" s="69"/>
      <c r="H4892" s="68">
        <v>0.97222222222222221</v>
      </c>
      <c r="I4892" s="68">
        <v>0.96666666666666667</v>
      </c>
      <c r="J4892" s="68">
        <v>0.96153846153846156</v>
      </c>
      <c r="K4892" s="68">
        <v>0.98499999999999999</v>
      </c>
      <c r="L4892" s="68">
        <v>0.94845360824742264</v>
      </c>
      <c r="M4892" s="68">
        <v>1</v>
      </c>
      <c r="N4892" s="70"/>
      <c r="O4892" s="70"/>
      <c r="P4892" s="71"/>
      <c r="Q4892" s="71"/>
      <c r="R4892" s="70"/>
      <c r="X4892" s="5" t="str">
        <f t="shared" si="976"/>
        <v>46鹿児島県</v>
      </c>
    </row>
    <row r="4893" spans="1:24" x14ac:dyDescent="0.15">
      <c r="A4893" s="6">
        <f>(ROW()+12)/15</f>
        <v>327</v>
      </c>
      <c r="B4893" s="6"/>
      <c r="C4893" s="87">
        <f>(ROW()+12)/15</f>
        <v>327</v>
      </c>
      <c r="D4893" s="87"/>
      <c r="S4893" s="1" t="str">
        <f>"（"&amp;H4895&amp;"　"&amp;H4896&amp;"構想区域）"</f>
        <v>（鹿児島県　南薩構想区域）</v>
      </c>
      <c r="X4893" s="1" t="str">
        <f>TEXT(F4895,"0?")&amp;H4895</f>
        <v>46鹿児島県</v>
      </c>
    </row>
    <row r="4894" spans="1:24" ht="14.25" thickBot="1" x14ac:dyDescent="0.2">
      <c r="A4894" s="6">
        <f>A4893</f>
        <v>327</v>
      </c>
      <c r="B4894" s="6"/>
      <c r="C4894" s="1" t="s">
        <v>3</v>
      </c>
      <c r="X4894" s="1" t="str">
        <f>X4893</f>
        <v>46鹿児島県</v>
      </c>
    </row>
    <row r="4895" spans="1:24" x14ac:dyDescent="0.15">
      <c r="A4895" s="6">
        <f t="shared" ref="A4895:B4907" si="978">A4894</f>
        <v>327</v>
      </c>
      <c r="B4895" s="6">
        <v>4603</v>
      </c>
      <c r="D4895" s="88" t="s">
        <v>4</v>
      </c>
      <c r="E4895" s="89"/>
      <c r="F4895" s="90">
        <f>QUOTIENT(F4896,100)</f>
        <v>46</v>
      </c>
      <c r="G4895" s="91"/>
      <c r="H4895" s="92" t="s">
        <v>382</v>
      </c>
      <c r="I4895" s="93"/>
      <c r="O4895" s="7"/>
      <c r="X4895" s="1" t="str">
        <f t="shared" ref="X4895:X4907" si="979">X4894</f>
        <v>46鹿児島県</v>
      </c>
    </row>
    <row r="4896" spans="1:24" x14ac:dyDescent="0.15">
      <c r="A4896" s="6">
        <f t="shared" si="978"/>
        <v>327</v>
      </c>
      <c r="B4896" s="6">
        <f>B4895</f>
        <v>4603</v>
      </c>
      <c r="D4896" s="94" t="s">
        <v>5</v>
      </c>
      <c r="E4896" s="95"/>
      <c r="F4896" s="96">
        <f>B4896</f>
        <v>4603</v>
      </c>
      <c r="G4896" s="97"/>
      <c r="H4896" s="98" t="s">
        <v>384</v>
      </c>
      <c r="I4896" s="99"/>
      <c r="O4896" s="7"/>
      <c r="X4896" s="1" t="str">
        <f t="shared" si="979"/>
        <v>46鹿児島県</v>
      </c>
    </row>
    <row r="4897" spans="1:24" x14ac:dyDescent="0.15">
      <c r="A4897" s="6">
        <f t="shared" si="978"/>
        <v>327</v>
      </c>
      <c r="B4897" s="6">
        <f>B4896</f>
        <v>4603</v>
      </c>
      <c r="D4897" s="72" t="s">
        <v>6</v>
      </c>
      <c r="E4897" s="73"/>
      <c r="F4897" s="74">
        <v>12.501099999999999</v>
      </c>
      <c r="G4897" s="75"/>
      <c r="H4897" s="75"/>
      <c r="I4897" s="76"/>
      <c r="J4897" s="8"/>
      <c r="K4897" s="8"/>
      <c r="L4897" s="8"/>
      <c r="N4897" s="8"/>
      <c r="O4897" s="9"/>
      <c r="P4897" s="10" t="s">
        <v>7</v>
      </c>
      <c r="X4897" s="1" t="str">
        <f t="shared" si="979"/>
        <v>46鹿児島県</v>
      </c>
    </row>
    <row r="4898" spans="1:24" ht="14.25" thickBot="1" x14ac:dyDescent="0.2">
      <c r="A4898" s="6">
        <f t="shared" si="978"/>
        <v>327</v>
      </c>
      <c r="B4898" s="6">
        <f>B4897</f>
        <v>4603</v>
      </c>
      <c r="D4898" s="77" t="s">
        <v>8</v>
      </c>
      <c r="E4898" s="78"/>
      <c r="F4898" s="79">
        <v>865.12</v>
      </c>
      <c r="G4898" s="80"/>
      <c r="H4898" s="80"/>
      <c r="I4898" s="81"/>
      <c r="J4898" s="11"/>
      <c r="K4898" s="11"/>
      <c r="L4898" s="11"/>
      <c r="N4898" s="11"/>
      <c r="P4898" s="82">
        <v>-0.25800000000000001</v>
      </c>
      <c r="Q4898" s="82"/>
      <c r="X4898" s="1" t="str">
        <f t="shared" si="979"/>
        <v>46鹿児島県</v>
      </c>
    </row>
    <row r="4899" spans="1:24" ht="14.25" thickBot="1" x14ac:dyDescent="0.2">
      <c r="A4899" s="6">
        <f t="shared" si="978"/>
        <v>327</v>
      </c>
      <c r="B4899" s="6"/>
      <c r="C4899" s="1" t="s">
        <v>9</v>
      </c>
      <c r="X4899" s="1" t="str">
        <f t="shared" si="979"/>
        <v>46鹿児島県</v>
      </c>
    </row>
    <row r="4900" spans="1:24" ht="13.5" customHeight="1" x14ac:dyDescent="0.15">
      <c r="A4900" s="6">
        <f t="shared" si="978"/>
        <v>327</v>
      </c>
      <c r="B4900" s="6"/>
      <c r="D4900" s="12"/>
      <c r="E4900" s="13"/>
      <c r="F4900" s="83" t="s">
        <v>10</v>
      </c>
      <c r="G4900" s="84"/>
      <c r="H4900" s="14" t="s">
        <v>11</v>
      </c>
      <c r="I4900" s="14" t="s">
        <v>12</v>
      </c>
      <c r="J4900" s="14" t="s">
        <v>13</v>
      </c>
      <c r="K4900" s="14" t="s">
        <v>14</v>
      </c>
      <c r="L4900" s="15" t="s">
        <v>15</v>
      </c>
      <c r="M4900" s="85" t="s">
        <v>16</v>
      </c>
      <c r="N4900" s="84"/>
      <c r="O4900" s="84"/>
      <c r="P4900" s="85" t="s">
        <v>17</v>
      </c>
      <c r="Q4900" s="84"/>
      <c r="R4900" s="86"/>
      <c r="X4900" s="1" t="str">
        <f t="shared" si="979"/>
        <v>46鹿児島県</v>
      </c>
    </row>
    <row r="4901" spans="1:24" ht="32.25" thickBot="1" x14ac:dyDescent="0.2">
      <c r="A4901" s="6">
        <f t="shared" si="978"/>
        <v>327</v>
      </c>
      <c r="B4901" s="6"/>
      <c r="D4901" s="16"/>
      <c r="E4901" s="17"/>
      <c r="F4901" s="18" t="s">
        <v>18</v>
      </c>
      <c r="G4901" s="19" t="s">
        <v>19</v>
      </c>
      <c r="H4901" s="20" t="s">
        <v>20</v>
      </c>
      <c r="I4901" s="20" t="s">
        <v>21</v>
      </c>
      <c r="J4901" s="20" t="s">
        <v>22</v>
      </c>
      <c r="K4901" s="20" t="s">
        <v>23</v>
      </c>
      <c r="L4901" s="20" t="s">
        <v>24</v>
      </c>
      <c r="M4901" s="21" t="s">
        <v>25</v>
      </c>
      <c r="N4901" s="22" t="s">
        <v>26</v>
      </c>
      <c r="O4901" s="23" t="s">
        <v>27</v>
      </c>
      <c r="P4901" s="24" t="s">
        <v>28</v>
      </c>
      <c r="Q4901" s="22" t="s">
        <v>29</v>
      </c>
      <c r="R4901" s="25" t="s">
        <v>30</v>
      </c>
      <c r="X4901" s="1" t="str">
        <f t="shared" si="979"/>
        <v>46鹿児島県</v>
      </c>
    </row>
    <row r="4902" spans="1:24" ht="14.25" thickTop="1" x14ac:dyDescent="0.15">
      <c r="A4902" s="6">
        <f t="shared" si="978"/>
        <v>327</v>
      </c>
      <c r="B4902" s="6">
        <f>B4897</f>
        <v>4603</v>
      </c>
      <c r="D4902" s="26"/>
      <c r="E4902" s="27" t="s">
        <v>31</v>
      </c>
      <c r="F4902" s="28">
        <f>SUM(F4903:F4906)</f>
        <v>2886</v>
      </c>
      <c r="G4902" s="29">
        <f>IFERROR(F4902/Q4902,"-")</f>
        <v>1.5642276422764227</v>
      </c>
      <c r="H4902" s="30">
        <f t="shared" ref="H4902:M4902" si="980">SUM(H4903:H4906)</f>
        <v>2559</v>
      </c>
      <c r="I4902" s="30">
        <f t="shared" si="980"/>
        <v>2486</v>
      </c>
      <c r="J4902" s="30">
        <f t="shared" si="980"/>
        <v>2322</v>
      </c>
      <c r="K4902" s="30">
        <f t="shared" si="980"/>
        <v>2314</v>
      </c>
      <c r="L4902" s="30">
        <f t="shared" si="980"/>
        <v>2314</v>
      </c>
      <c r="M4902" s="31">
        <f t="shared" si="980"/>
        <v>2281</v>
      </c>
      <c r="N4902" s="32">
        <f>IFERROR(M4902/F4902,"-")</f>
        <v>0.79036729036729036</v>
      </c>
      <c r="O4902" s="33">
        <f>M4902-F4902</f>
        <v>-605</v>
      </c>
      <c r="P4902" s="31">
        <f>SUM(P4903:P4906)</f>
        <v>2248</v>
      </c>
      <c r="Q4902" s="34">
        <f>SUM(Q4903:Q4906)</f>
        <v>1845</v>
      </c>
      <c r="R4902" s="35">
        <f>IFERROR(P4902/Q4902,"-")</f>
        <v>1.2184281842818427</v>
      </c>
      <c r="X4902" s="1" t="str">
        <f t="shared" si="979"/>
        <v>46鹿児島県</v>
      </c>
    </row>
    <row r="4903" spans="1:24" x14ac:dyDescent="0.15">
      <c r="A4903" s="6">
        <f t="shared" si="978"/>
        <v>327</v>
      </c>
      <c r="B4903" s="6">
        <f>B4902</f>
        <v>4603</v>
      </c>
      <c r="D4903" s="36"/>
      <c r="E4903" s="37" t="s">
        <v>32</v>
      </c>
      <c r="F4903" s="38">
        <v>62</v>
      </c>
      <c r="G4903" s="39">
        <f>IFERROR(F4903/Q4903,"-")</f>
        <v>0.89855072463768115</v>
      </c>
      <c r="H4903" s="40">
        <v>4</v>
      </c>
      <c r="I4903" s="40">
        <v>4</v>
      </c>
      <c r="J4903" s="40">
        <v>4</v>
      </c>
      <c r="K4903" s="40">
        <v>4</v>
      </c>
      <c r="L4903" s="40">
        <v>4</v>
      </c>
      <c r="M4903" s="41">
        <v>4</v>
      </c>
      <c r="N4903" s="42">
        <f>IFERROR(M4903/F4903,"-")</f>
        <v>6.4516129032258063E-2</v>
      </c>
      <c r="O4903" s="43">
        <f>M4903-F4903</f>
        <v>-58</v>
      </c>
      <c r="P4903" s="41">
        <v>4</v>
      </c>
      <c r="Q4903" s="44">
        <v>69</v>
      </c>
      <c r="R4903" s="45">
        <f>IFERROR(P4903/Q4903,"-")</f>
        <v>5.7971014492753624E-2</v>
      </c>
      <c r="X4903" s="1" t="str">
        <f t="shared" si="979"/>
        <v>46鹿児島県</v>
      </c>
    </row>
    <row r="4904" spans="1:24" x14ac:dyDescent="0.15">
      <c r="A4904" s="6">
        <f t="shared" si="978"/>
        <v>327</v>
      </c>
      <c r="B4904" s="6">
        <f t="shared" si="978"/>
        <v>4603</v>
      </c>
      <c r="D4904" s="36"/>
      <c r="E4904" s="46" t="s">
        <v>33</v>
      </c>
      <c r="F4904" s="47">
        <v>1287</v>
      </c>
      <c r="G4904" s="48">
        <f>IFERROR(F4904/Q4904,"-")</f>
        <v>3.6458923512747874</v>
      </c>
      <c r="H4904" s="49">
        <v>1243</v>
      </c>
      <c r="I4904" s="49">
        <v>1086</v>
      </c>
      <c r="J4904" s="49">
        <v>1021</v>
      </c>
      <c r="K4904" s="49">
        <v>1059</v>
      </c>
      <c r="L4904" s="49">
        <v>942</v>
      </c>
      <c r="M4904" s="50">
        <v>827</v>
      </c>
      <c r="N4904" s="51">
        <f>IFERROR(M4904/F4904,"-")</f>
        <v>0.64257964257964262</v>
      </c>
      <c r="O4904" s="52">
        <f>M4904-F4904</f>
        <v>-460</v>
      </c>
      <c r="P4904" s="50">
        <v>870</v>
      </c>
      <c r="Q4904" s="53">
        <v>353</v>
      </c>
      <c r="R4904" s="54">
        <f>IFERROR(P4904/Q4904,"-")</f>
        <v>2.464589235127479</v>
      </c>
      <c r="X4904" s="1" t="str">
        <f t="shared" si="979"/>
        <v>46鹿児島県</v>
      </c>
    </row>
    <row r="4905" spans="1:24" x14ac:dyDescent="0.15">
      <c r="A4905" s="6">
        <f t="shared" si="978"/>
        <v>327</v>
      </c>
      <c r="B4905" s="6">
        <f t="shared" si="978"/>
        <v>4603</v>
      </c>
      <c r="D4905" s="36"/>
      <c r="E4905" s="46" t="s">
        <v>34</v>
      </c>
      <c r="F4905" s="47">
        <v>428</v>
      </c>
      <c r="G4905" s="48">
        <f>IFERROR(F4905/Q4905,"-")</f>
        <v>0.55297157622739013</v>
      </c>
      <c r="H4905" s="49">
        <v>423</v>
      </c>
      <c r="I4905" s="49">
        <v>551</v>
      </c>
      <c r="J4905" s="49">
        <v>578</v>
      </c>
      <c r="K4905" s="49">
        <v>518</v>
      </c>
      <c r="L4905" s="49">
        <v>672</v>
      </c>
      <c r="M4905" s="50">
        <v>772</v>
      </c>
      <c r="N4905" s="51">
        <f>IFERROR(M4905/F4905,"-")</f>
        <v>1.8037383177570094</v>
      </c>
      <c r="O4905" s="52">
        <f>M4905-F4905</f>
        <v>344</v>
      </c>
      <c r="P4905" s="50">
        <v>748</v>
      </c>
      <c r="Q4905" s="53">
        <v>774</v>
      </c>
      <c r="R4905" s="54">
        <f>IFERROR(P4905/Q4905,"-")</f>
        <v>0.96640826873385011</v>
      </c>
      <c r="X4905" s="1" t="str">
        <f t="shared" si="979"/>
        <v>46鹿児島県</v>
      </c>
    </row>
    <row r="4906" spans="1:24" ht="14.25" thickBot="1" x14ac:dyDescent="0.2">
      <c r="A4906" s="6">
        <f t="shared" si="978"/>
        <v>327</v>
      </c>
      <c r="B4906" s="6">
        <f t="shared" si="978"/>
        <v>4603</v>
      </c>
      <c r="D4906" s="55"/>
      <c r="E4906" s="56" t="s">
        <v>35</v>
      </c>
      <c r="F4906" s="57">
        <v>1109</v>
      </c>
      <c r="G4906" s="58">
        <f>IFERROR(F4906/Q4906,"-")</f>
        <v>1.7087827426810478</v>
      </c>
      <c r="H4906" s="59">
        <v>889</v>
      </c>
      <c r="I4906" s="59">
        <v>845</v>
      </c>
      <c r="J4906" s="59">
        <v>719</v>
      </c>
      <c r="K4906" s="59">
        <v>733</v>
      </c>
      <c r="L4906" s="59">
        <v>696</v>
      </c>
      <c r="M4906" s="60">
        <v>678</v>
      </c>
      <c r="N4906" s="61">
        <f>IFERROR(M4906/F4906,"-")</f>
        <v>0.61136158701532917</v>
      </c>
      <c r="O4906" s="62">
        <f>M4906-F4906</f>
        <v>-431</v>
      </c>
      <c r="P4906" s="60">
        <v>626</v>
      </c>
      <c r="Q4906" s="63">
        <v>649</v>
      </c>
      <c r="R4906" s="64">
        <f>IFERROR(P4906/Q4906,"-")</f>
        <v>0.96456086286594767</v>
      </c>
      <c r="X4906" s="1" t="str">
        <f t="shared" si="979"/>
        <v>46鹿児島県</v>
      </c>
    </row>
    <row r="4907" spans="1:24" s="5" customFormat="1" x14ac:dyDescent="0.15">
      <c r="A4907" s="65">
        <f t="shared" si="978"/>
        <v>327</v>
      </c>
      <c r="B4907" s="65">
        <f t="shared" si="978"/>
        <v>4603</v>
      </c>
      <c r="D4907" s="66"/>
      <c r="E4907" s="67" t="s">
        <v>36</v>
      </c>
      <c r="F4907" s="68">
        <v>0.98333333333333328</v>
      </c>
      <c r="G4907" s="69"/>
      <c r="H4907" s="68">
        <v>1</v>
      </c>
      <c r="I4907" s="68">
        <v>1</v>
      </c>
      <c r="J4907" s="68">
        <v>1</v>
      </c>
      <c r="K4907" s="68">
        <v>0.96153846153846156</v>
      </c>
      <c r="L4907" s="68">
        <v>0.96153846153846156</v>
      </c>
      <c r="M4907" s="68">
        <v>0.97959183673469385</v>
      </c>
      <c r="N4907" s="70"/>
      <c r="O4907" s="70"/>
      <c r="P4907" s="71"/>
      <c r="Q4907" s="71"/>
      <c r="R4907" s="70"/>
      <c r="X4907" s="5" t="str">
        <f t="shared" si="979"/>
        <v>46鹿児島県</v>
      </c>
    </row>
    <row r="4908" spans="1:24" x14ac:dyDescent="0.15">
      <c r="A4908" s="6">
        <f>(ROW()+12)/15</f>
        <v>328</v>
      </c>
      <c r="B4908" s="6"/>
      <c r="C4908" s="87">
        <f>(ROW()+12)/15</f>
        <v>328</v>
      </c>
      <c r="D4908" s="87"/>
      <c r="S4908" s="1" t="str">
        <f>"（"&amp;H4910&amp;"　"&amp;H4911&amp;"構想区域）"</f>
        <v>（鹿児島県　川薩構想区域）</v>
      </c>
      <c r="X4908" s="1" t="str">
        <f>TEXT(F4910,"0?")&amp;H4910</f>
        <v>46鹿児島県</v>
      </c>
    </row>
    <row r="4909" spans="1:24" ht="14.25" thickBot="1" x14ac:dyDescent="0.2">
      <c r="A4909" s="6">
        <f>A4908</f>
        <v>328</v>
      </c>
      <c r="B4909" s="6"/>
      <c r="C4909" s="1" t="s">
        <v>3</v>
      </c>
      <c r="X4909" s="1" t="str">
        <f>X4908</f>
        <v>46鹿児島県</v>
      </c>
    </row>
    <row r="4910" spans="1:24" x14ac:dyDescent="0.15">
      <c r="A4910" s="6">
        <f t="shared" ref="A4910:B4922" si="981">A4909</f>
        <v>328</v>
      </c>
      <c r="B4910" s="6">
        <v>4605</v>
      </c>
      <c r="D4910" s="88" t="s">
        <v>4</v>
      </c>
      <c r="E4910" s="89"/>
      <c r="F4910" s="90">
        <f>QUOTIENT(F4911,100)</f>
        <v>46</v>
      </c>
      <c r="G4910" s="91"/>
      <c r="H4910" s="92" t="s">
        <v>382</v>
      </c>
      <c r="I4910" s="93"/>
      <c r="O4910" s="7"/>
      <c r="X4910" s="1" t="str">
        <f t="shared" ref="X4910:X4922" si="982">X4909</f>
        <v>46鹿児島県</v>
      </c>
    </row>
    <row r="4911" spans="1:24" x14ac:dyDescent="0.15">
      <c r="A4911" s="6">
        <f t="shared" si="981"/>
        <v>328</v>
      </c>
      <c r="B4911" s="6">
        <f>B4910</f>
        <v>4605</v>
      </c>
      <c r="D4911" s="94" t="s">
        <v>5</v>
      </c>
      <c r="E4911" s="95"/>
      <c r="F4911" s="96">
        <f>B4911</f>
        <v>4605</v>
      </c>
      <c r="G4911" s="97"/>
      <c r="H4911" s="98" t="s">
        <v>385</v>
      </c>
      <c r="I4911" s="99"/>
      <c r="O4911" s="7"/>
      <c r="X4911" s="1" t="str">
        <f t="shared" si="982"/>
        <v>46鹿児島県</v>
      </c>
    </row>
    <row r="4912" spans="1:24" x14ac:dyDescent="0.15">
      <c r="A4912" s="6">
        <f t="shared" si="981"/>
        <v>328</v>
      </c>
      <c r="B4912" s="6">
        <f>B4911</f>
        <v>4605</v>
      </c>
      <c r="D4912" s="72" t="s">
        <v>6</v>
      </c>
      <c r="E4912" s="73"/>
      <c r="F4912" s="74">
        <v>11.2646</v>
      </c>
      <c r="G4912" s="75"/>
      <c r="H4912" s="75"/>
      <c r="I4912" s="76"/>
      <c r="J4912" s="8"/>
      <c r="K4912" s="8"/>
      <c r="L4912" s="8"/>
      <c r="N4912" s="8"/>
      <c r="O4912" s="9"/>
      <c r="P4912" s="10" t="s">
        <v>7</v>
      </c>
      <c r="X4912" s="1" t="str">
        <f t="shared" si="982"/>
        <v>46鹿児島県</v>
      </c>
    </row>
    <row r="4913" spans="1:24" ht="14.25" thickBot="1" x14ac:dyDescent="0.2">
      <c r="A4913" s="6">
        <f t="shared" si="981"/>
        <v>328</v>
      </c>
      <c r="B4913" s="6">
        <f>B4912</f>
        <v>4605</v>
      </c>
      <c r="D4913" s="77" t="s">
        <v>8</v>
      </c>
      <c r="E4913" s="78"/>
      <c r="F4913" s="79">
        <v>986.82</v>
      </c>
      <c r="G4913" s="80"/>
      <c r="H4913" s="80"/>
      <c r="I4913" s="81"/>
      <c r="J4913" s="11"/>
      <c r="K4913" s="11"/>
      <c r="L4913" s="11"/>
      <c r="N4913" s="11"/>
      <c r="P4913" s="82">
        <v>-0.15600000000000003</v>
      </c>
      <c r="Q4913" s="82"/>
      <c r="X4913" s="1" t="str">
        <f t="shared" si="982"/>
        <v>46鹿児島県</v>
      </c>
    </row>
    <row r="4914" spans="1:24" ht="14.25" thickBot="1" x14ac:dyDescent="0.2">
      <c r="A4914" s="6">
        <f t="shared" si="981"/>
        <v>328</v>
      </c>
      <c r="B4914" s="6"/>
      <c r="C4914" s="1" t="s">
        <v>9</v>
      </c>
      <c r="X4914" s="1" t="str">
        <f t="shared" si="982"/>
        <v>46鹿児島県</v>
      </c>
    </row>
    <row r="4915" spans="1:24" ht="13.5" customHeight="1" x14ac:dyDescent="0.15">
      <c r="A4915" s="6">
        <f t="shared" si="981"/>
        <v>328</v>
      </c>
      <c r="B4915" s="6"/>
      <c r="D4915" s="12"/>
      <c r="E4915" s="13"/>
      <c r="F4915" s="83" t="s">
        <v>10</v>
      </c>
      <c r="G4915" s="84"/>
      <c r="H4915" s="14" t="s">
        <v>11</v>
      </c>
      <c r="I4915" s="14" t="s">
        <v>12</v>
      </c>
      <c r="J4915" s="14" t="s">
        <v>13</v>
      </c>
      <c r="K4915" s="14" t="s">
        <v>14</v>
      </c>
      <c r="L4915" s="15" t="s">
        <v>15</v>
      </c>
      <c r="M4915" s="85" t="s">
        <v>16</v>
      </c>
      <c r="N4915" s="84"/>
      <c r="O4915" s="84"/>
      <c r="P4915" s="85" t="s">
        <v>17</v>
      </c>
      <c r="Q4915" s="84"/>
      <c r="R4915" s="86"/>
      <c r="X4915" s="1" t="str">
        <f t="shared" si="982"/>
        <v>46鹿児島県</v>
      </c>
    </row>
    <row r="4916" spans="1:24" ht="32.25" thickBot="1" x14ac:dyDescent="0.2">
      <c r="A4916" s="6">
        <f t="shared" si="981"/>
        <v>328</v>
      </c>
      <c r="B4916" s="6"/>
      <c r="D4916" s="16"/>
      <c r="E4916" s="17"/>
      <c r="F4916" s="18" t="s">
        <v>18</v>
      </c>
      <c r="G4916" s="19" t="s">
        <v>19</v>
      </c>
      <c r="H4916" s="20" t="s">
        <v>20</v>
      </c>
      <c r="I4916" s="20" t="s">
        <v>21</v>
      </c>
      <c r="J4916" s="20" t="s">
        <v>22</v>
      </c>
      <c r="K4916" s="20" t="s">
        <v>23</v>
      </c>
      <c r="L4916" s="20" t="s">
        <v>24</v>
      </c>
      <c r="M4916" s="21" t="s">
        <v>25</v>
      </c>
      <c r="N4916" s="22" t="s">
        <v>26</v>
      </c>
      <c r="O4916" s="23" t="s">
        <v>27</v>
      </c>
      <c r="P4916" s="24" t="s">
        <v>28</v>
      </c>
      <c r="Q4916" s="22" t="s">
        <v>29</v>
      </c>
      <c r="R4916" s="25" t="s">
        <v>30</v>
      </c>
      <c r="X4916" s="1" t="str">
        <f t="shared" si="982"/>
        <v>46鹿児島県</v>
      </c>
    </row>
    <row r="4917" spans="1:24" ht="14.25" thickTop="1" x14ac:dyDescent="0.15">
      <c r="A4917" s="6">
        <f t="shared" si="981"/>
        <v>328</v>
      </c>
      <c r="B4917" s="6">
        <f>B4912</f>
        <v>4605</v>
      </c>
      <c r="D4917" s="26"/>
      <c r="E4917" s="27" t="s">
        <v>31</v>
      </c>
      <c r="F4917" s="28">
        <f>SUM(F4918:F4921)</f>
        <v>1623</v>
      </c>
      <c r="G4917" s="29">
        <f>IFERROR(F4917/Q4917,"-")</f>
        <v>1.1969026548672566</v>
      </c>
      <c r="H4917" s="30">
        <f t="shared" ref="H4917:M4917" si="983">SUM(H4918:H4921)</f>
        <v>1625</v>
      </c>
      <c r="I4917" s="30">
        <f t="shared" si="983"/>
        <v>1515</v>
      </c>
      <c r="J4917" s="30">
        <f t="shared" si="983"/>
        <v>1472</v>
      </c>
      <c r="K4917" s="30">
        <f t="shared" si="983"/>
        <v>1496</v>
      </c>
      <c r="L4917" s="30">
        <f t="shared" si="983"/>
        <v>1453</v>
      </c>
      <c r="M4917" s="31">
        <f t="shared" si="983"/>
        <v>1448</v>
      </c>
      <c r="N4917" s="32">
        <f>IFERROR(M4917/F4917,"-")</f>
        <v>0.89217498459642641</v>
      </c>
      <c r="O4917" s="33">
        <f>M4917-F4917</f>
        <v>-175</v>
      </c>
      <c r="P4917" s="31">
        <f>SUM(P4918:P4921)</f>
        <v>1445</v>
      </c>
      <c r="Q4917" s="34">
        <f>SUM(Q4918:Q4921)</f>
        <v>1356</v>
      </c>
      <c r="R4917" s="35">
        <f>IFERROR(P4917/Q4917,"-")</f>
        <v>1.0656342182890854</v>
      </c>
      <c r="X4917" s="1" t="str">
        <f t="shared" si="982"/>
        <v>46鹿児島県</v>
      </c>
    </row>
    <row r="4918" spans="1:24" x14ac:dyDescent="0.15">
      <c r="A4918" s="6">
        <f t="shared" si="981"/>
        <v>328</v>
      </c>
      <c r="B4918" s="6">
        <f>B4917</f>
        <v>4605</v>
      </c>
      <c r="D4918" s="36"/>
      <c r="E4918" s="37" t="s">
        <v>32</v>
      </c>
      <c r="F4918" s="38">
        <v>0</v>
      </c>
      <c r="G4918" s="39">
        <f>IFERROR(F4918/Q4918,"-")</f>
        <v>0</v>
      </c>
      <c r="H4918" s="40">
        <v>0</v>
      </c>
      <c r="I4918" s="40">
        <v>0</v>
      </c>
      <c r="J4918" s="40">
        <v>6</v>
      </c>
      <c r="K4918" s="40">
        <v>6</v>
      </c>
      <c r="L4918" s="40">
        <v>6</v>
      </c>
      <c r="M4918" s="41">
        <v>6</v>
      </c>
      <c r="N4918" s="42" t="str">
        <f>IFERROR(M4918/F4918,"-")</f>
        <v>-</v>
      </c>
      <c r="O4918" s="43">
        <f>M4918-F4918</f>
        <v>6</v>
      </c>
      <c r="P4918" s="41">
        <v>6</v>
      </c>
      <c r="Q4918" s="44">
        <v>77</v>
      </c>
      <c r="R4918" s="45">
        <f>IFERROR(P4918/Q4918,"-")</f>
        <v>7.792207792207792E-2</v>
      </c>
      <c r="X4918" s="1" t="str">
        <f t="shared" si="982"/>
        <v>46鹿児島県</v>
      </c>
    </row>
    <row r="4919" spans="1:24" x14ac:dyDescent="0.15">
      <c r="A4919" s="6">
        <f t="shared" si="981"/>
        <v>328</v>
      </c>
      <c r="B4919" s="6">
        <f t="shared" si="981"/>
        <v>4605</v>
      </c>
      <c r="D4919" s="36"/>
      <c r="E4919" s="46" t="s">
        <v>33</v>
      </c>
      <c r="F4919" s="47">
        <v>792</v>
      </c>
      <c r="G4919" s="48">
        <f>IFERROR(F4919/Q4919,"-")</f>
        <v>1.8767772511848342</v>
      </c>
      <c r="H4919" s="49">
        <v>720</v>
      </c>
      <c r="I4919" s="49">
        <v>712</v>
      </c>
      <c r="J4919" s="49">
        <v>716</v>
      </c>
      <c r="K4919" s="49">
        <v>706</v>
      </c>
      <c r="L4919" s="49">
        <v>679</v>
      </c>
      <c r="M4919" s="50">
        <v>735</v>
      </c>
      <c r="N4919" s="51">
        <f>IFERROR(M4919/F4919,"-")</f>
        <v>0.92803030303030298</v>
      </c>
      <c r="O4919" s="52">
        <f>M4919-F4919</f>
        <v>-57</v>
      </c>
      <c r="P4919" s="50">
        <v>699</v>
      </c>
      <c r="Q4919" s="53">
        <v>422</v>
      </c>
      <c r="R4919" s="54">
        <f>IFERROR(P4919/Q4919,"-")</f>
        <v>1.6563981042654028</v>
      </c>
      <c r="X4919" s="1" t="str">
        <f t="shared" si="982"/>
        <v>46鹿児島県</v>
      </c>
    </row>
    <row r="4920" spans="1:24" x14ac:dyDescent="0.15">
      <c r="A4920" s="6">
        <f t="shared" si="981"/>
        <v>328</v>
      </c>
      <c r="B4920" s="6">
        <f t="shared" si="981"/>
        <v>4605</v>
      </c>
      <c r="D4920" s="36"/>
      <c r="E4920" s="46" t="s">
        <v>34</v>
      </c>
      <c r="F4920" s="47">
        <v>324</v>
      </c>
      <c r="G4920" s="48">
        <f>IFERROR(F4920/Q4920,"-")</f>
        <v>0.64929859719438876</v>
      </c>
      <c r="H4920" s="49">
        <v>363</v>
      </c>
      <c r="I4920" s="49">
        <v>349</v>
      </c>
      <c r="J4920" s="49">
        <v>324</v>
      </c>
      <c r="K4920" s="49">
        <v>330</v>
      </c>
      <c r="L4920" s="49">
        <v>330</v>
      </c>
      <c r="M4920" s="50">
        <v>307</v>
      </c>
      <c r="N4920" s="51">
        <f>IFERROR(M4920/F4920,"-")</f>
        <v>0.94753086419753085</v>
      </c>
      <c r="O4920" s="52">
        <f>M4920-F4920</f>
        <v>-17</v>
      </c>
      <c r="P4920" s="50">
        <v>335</v>
      </c>
      <c r="Q4920" s="53">
        <v>499</v>
      </c>
      <c r="R4920" s="54">
        <f>IFERROR(P4920/Q4920,"-")</f>
        <v>0.67134268537074149</v>
      </c>
      <c r="X4920" s="1" t="str">
        <f t="shared" si="982"/>
        <v>46鹿児島県</v>
      </c>
    </row>
    <row r="4921" spans="1:24" ht="14.25" thickBot="1" x14ac:dyDescent="0.2">
      <c r="A4921" s="6">
        <f t="shared" si="981"/>
        <v>328</v>
      </c>
      <c r="B4921" s="6">
        <f t="shared" si="981"/>
        <v>4605</v>
      </c>
      <c r="D4921" s="55"/>
      <c r="E4921" s="56" t="s">
        <v>35</v>
      </c>
      <c r="F4921" s="57">
        <v>507</v>
      </c>
      <c r="G4921" s="58">
        <f>IFERROR(F4921/Q4921,"-")</f>
        <v>1.4162011173184357</v>
      </c>
      <c r="H4921" s="59">
        <v>542</v>
      </c>
      <c r="I4921" s="59">
        <v>454</v>
      </c>
      <c r="J4921" s="59">
        <v>426</v>
      </c>
      <c r="K4921" s="59">
        <v>454</v>
      </c>
      <c r="L4921" s="59">
        <v>438</v>
      </c>
      <c r="M4921" s="60">
        <v>400</v>
      </c>
      <c r="N4921" s="61">
        <f>IFERROR(M4921/F4921,"-")</f>
        <v>0.78895463510848129</v>
      </c>
      <c r="O4921" s="62">
        <f>M4921-F4921</f>
        <v>-107</v>
      </c>
      <c r="P4921" s="60">
        <v>405</v>
      </c>
      <c r="Q4921" s="63">
        <v>358</v>
      </c>
      <c r="R4921" s="64">
        <f>IFERROR(P4921/Q4921,"-")</f>
        <v>1.1312849162011174</v>
      </c>
      <c r="X4921" s="1" t="str">
        <f t="shared" si="982"/>
        <v>46鹿児島県</v>
      </c>
    </row>
    <row r="4922" spans="1:24" s="5" customFormat="1" x14ac:dyDescent="0.15">
      <c r="A4922" s="65">
        <f t="shared" si="981"/>
        <v>328</v>
      </c>
      <c r="B4922" s="65">
        <f t="shared" si="981"/>
        <v>4605</v>
      </c>
      <c r="D4922" s="66"/>
      <c r="E4922" s="67" t="s">
        <v>36</v>
      </c>
      <c r="F4922" s="68">
        <v>0.97560975609756095</v>
      </c>
      <c r="G4922" s="69"/>
      <c r="H4922" s="68">
        <v>1</v>
      </c>
      <c r="I4922" s="68">
        <v>0.97142857142857142</v>
      </c>
      <c r="J4922" s="68">
        <v>0.94285714285714284</v>
      </c>
      <c r="K4922" s="68">
        <v>0.97058823529411764</v>
      </c>
      <c r="L4922" s="68">
        <v>0.93939393939393945</v>
      </c>
      <c r="M4922" s="68">
        <v>1</v>
      </c>
      <c r="N4922" s="70"/>
      <c r="O4922" s="70"/>
      <c r="P4922" s="71"/>
      <c r="Q4922" s="71"/>
      <c r="R4922" s="70"/>
      <c r="X4922" s="5" t="str">
        <f t="shared" si="982"/>
        <v>46鹿児島県</v>
      </c>
    </row>
    <row r="4923" spans="1:24" x14ac:dyDescent="0.15">
      <c r="A4923" s="6">
        <f>(ROW()+12)/15</f>
        <v>329</v>
      </c>
      <c r="B4923" s="6"/>
      <c r="C4923" s="87">
        <f>(ROW()+12)/15</f>
        <v>329</v>
      </c>
      <c r="D4923" s="87"/>
      <c r="S4923" s="1" t="str">
        <f>"（"&amp;H4925&amp;"　"&amp;H4926&amp;"構想区域）"</f>
        <v>（鹿児島県　出水構想区域）</v>
      </c>
      <c r="X4923" s="1" t="str">
        <f>TEXT(F4925,"0?")&amp;H4925</f>
        <v>46鹿児島県</v>
      </c>
    </row>
    <row r="4924" spans="1:24" ht="14.25" thickBot="1" x14ac:dyDescent="0.2">
      <c r="A4924" s="6">
        <f>A4923</f>
        <v>329</v>
      </c>
      <c r="B4924" s="6"/>
      <c r="C4924" s="1" t="s">
        <v>3</v>
      </c>
      <c r="X4924" s="1" t="str">
        <f>X4923</f>
        <v>46鹿児島県</v>
      </c>
    </row>
    <row r="4925" spans="1:24" x14ac:dyDescent="0.15">
      <c r="A4925" s="6">
        <f t="shared" ref="A4925:B4937" si="984">A4924</f>
        <v>329</v>
      </c>
      <c r="B4925" s="6">
        <v>4606</v>
      </c>
      <c r="D4925" s="88" t="s">
        <v>4</v>
      </c>
      <c r="E4925" s="89"/>
      <c r="F4925" s="90">
        <f>QUOTIENT(F4926,100)</f>
        <v>46</v>
      </c>
      <c r="G4925" s="91"/>
      <c r="H4925" s="92" t="s">
        <v>382</v>
      </c>
      <c r="I4925" s="93"/>
      <c r="O4925" s="7"/>
      <c r="X4925" s="1" t="str">
        <f t="shared" ref="X4925:X4937" si="985">X4924</f>
        <v>46鹿児島県</v>
      </c>
    </row>
    <row r="4926" spans="1:24" x14ac:dyDescent="0.15">
      <c r="A4926" s="6">
        <f t="shared" si="984"/>
        <v>329</v>
      </c>
      <c r="B4926" s="6">
        <f>B4925</f>
        <v>4606</v>
      </c>
      <c r="D4926" s="94" t="s">
        <v>5</v>
      </c>
      <c r="E4926" s="95"/>
      <c r="F4926" s="96">
        <f>B4926</f>
        <v>4606</v>
      </c>
      <c r="G4926" s="97"/>
      <c r="H4926" s="98" t="s">
        <v>386</v>
      </c>
      <c r="I4926" s="99"/>
      <c r="O4926" s="7"/>
      <c r="X4926" s="1" t="str">
        <f t="shared" si="985"/>
        <v>46鹿児島県</v>
      </c>
    </row>
    <row r="4927" spans="1:24" x14ac:dyDescent="0.15">
      <c r="A4927" s="6">
        <f t="shared" si="984"/>
        <v>329</v>
      </c>
      <c r="B4927" s="6">
        <f>B4926</f>
        <v>4606</v>
      </c>
      <c r="D4927" s="72" t="s">
        <v>6</v>
      </c>
      <c r="E4927" s="73"/>
      <c r="F4927" s="74">
        <v>8.0968999999999998</v>
      </c>
      <c r="G4927" s="75"/>
      <c r="H4927" s="75"/>
      <c r="I4927" s="76"/>
      <c r="J4927" s="8"/>
      <c r="K4927" s="8"/>
      <c r="L4927" s="8"/>
      <c r="N4927" s="8"/>
      <c r="O4927" s="9"/>
      <c r="P4927" s="10" t="s">
        <v>7</v>
      </c>
      <c r="X4927" s="1" t="str">
        <f t="shared" si="985"/>
        <v>46鹿児島県</v>
      </c>
    </row>
    <row r="4928" spans="1:24" ht="14.25" thickBot="1" x14ac:dyDescent="0.2">
      <c r="A4928" s="6">
        <f t="shared" si="984"/>
        <v>329</v>
      </c>
      <c r="B4928" s="6">
        <f>B4927</f>
        <v>4606</v>
      </c>
      <c r="D4928" s="77" t="s">
        <v>8</v>
      </c>
      <c r="E4928" s="78"/>
      <c r="F4928" s="79">
        <v>580.45000000000005</v>
      </c>
      <c r="G4928" s="80"/>
      <c r="H4928" s="80"/>
      <c r="I4928" s="81"/>
      <c r="J4928" s="11"/>
      <c r="K4928" s="11"/>
      <c r="L4928" s="11"/>
      <c r="N4928" s="11"/>
      <c r="P4928" s="82">
        <v>-0.32600000000000001</v>
      </c>
      <c r="Q4928" s="82"/>
      <c r="X4928" s="1" t="str">
        <f t="shared" si="985"/>
        <v>46鹿児島県</v>
      </c>
    </row>
    <row r="4929" spans="1:24" ht="14.25" thickBot="1" x14ac:dyDescent="0.2">
      <c r="A4929" s="6">
        <f t="shared" si="984"/>
        <v>329</v>
      </c>
      <c r="B4929" s="6"/>
      <c r="C4929" s="1" t="s">
        <v>9</v>
      </c>
      <c r="X4929" s="1" t="str">
        <f t="shared" si="985"/>
        <v>46鹿児島県</v>
      </c>
    </row>
    <row r="4930" spans="1:24" ht="13.5" customHeight="1" x14ac:dyDescent="0.15">
      <c r="A4930" s="6">
        <f t="shared" si="984"/>
        <v>329</v>
      </c>
      <c r="B4930" s="6"/>
      <c r="D4930" s="12"/>
      <c r="E4930" s="13"/>
      <c r="F4930" s="83" t="s">
        <v>10</v>
      </c>
      <c r="G4930" s="84"/>
      <c r="H4930" s="14" t="s">
        <v>11</v>
      </c>
      <c r="I4930" s="14" t="s">
        <v>12</v>
      </c>
      <c r="J4930" s="14" t="s">
        <v>13</v>
      </c>
      <c r="K4930" s="14" t="s">
        <v>14</v>
      </c>
      <c r="L4930" s="15" t="s">
        <v>15</v>
      </c>
      <c r="M4930" s="85" t="s">
        <v>16</v>
      </c>
      <c r="N4930" s="84"/>
      <c r="O4930" s="84"/>
      <c r="P4930" s="85" t="s">
        <v>17</v>
      </c>
      <c r="Q4930" s="84"/>
      <c r="R4930" s="86"/>
      <c r="X4930" s="1" t="str">
        <f t="shared" si="985"/>
        <v>46鹿児島県</v>
      </c>
    </row>
    <row r="4931" spans="1:24" ht="32.25" thickBot="1" x14ac:dyDescent="0.2">
      <c r="A4931" s="6">
        <f t="shared" si="984"/>
        <v>329</v>
      </c>
      <c r="B4931" s="6"/>
      <c r="D4931" s="16"/>
      <c r="E4931" s="17"/>
      <c r="F4931" s="18" t="s">
        <v>18</v>
      </c>
      <c r="G4931" s="19" t="s">
        <v>19</v>
      </c>
      <c r="H4931" s="20" t="s">
        <v>20</v>
      </c>
      <c r="I4931" s="20" t="s">
        <v>21</v>
      </c>
      <c r="J4931" s="20" t="s">
        <v>22</v>
      </c>
      <c r="K4931" s="20" t="s">
        <v>23</v>
      </c>
      <c r="L4931" s="20" t="s">
        <v>24</v>
      </c>
      <c r="M4931" s="21" t="s">
        <v>25</v>
      </c>
      <c r="N4931" s="22" t="s">
        <v>26</v>
      </c>
      <c r="O4931" s="23" t="s">
        <v>27</v>
      </c>
      <c r="P4931" s="24" t="s">
        <v>28</v>
      </c>
      <c r="Q4931" s="22" t="s">
        <v>29</v>
      </c>
      <c r="R4931" s="25" t="s">
        <v>30</v>
      </c>
      <c r="X4931" s="1" t="str">
        <f t="shared" si="985"/>
        <v>46鹿児島県</v>
      </c>
    </row>
    <row r="4932" spans="1:24" ht="14.25" thickTop="1" x14ac:dyDescent="0.15">
      <c r="A4932" s="6">
        <f t="shared" si="984"/>
        <v>329</v>
      </c>
      <c r="B4932" s="6">
        <f>B4927</f>
        <v>4606</v>
      </c>
      <c r="D4932" s="26"/>
      <c r="E4932" s="27" t="s">
        <v>31</v>
      </c>
      <c r="F4932" s="28">
        <f>SUM(F4933:F4936)</f>
        <v>1061</v>
      </c>
      <c r="G4932" s="29">
        <f>IFERROR(F4932/Q4932,"-")</f>
        <v>1.4090305444887119</v>
      </c>
      <c r="H4932" s="30">
        <f t="shared" ref="H4932:M4932" si="986">SUM(H4933:H4936)</f>
        <v>1061</v>
      </c>
      <c r="I4932" s="30">
        <f t="shared" si="986"/>
        <v>1011</v>
      </c>
      <c r="J4932" s="30">
        <f t="shared" si="986"/>
        <v>947</v>
      </c>
      <c r="K4932" s="30">
        <f t="shared" si="986"/>
        <v>949</v>
      </c>
      <c r="L4932" s="30">
        <f t="shared" si="986"/>
        <v>946</v>
      </c>
      <c r="M4932" s="31">
        <f t="shared" si="986"/>
        <v>927</v>
      </c>
      <c r="N4932" s="32">
        <f>IFERROR(M4932/F4932,"-")</f>
        <v>0.87370405278039587</v>
      </c>
      <c r="O4932" s="33">
        <f>M4932-F4932</f>
        <v>-134</v>
      </c>
      <c r="P4932" s="31">
        <f>SUM(P4933:P4936)</f>
        <v>939</v>
      </c>
      <c r="Q4932" s="34">
        <f>SUM(Q4933:Q4936)</f>
        <v>753</v>
      </c>
      <c r="R4932" s="35">
        <f>IFERROR(P4932/Q4932,"-")</f>
        <v>1.2470119521912351</v>
      </c>
      <c r="X4932" s="1" t="str">
        <f t="shared" si="985"/>
        <v>46鹿児島県</v>
      </c>
    </row>
    <row r="4933" spans="1:24" x14ac:dyDescent="0.15">
      <c r="A4933" s="6">
        <f t="shared" si="984"/>
        <v>329</v>
      </c>
      <c r="B4933" s="6">
        <f>B4932</f>
        <v>4606</v>
      </c>
      <c r="D4933" s="36"/>
      <c r="E4933" s="37" t="s">
        <v>32</v>
      </c>
      <c r="F4933" s="38">
        <v>6</v>
      </c>
      <c r="G4933" s="39">
        <f>IFERROR(F4933/Q4933,"-")</f>
        <v>0.11320754716981132</v>
      </c>
      <c r="H4933" s="40">
        <v>6</v>
      </c>
      <c r="I4933" s="40">
        <v>6</v>
      </c>
      <c r="J4933" s="40">
        <v>6</v>
      </c>
      <c r="K4933" s="40">
        <v>6</v>
      </c>
      <c r="L4933" s="40">
        <v>6</v>
      </c>
      <c r="M4933" s="41">
        <v>6</v>
      </c>
      <c r="N4933" s="42">
        <f>IFERROR(M4933/F4933,"-")</f>
        <v>1</v>
      </c>
      <c r="O4933" s="43">
        <f>M4933-F4933</f>
        <v>0</v>
      </c>
      <c r="P4933" s="41">
        <v>6</v>
      </c>
      <c r="Q4933" s="44">
        <v>53</v>
      </c>
      <c r="R4933" s="45">
        <f>IFERROR(P4933/Q4933,"-")</f>
        <v>0.11320754716981132</v>
      </c>
      <c r="X4933" s="1" t="str">
        <f t="shared" si="985"/>
        <v>46鹿児島県</v>
      </c>
    </row>
    <row r="4934" spans="1:24" x14ac:dyDescent="0.15">
      <c r="A4934" s="6">
        <f t="shared" si="984"/>
        <v>329</v>
      </c>
      <c r="B4934" s="6">
        <f t="shared" si="984"/>
        <v>4606</v>
      </c>
      <c r="D4934" s="36"/>
      <c r="E4934" s="46" t="s">
        <v>33</v>
      </c>
      <c r="F4934" s="47">
        <v>482</v>
      </c>
      <c r="G4934" s="48">
        <f>IFERROR(F4934/Q4934,"-")</f>
        <v>2.7386363636363638</v>
      </c>
      <c r="H4934" s="49">
        <v>464</v>
      </c>
      <c r="I4934" s="49">
        <v>398</v>
      </c>
      <c r="J4934" s="49">
        <v>405</v>
      </c>
      <c r="K4934" s="49">
        <v>373</v>
      </c>
      <c r="L4934" s="49">
        <v>373</v>
      </c>
      <c r="M4934" s="50">
        <v>373</v>
      </c>
      <c r="N4934" s="51">
        <f>IFERROR(M4934/F4934,"-")</f>
        <v>0.77385892116182575</v>
      </c>
      <c r="O4934" s="52">
        <f>M4934-F4934</f>
        <v>-109</v>
      </c>
      <c r="P4934" s="50">
        <v>413</v>
      </c>
      <c r="Q4934" s="53">
        <v>176</v>
      </c>
      <c r="R4934" s="54">
        <f>IFERROR(P4934/Q4934,"-")</f>
        <v>2.3465909090909092</v>
      </c>
      <c r="X4934" s="1" t="str">
        <f t="shared" si="985"/>
        <v>46鹿児島県</v>
      </c>
    </row>
    <row r="4935" spans="1:24" x14ac:dyDescent="0.15">
      <c r="A4935" s="6">
        <f t="shared" si="984"/>
        <v>329</v>
      </c>
      <c r="B4935" s="6">
        <f t="shared" si="984"/>
        <v>4606</v>
      </c>
      <c r="D4935" s="36"/>
      <c r="E4935" s="46" t="s">
        <v>34</v>
      </c>
      <c r="F4935" s="47">
        <v>161</v>
      </c>
      <c r="G4935" s="48">
        <f>IFERROR(F4935/Q4935,"-")</f>
        <v>0.54208754208754206</v>
      </c>
      <c r="H4935" s="49">
        <v>176</v>
      </c>
      <c r="I4935" s="49">
        <v>223</v>
      </c>
      <c r="J4935" s="49">
        <v>256</v>
      </c>
      <c r="K4935" s="49">
        <v>290</v>
      </c>
      <c r="L4935" s="49">
        <v>290</v>
      </c>
      <c r="M4935" s="50">
        <v>292</v>
      </c>
      <c r="N4935" s="51">
        <f>IFERROR(M4935/F4935,"-")</f>
        <v>1.813664596273292</v>
      </c>
      <c r="O4935" s="52">
        <f>M4935-F4935</f>
        <v>131</v>
      </c>
      <c r="P4935" s="50">
        <v>231</v>
      </c>
      <c r="Q4935" s="53">
        <v>297</v>
      </c>
      <c r="R4935" s="54">
        <f>IFERROR(P4935/Q4935,"-")</f>
        <v>0.77777777777777779</v>
      </c>
      <c r="X4935" s="1" t="str">
        <f t="shared" si="985"/>
        <v>46鹿児島県</v>
      </c>
    </row>
    <row r="4936" spans="1:24" ht="14.25" thickBot="1" x14ac:dyDescent="0.2">
      <c r="A4936" s="6">
        <f t="shared" si="984"/>
        <v>329</v>
      </c>
      <c r="B4936" s="6">
        <f t="shared" si="984"/>
        <v>4606</v>
      </c>
      <c r="D4936" s="55"/>
      <c r="E4936" s="56" t="s">
        <v>35</v>
      </c>
      <c r="F4936" s="57">
        <v>412</v>
      </c>
      <c r="G4936" s="58">
        <f>IFERROR(F4936/Q4936,"-")</f>
        <v>1.8149779735682818</v>
      </c>
      <c r="H4936" s="59">
        <v>415</v>
      </c>
      <c r="I4936" s="59">
        <v>384</v>
      </c>
      <c r="J4936" s="59">
        <v>280</v>
      </c>
      <c r="K4936" s="59">
        <v>280</v>
      </c>
      <c r="L4936" s="59">
        <v>277</v>
      </c>
      <c r="M4936" s="60">
        <v>256</v>
      </c>
      <c r="N4936" s="61">
        <f>IFERROR(M4936/F4936,"-")</f>
        <v>0.62135922330097082</v>
      </c>
      <c r="O4936" s="62">
        <f>M4936-F4936</f>
        <v>-156</v>
      </c>
      <c r="P4936" s="60">
        <v>289</v>
      </c>
      <c r="Q4936" s="63">
        <v>227</v>
      </c>
      <c r="R4936" s="64">
        <f>IFERROR(P4936/Q4936,"-")</f>
        <v>1.2731277533039647</v>
      </c>
      <c r="X4936" s="1" t="str">
        <f t="shared" si="985"/>
        <v>46鹿児島県</v>
      </c>
    </row>
    <row r="4937" spans="1:24" s="5" customFormat="1" x14ac:dyDescent="0.15">
      <c r="A4937" s="65">
        <f t="shared" si="984"/>
        <v>329</v>
      </c>
      <c r="B4937" s="65">
        <f t="shared" si="984"/>
        <v>4606</v>
      </c>
      <c r="D4937" s="66"/>
      <c r="E4937" s="67" t="s">
        <v>36</v>
      </c>
      <c r="F4937" s="68">
        <v>0.95454545454545459</v>
      </c>
      <c r="G4937" s="69"/>
      <c r="H4937" s="68">
        <v>1</v>
      </c>
      <c r="I4937" s="68">
        <v>1</v>
      </c>
      <c r="J4937" s="68">
        <v>0.95</v>
      </c>
      <c r="K4937" s="68">
        <v>1</v>
      </c>
      <c r="L4937" s="68">
        <v>1</v>
      </c>
      <c r="M4937" s="68">
        <v>1</v>
      </c>
      <c r="N4937" s="70"/>
      <c r="O4937" s="70"/>
      <c r="P4937" s="71"/>
      <c r="Q4937" s="71"/>
      <c r="R4937" s="70"/>
      <c r="X4937" s="5" t="str">
        <f t="shared" si="985"/>
        <v>46鹿児島県</v>
      </c>
    </row>
    <row r="4938" spans="1:24" x14ac:dyDescent="0.15">
      <c r="A4938" s="6">
        <f>(ROW()+12)/15</f>
        <v>330</v>
      </c>
      <c r="B4938" s="6"/>
      <c r="C4938" s="87">
        <f>(ROW()+12)/15</f>
        <v>330</v>
      </c>
      <c r="D4938" s="87"/>
      <c r="S4938" s="1" t="str">
        <f>"（"&amp;H4940&amp;"　"&amp;H4941&amp;"構想区域）"</f>
        <v>（鹿児島県　姶良・伊佐構想区域）</v>
      </c>
      <c r="X4938" s="1" t="str">
        <f>TEXT(F4940,"0?")&amp;H4940</f>
        <v>46鹿児島県</v>
      </c>
    </row>
    <row r="4939" spans="1:24" ht="14.25" thickBot="1" x14ac:dyDescent="0.2">
      <c r="A4939" s="6">
        <f>A4938</f>
        <v>330</v>
      </c>
      <c r="B4939" s="6"/>
      <c r="C4939" s="1" t="s">
        <v>3</v>
      </c>
      <c r="X4939" s="1" t="str">
        <f>X4938</f>
        <v>46鹿児島県</v>
      </c>
    </row>
    <row r="4940" spans="1:24" x14ac:dyDescent="0.15">
      <c r="A4940" s="6">
        <f t="shared" ref="A4940:B4952" si="987">A4939</f>
        <v>330</v>
      </c>
      <c r="B4940" s="6">
        <v>4607</v>
      </c>
      <c r="D4940" s="88" t="s">
        <v>4</v>
      </c>
      <c r="E4940" s="89"/>
      <c r="F4940" s="90">
        <f>QUOTIENT(F4941,100)</f>
        <v>46</v>
      </c>
      <c r="G4940" s="91"/>
      <c r="H4940" s="92" t="s">
        <v>382</v>
      </c>
      <c r="I4940" s="93"/>
      <c r="O4940" s="7"/>
      <c r="X4940" s="1" t="str">
        <f t="shared" ref="X4940:X4952" si="988">X4939</f>
        <v>46鹿児島県</v>
      </c>
    </row>
    <row r="4941" spans="1:24" x14ac:dyDescent="0.15">
      <c r="A4941" s="6">
        <f t="shared" si="987"/>
        <v>330</v>
      </c>
      <c r="B4941" s="6">
        <f>B4940</f>
        <v>4607</v>
      </c>
      <c r="D4941" s="94" t="s">
        <v>5</v>
      </c>
      <c r="E4941" s="95"/>
      <c r="F4941" s="96">
        <f>B4941</f>
        <v>4607</v>
      </c>
      <c r="G4941" s="97"/>
      <c r="H4941" s="98" t="s">
        <v>387</v>
      </c>
      <c r="I4941" s="99"/>
      <c r="O4941" s="7"/>
      <c r="X4941" s="1" t="str">
        <f t="shared" si="988"/>
        <v>46鹿児島県</v>
      </c>
    </row>
    <row r="4942" spans="1:24" x14ac:dyDescent="0.15">
      <c r="A4942" s="6">
        <f t="shared" si="987"/>
        <v>330</v>
      </c>
      <c r="B4942" s="6">
        <f>B4941</f>
        <v>4607</v>
      </c>
      <c r="D4942" s="72" t="s">
        <v>6</v>
      </c>
      <c r="E4942" s="73"/>
      <c r="F4942" s="74">
        <v>23.305499999999999</v>
      </c>
      <c r="G4942" s="75"/>
      <c r="H4942" s="75"/>
      <c r="I4942" s="76"/>
      <c r="J4942" s="8"/>
      <c r="K4942" s="8"/>
      <c r="L4942" s="8"/>
      <c r="N4942" s="8"/>
      <c r="O4942" s="9"/>
      <c r="P4942" s="10" t="s">
        <v>7</v>
      </c>
      <c r="X4942" s="1" t="str">
        <f t="shared" si="988"/>
        <v>46鹿児島県</v>
      </c>
    </row>
    <row r="4943" spans="1:24" ht="14.25" thickBot="1" x14ac:dyDescent="0.2">
      <c r="A4943" s="6">
        <f t="shared" si="987"/>
        <v>330</v>
      </c>
      <c r="B4943" s="6">
        <f>B4942</f>
        <v>4607</v>
      </c>
      <c r="D4943" s="77" t="s">
        <v>8</v>
      </c>
      <c r="E4943" s="78"/>
      <c r="F4943" s="79">
        <v>1371.28</v>
      </c>
      <c r="G4943" s="80"/>
      <c r="H4943" s="80"/>
      <c r="I4943" s="81"/>
      <c r="J4943" s="11"/>
      <c r="K4943" s="11"/>
      <c r="L4943" s="11"/>
      <c r="N4943" s="11"/>
      <c r="P4943" s="82">
        <v>-0.12199999999999997</v>
      </c>
      <c r="Q4943" s="82"/>
      <c r="X4943" s="1" t="str">
        <f t="shared" si="988"/>
        <v>46鹿児島県</v>
      </c>
    </row>
    <row r="4944" spans="1:24" ht="14.25" thickBot="1" x14ac:dyDescent="0.2">
      <c r="A4944" s="6">
        <f t="shared" si="987"/>
        <v>330</v>
      </c>
      <c r="B4944" s="6"/>
      <c r="C4944" s="1" t="s">
        <v>9</v>
      </c>
      <c r="X4944" s="1" t="str">
        <f t="shared" si="988"/>
        <v>46鹿児島県</v>
      </c>
    </row>
    <row r="4945" spans="1:24" ht="13.5" customHeight="1" x14ac:dyDescent="0.15">
      <c r="A4945" s="6">
        <f t="shared" si="987"/>
        <v>330</v>
      </c>
      <c r="B4945" s="6"/>
      <c r="D4945" s="12"/>
      <c r="E4945" s="13"/>
      <c r="F4945" s="83" t="s">
        <v>10</v>
      </c>
      <c r="G4945" s="84"/>
      <c r="H4945" s="14" t="s">
        <v>11</v>
      </c>
      <c r="I4945" s="14" t="s">
        <v>12</v>
      </c>
      <c r="J4945" s="14" t="s">
        <v>13</v>
      </c>
      <c r="K4945" s="14" t="s">
        <v>14</v>
      </c>
      <c r="L4945" s="15" t="s">
        <v>15</v>
      </c>
      <c r="M4945" s="85" t="s">
        <v>16</v>
      </c>
      <c r="N4945" s="84"/>
      <c r="O4945" s="84"/>
      <c r="P4945" s="85" t="s">
        <v>17</v>
      </c>
      <c r="Q4945" s="84"/>
      <c r="R4945" s="86"/>
      <c r="X4945" s="1" t="str">
        <f t="shared" si="988"/>
        <v>46鹿児島県</v>
      </c>
    </row>
    <row r="4946" spans="1:24" ht="32.25" thickBot="1" x14ac:dyDescent="0.2">
      <c r="A4946" s="6">
        <f t="shared" si="987"/>
        <v>330</v>
      </c>
      <c r="B4946" s="6"/>
      <c r="D4946" s="16"/>
      <c r="E4946" s="17"/>
      <c r="F4946" s="18" t="s">
        <v>18</v>
      </c>
      <c r="G4946" s="19" t="s">
        <v>19</v>
      </c>
      <c r="H4946" s="20" t="s">
        <v>20</v>
      </c>
      <c r="I4946" s="20" t="s">
        <v>21</v>
      </c>
      <c r="J4946" s="20" t="s">
        <v>22</v>
      </c>
      <c r="K4946" s="20" t="s">
        <v>23</v>
      </c>
      <c r="L4946" s="20" t="s">
        <v>24</v>
      </c>
      <c r="M4946" s="21" t="s">
        <v>25</v>
      </c>
      <c r="N4946" s="22" t="s">
        <v>26</v>
      </c>
      <c r="O4946" s="23" t="s">
        <v>27</v>
      </c>
      <c r="P4946" s="24" t="s">
        <v>28</v>
      </c>
      <c r="Q4946" s="22" t="s">
        <v>29</v>
      </c>
      <c r="R4946" s="25" t="s">
        <v>30</v>
      </c>
      <c r="X4946" s="1" t="str">
        <f t="shared" si="988"/>
        <v>46鹿児島県</v>
      </c>
    </row>
    <row r="4947" spans="1:24" ht="14.25" thickTop="1" x14ac:dyDescent="0.15">
      <c r="A4947" s="6">
        <f t="shared" si="987"/>
        <v>330</v>
      </c>
      <c r="B4947" s="6">
        <f>B4942</f>
        <v>4607</v>
      </c>
      <c r="D4947" s="26"/>
      <c r="E4947" s="27" t="s">
        <v>31</v>
      </c>
      <c r="F4947" s="28">
        <f>SUM(F4948:F4951)</f>
        <v>3989</v>
      </c>
      <c r="G4947" s="29">
        <f>IFERROR(F4947/Q4947,"-")</f>
        <v>1.3651608487337441</v>
      </c>
      <c r="H4947" s="30">
        <f t="shared" ref="H4947:M4947" si="989">SUM(H4948:H4951)</f>
        <v>4057</v>
      </c>
      <c r="I4947" s="30">
        <f t="shared" si="989"/>
        <v>3928</v>
      </c>
      <c r="J4947" s="30">
        <f t="shared" si="989"/>
        <v>3798</v>
      </c>
      <c r="K4947" s="30">
        <f t="shared" si="989"/>
        <v>3880</v>
      </c>
      <c r="L4947" s="30">
        <f t="shared" si="989"/>
        <v>3617</v>
      </c>
      <c r="M4947" s="31">
        <f t="shared" si="989"/>
        <v>3647</v>
      </c>
      <c r="N4947" s="32">
        <f>IFERROR(M4947/F4947,"-")</f>
        <v>0.91426422662321383</v>
      </c>
      <c r="O4947" s="33">
        <f>M4947-F4947</f>
        <v>-342</v>
      </c>
      <c r="P4947" s="31">
        <f>SUM(P4948:P4951)</f>
        <v>3822</v>
      </c>
      <c r="Q4947" s="34">
        <f>SUM(Q4948:Q4951)</f>
        <v>2922</v>
      </c>
      <c r="R4947" s="35">
        <f>IFERROR(P4947/Q4947,"-")</f>
        <v>1.3080082135523614</v>
      </c>
      <c r="X4947" s="1" t="str">
        <f t="shared" si="988"/>
        <v>46鹿児島県</v>
      </c>
    </row>
    <row r="4948" spans="1:24" x14ac:dyDescent="0.15">
      <c r="A4948" s="6">
        <f t="shared" si="987"/>
        <v>330</v>
      </c>
      <c r="B4948" s="6">
        <f>B4947</f>
        <v>4607</v>
      </c>
      <c r="D4948" s="36"/>
      <c r="E4948" s="37" t="s">
        <v>32</v>
      </c>
      <c r="F4948" s="38">
        <v>0</v>
      </c>
      <c r="G4948" s="39">
        <f>IFERROR(F4948/Q4948,"-")</f>
        <v>0</v>
      </c>
      <c r="H4948" s="40">
        <v>0</v>
      </c>
      <c r="I4948" s="40">
        <v>7</v>
      </c>
      <c r="J4948" s="40">
        <v>0</v>
      </c>
      <c r="K4948" s="40">
        <v>0</v>
      </c>
      <c r="L4948" s="40">
        <v>0</v>
      </c>
      <c r="M4948" s="41">
        <v>0</v>
      </c>
      <c r="N4948" s="42" t="str">
        <f>IFERROR(M4948/F4948,"-")</f>
        <v>-</v>
      </c>
      <c r="O4948" s="43">
        <f>M4948-F4948</f>
        <v>0</v>
      </c>
      <c r="P4948" s="41">
        <v>0</v>
      </c>
      <c r="Q4948" s="44">
        <v>125</v>
      </c>
      <c r="R4948" s="45">
        <f>IFERROR(P4948/Q4948,"-")</f>
        <v>0</v>
      </c>
      <c r="X4948" s="1" t="str">
        <f t="shared" si="988"/>
        <v>46鹿児島県</v>
      </c>
    </row>
    <row r="4949" spans="1:24" x14ac:dyDescent="0.15">
      <c r="A4949" s="6">
        <f t="shared" si="987"/>
        <v>330</v>
      </c>
      <c r="B4949" s="6">
        <f t="shared" si="987"/>
        <v>4607</v>
      </c>
      <c r="D4949" s="36"/>
      <c r="E4949" s="46" t="s">
        <v>33</v>
      </c>
      <c r="F4949" s="47">
        <v>1504</v>
      </c>
      <c r="G4949" s="48">
        <f>IFERROR(F4949/Q4949,"-")</f>
        <v>2.151645207439199</v>
      </c>
      <c r="H4949" s="49">
        <v>1429</v>
      </c>
      <c r="I4949" s="49">
        <v>1432</v>
      </c>
      <c r="J4949" s="49">
        <v>1420</v>
      </c>
      <c r="K4949" s="49">
        <v>1542</v>
      </c>
      <c r="L4949" s="49">
        <v>1392</v>
      </c>
      <c r="M4949" s="50">
        <v>1455</v>
      </c>
      <c r="N4949" s="51">
        <f>IFERROR(M4949/F4949,"-")</f>
        <v>0.96742021276595747</v>
      </c>
      <c r="O4949" s="52">
        <f>M4949-F4949</f>
        <v>-49</v>
      </c>
      <c r="P4949" s="50">
        <v>1504</v>
      </c>
      <c r="Q4949" s="53">
        <v>699</v>
      </c>
      <c r="R4949" s="54">
        <f>IFERROR(P4949/Q4949,"-")</f>
        <v>2.151645207439199</v>
      </c>
      <c r="X4949" s="1" t="str">
        <f t="shared" si="988"/>
        <v>46鹿児島県</v>
      </c>
    </row>
    <row r="4950" spans="1:24" x14ac:dyDescent="0.15">
      <c r="A4950" s="6">
        <f t="shared" si="987"/>
        <v>330</v>
      </c>
      <c r="B4950" s="6">
        <f t="shared" si="987"/>
        <v>4607</v>
      </c>
      <c r="D4950" s="36"/>
      <c r="E4950" s="46" t="s">
        <v>34</v>
      </c>
      <c r="F4950" s="47">
        <v>724</v>
      </c>
      <c r="G4950" s="48">
        <f>IFERROR(F4950/Q4950,"-")</f>
        <v>0.6623970722781336</v>
      </c>
      <c r="H4950" s="49">
        <v>901</v>
      </c>
      <c r="I4950" s="49">
        <v>925</v>
      </c>
      <c r="J4950" s="49">
        <v>912</v>
      </c>
      <c r="K4950" s="49">
        <v>883</v>
      </c>
      <c r="L4950" s="49">
        <v>861</v>
      </c>
      <c r="M4950" s="50">
        <v>750</v>
      </c>
      <c r="N4950" s="51">
        <f>IFERROR(M4950/F4950,"-")</f>
        <v>1.0359116022099448</v>
      </c>
      <c r="O4950" s="52">
        <f>M4950-F4950</f>
        <v>26</v>
      </c>
      <c r="P4950" s="50">
        <v>963</v>
      </c>
      <c r="Q4950" s="53">
        <v>1093</v>
      </c>
      <c r="R4950" s="54">
        <f>IFERROR(P4950/Q4950,"-")</f>
        <v>0.88106129917657827</v>
      </c>
      <c r="X4950" s="1" t="str">
        <f t="shared" si="988"/>
        <v>46鹿児島県</v>
      </c>
    </row>
    <row r="4951" spans="1:24" ht="14.25" thickBot="1" x14ac:dyDescent="0.2">
      <c r="A4951" s="6">
        <f t="shared" si="987"/>
        <v>330</v>
      </c>
      <c r="B4951" s="6">
        <f t="shared" si="987"/>
        <v>4607</v>
      </c>
      <c r="D4951" s="55"/>
      <c r="E4951" s="56" t="s">
        <v>35</v>
      </c>
      <c r="F4951" s="57">
        <v>1761</v>
      </c>
      <c r="G4951" s="58">
        <f>IFERROR(F4951/Q4951,"-")</f>
        <v>1.7522388059701492</v>
      </c>
      <c r="H4951" s="59">
        <v>1727</v>
      </c>
      <c r="I4951" s="59">
        <v>1564</v>
      </c>
      <c r="J4951" s="59">
        <v>1466</v>
      </c>
      <c r="K4951" s="59">
        <v>1455</v>
      </c>
      <c r="L4951" s="59">
        <v>1364</v>
      </c>
      <c r="M4951" s="60">
        <v>1442</v>
      </c>
      <c r="N4951" s="61">
        <f>IFERROR(M4951/F4951,"-")</f>
        <v>0.81885292447473024</v>
      </c>
      <c r="O4951" s="62">
        <f>M4951-F4951</f>
        <v>-319</v>
      </c>
      <c r="P4951" s="60">
        <v>1355</v>
      </c>
      <c r="Q4951" s="63">
        <v>1005</v>
      </c>
      <c r="R4951" s="64">
        <f>IFERROR(P4951/Q4951,"-")</f>
        <v>1.3482587064676617</v>
      </c>
      <c r="X4951" s="1" t="str">
        <f t="shared" si="988"/>
        <v>46鹿児島県</v>
      </c>
    </row>
    <row r="4952" spans="1:24" s="5" customFormat="1" x14ac:dyDescent="0.15">
      <c r="A4952" s="65">
        <f t="shared" si="987"/>
        <v>330</v>
      </c>
      <c r="B4952" s="65">
        <f t="shared" si="987"/>
        <v>4607</v>
      </c>
      <c r="D4952" s="66"/>
      <c r="E4952" s="67" t="s">
        <v>36</v>
      </c>
      <c r="F4952" s="68">
        <v>0.98765432098765427</v>
      </c>
      <c r="G4952" s="69"/>
      <c r="H4952" s="68">
        <v>0.97560975609756095</v>
      </c>
      <c r="I4952" s="68">
        <v>1</v>
      </c>
      <c r="J4952" s="68">
        <v>1</v>
      </c>
      <c r="K4952" s="68">
        <v>0.96052631578947367</v>
      </c>
      <c r="L4952" s="68">
        <v>0.94666666666666666</v>
      </c>
      <c r="M4952" s="68">
        <v>1</v>
      </c>
      <c r="N4952" s="70"/>
      <c r="O4952" s="70"/>
      <c r="P4952" s="71"/>
      <c r="Q4952" s="71"/>
      <c r="R4952" s="70"/>
      <c r="X4952" s="5" t="str">
        <f t="shared" si="988"/>
        <v>46鹿児島県</v>
      </c>
    </row>
    <row r="4953" spans="1:24" x14ac:dyDescent="0.15">
      <c r="A4953" s="6">
        <f>(ROW()+12)/15</f>
        <v>331</v>
      </c>
      <c r="B4953" s="6"/>
      <c r="C4953" s="87">
        <f>(ROW()+12)/15</f>
        <v>331</v>
      </c>
      <c r="D4953" s="87"/>
      <c r="S4953" s="1" t="str">
        <f>"（"&amp;H4955&amp;"　"&amp;H4956&amp;"構想区域）"</f>
        <v>（鹿児島県　曽於構想区域）</v>
      </c>
      <c r="X4953" s="1" t="str">
        <f>TEXT(F4955,"0?")&amp;H4955</f>
        <v>46鹿児島県</v>
      </c>
    </row>
    <row r="4954" spans="1:24" ht="14.25" thickBot="1" x14ac:dyDescent="0.2">
      <c r="A4954" s="6">
        <f>A4953</f>
        <v>331</v>
      </c>
      <c r="B4954" s="6"/>
      <c r="C4954" s="1" t="s">
        <v>3</v>
      </c>
      <c r="X4954" s="1" t="str">
        <f>X4953</f>
        <v>46鹿児島県</v>
      </c>
    </row>
    <row r="4955" spans="1:24" x14ac:dyDescent="0.15">
      <c r="A4955" s="6">
        <f t="shared" ref="A4955:B4967" si="990">A4954</f>
        <v>331</v>
      </c>
      <c r="B4955" s="6">
        <v>4609</v>
      </c>
      <c r="D4955" s="88" t="s">
        <v>4</v>
      </c>
      <c r="E4955" s="89"/>
      <c r="F4955" s="90">
        <f>QUOTIENT(F4956,100)</f>
        <v>46</v>
      </c>
      <c r="G4955" s="91"/>
      <c r="H4955" s="92" t="s">
        <v>382</v>
      </c>
      <c r="I4955" s="93"/>
      <c r="O4955" s="7"/>
      <c r="X4955" s="1" t="str">
        <f t="shared" ref="X4955:X4967" si="991">X4954</f>
        <v>46鹿児島県</v>
      </c>
    </row>
    <row r="4956" spans="1:24" x14ac:dyDescent="0.15">
      <c r="A4956" s="6">
        <f t="shared" si="990"/>
        <v>331</v>
      </c>
      <c r="B4956" s="6">
        <f>B4955</f>
        <v>4609</v>
      </c>
      <c r="D4956" s="94" t="s">
        <v>5</v>
      </c>
      <c r="E4956" s="95"/>
      <c r="F4956" s="96">
        <f>B4956</f>
        <v>4609</v>
      </c>
      <c r="G4956" s="97"/>
      <c r="H4956" s="98" t="s">
        <v>388</v>
      </c>
      <c r="I4956" s="99"/>
      <c r="O4956" s="7"/>
      <c r="X4956" s="1" t="str">
        <f t="shared" si="991"/>
        <v>46鹿児島県</v>
      </c>
    </row>
    <row r="4957" spans="1:24" x14ac:dyDescent="0.15">
      <c r="A4957" s="6">
        <f t="shared" si="990"/>
        <v>331</v>
      </c>
      <c r="B4957" s="6">
        <f>B4956</f>
        <v>4609</v>
      </c>
      <c r="D4957" s="72" t="s">
        <v>6</v>
      </c>
      <c r="E4957" s="73"/>
      <c r="F4957" s="74">
        <v>7.5023999999999997</v>
      </c>
      <c r="G4957" s="75"/>
      <c r="H4957" s="75"/>
      <c r="I4957" s="76"/>
      <c r="J4957" s="8"/>
      <c r="K4957" s="8"/>
      <c r="L4957" s="8"/>
      <c r="N4957" s="8"/>
      <c r="O4957" s="9"/>
      <c r="P4957" s="10" t="s">
        <v>7</v>
      </c>
      <c r="X4957" s="1" t="str">
        <f t="shared" si="991"/>
        <v>46鹿児島県</v>
      </c>
    </row>
    <row r="4958" spans="1:24" ht="14.25" thickBot="1" x14ac:dyDescent="0.2">
      <c r="A4958" s="6">
        <f t="shared" si="990"/>
        <v>331</v>
      </c>
      <c r="B4958" s="6">
        <f>B4957</f>
        <v>4609</v>
      </c>
      <c r="D4958" s="77" t="s">
        <v>8</v>
      </c>
      <c r="E4958" s="78"/>
      <c r="F4958" s="79">
        <v>781.06</v>
      </c>
      <c r="G4958" s="80"/>
      <c r="H4958" s="80"/>
      <c r="I4958" s="81"/>
      <c r="J4958" s="11"/>
      <c r="K4958" s="11"/>
      <c r="L4958" s="11"/>
      <c r="N4958" s="11"/>
      <c r="P4958" s="82">
        <v>-0.55399999999999994</v>
      </c>
      <c r="Q4958" s="82"/>
      <c r="X4958" s="1" t="str">
        <f t="shared" si="991"/>
        <v>46鹿児島県</v>
      </c>
    </row>
    <row r="4959" spans="1:24" ht="14.25" thickBot="1" x14ac:dyDescent="0.2">
      <c r="A4959" s="6">
        <f t="shared" si="990"/>
        <v>331</v>
      </c>
      <c r="B4959" s="6"/>
      <c r="C4959" s="1" t="s">
        <v>9</v>
      </c>
      <c r="X4959" s="1" t="str">
        <f t="shared" si="991"/>
        <v>46鹿児島県</v>
      </c>
    </row>
    <row r="4960" spans="1:24" ht="13.5" customHeight="1" x14ac:dyDescent="0.15">
      <c r="A4960" s="6">
        <f t="shared" si="990"/>
        <v>331</v>
      </c>
      <c r="B4960" s="6"/>
      <c r="D4960" s="12"/>
      <c r="E4960" s="13"/>
      <c r="F4960" s="83" t="s">
        <v>10</v>
      </c>
      <c r="G4960" s="84"/>
      <c r="H4960" s="14" t="s">
        <v>11</v>
      </c>
      <c r="I4960" s="14" t="s">
        <v>12</v>
      </c>
      <c r="J4960" s="14" t="s">
        <v>13</v>
      </c>
      <c r="K4960" s="14" t="s">
        <v>14</v>
      </c>
      <c r="L4960" s="15" t="s">
        <v>15</v>
      </c>
      <c r="M4960" s="85" t="s">
        <v>16</v>
      </c>
      <c r="N4960" s="84"/>
      <c r="O4960" s="84"/>
      <c r="P4960" s="85" t="s">
        <v>17</v>
      </c>
      <c r="Q4960" s="84"/>
      <c r="R4960" s="86"/>
      <c r="X4960" s="1" t="str">
        <f t="shared" si="991"/>
        <v>46鹿児島県</v>
      </c>
    </row>
    <row r="4961" spans="1:24" ht="32.25" thickBot="1" x14ac:dyDescent="0.2">
      <c r="A4961" s="6">
        <f t="shared" si="990"/>
        <v>331</v>
      </c>
      <c r="B4961" s="6"/>
      <c r="D4961" s="16"/>
      <c r="E4961" s="17"/>
      <c r="F4961" s="18" t="s">
        <v>18</v>
      </c>
      <c r="G4961" s="19" t="s">
        <v>19</v>
      </c>
      <c r="H4961" s="20" t="s">
        <v>20</v>
      </c>
      <c r="I4961" s="20" t="s">
        <v>21</v>
      </c>
      <c r="J4961" s="20" t="s">
        <v>22</v>
      </c>
      <c r="K4961" s="20" t="s">
        <v>23</v>
      </c>
      <c r="L4961" s="20" t="s">
        <v>24</v>
      </c>
      <c r="M4961" s="21" t="s">
        <v>25</v>
      </c>
      <c r="N4961" s="22" t="s">
        <v>26</v>
      </c>
      <c r="O4961" s="23" t="s">
        <v>27</v>
      </c>
      <c r="P4961" s="24" t="s">
        <v>28</v>
      </c>
      <c r="Q4961" s="22" t="s">
        <v>29</v>
      </c>
      <c r="R4961" s="25" t="s">
        <v>30</v>
      </c>
      <c r="X4961" s="1" t="str">
        <f t="shared" si="991"/>
        <v>46鹿児島県</v>
      </c>
    </row>
    <row r="4962" spans="1:24" ht="14.25" thickTop="1" x14ac:dyDescent="0.15">
      <c r="A4962" s="6">
        <f t="shared" si="990"/>
        <v>331</v>
      </c>
      <c r="B4962" s="6">
        <f>B4957</f>
        <v>4609</v>
      </c>
      <c r="D4962" s="26"/>
      <c r="E4962" s="27" t="s">
        <v>31</v>
      </c>
      <c r="F4962" s="28">
        <f>SUM(F4963:F4966)</f>
        <v>805</v>
      </c>
      <c r="G4962" s="29">
        <f>IFERROR(F4962/Q4962,"-")</f>
        <v>1.2123493975903614</v>
      </c>
      <c r="H4962" s="30">
        <f t="shared" ref="H4962:M4962" si="992">SUM(H4963:H4966)</f>
        <v>901</v>
      </c>
      <c r="I4962" s="30">
        <f t="shared" si="992"/>
        <v>832</v>
      </c>
      <c r="J4962" s="30">
        <f t="shared" si="992"/>
        <v>869</v>
      </c>
      <c r="K4962" s="30">
        <f t="shared" si="992"/>
        <v>746</v>
      </c>
      <c r="L4962" s="30">
        <f t="shared" si="992"/>
        <v>694</v>
      </c>
      <c r="M4962" s="31">
        <f t="shared" si="992"/>
        <v>647</v>
      </c>
      <c r="N4962" s="32">
        <f>IFERROR(M4962/F4962,"-")</f>
        <v>0.80372670807453417</v>
      </c>
      <c r="O4962" s="33">
        <f>M4962-F4962</f>
        <v>-158</v>
      </c>
      <c r="P4962" s="31">
        <f>SUM(P4963:P4966)</f>
        <v>653</v>
      </c>
      <c r="Q4962" s="34">
        <f>SUM(Q4963:Q4966)</f>
        <v>664</v>
      </c>
      <c r="R4962" s="35">
        <f>IFERROR(P4962/Q4962,"-")</f>
        <v>0.98343373493975905</v>
      </c>
      <c r="X4962" s="1" t="str">
        <f t="shared" si="991"/>
        <v>46鹿児島県</v>
      </c>
    </row>
    <row r="4963" spans="1:24" x14ac:dyDescent="0.15">
      <c r="A4963" s="6">
        <f t="shared" si="990"/>
        <v>331</v>
      </c>
      <c r="B4963" s="6">
        <f>B4962</f>
        <v>4609</v>
      </c>
      <c r="D4963" s="36"/>
      <c r="E4963" s="37" t="s">
        <v>32</v>
      </c>
      <c r="F4963" s="38">
        <v>0</v>
      </c>
      <c r="G4963" s="39">
        <f>IFERROR(F4963/Q4963,"-")</f>
        <v>0</v>
      </c>
      <c r="H4963" s="40">
        <v>0</v>
      </c>
      <c r="I4963" s="40">
        <v>0</v>
      </c>
      <c r="J4963" s="40">
        <v>0</v>
      </c>
      <c r="K4963" s="40">
        <v>0</v>
      </c>
      <c r="L4963" s="40">
        <v>0</v>
      </c>
      <c r="M4963" s="41">
        <v>0</v>
      </c>
      <c r="N4963" s="42" t="str">
        <f>IFERROR(M4963/F4963,"-")</f>
        <v>-</v>
      </c>
      <c r="O4963" s="43">
        <f>M4963-F4963</f>
        <v>0</v>
      </c>
      <c r="P4963" s="41">
        <v>0</v>
      </c>
      <c r="Q4963" s="44">
        <v>17</v>
      </c>
      <c r="R4963" s="45">
        <f>IFERROR(P4963/Q4963,"-")</f>
        <v>0</v>
      </c>
      <c r="X4963" s="1" t="str">
        <f t="shared" si="991"/>
        <v>46鹿児島県</v>
      </c>
    </row>
    <row r="4964" spans="1:24" x14ac:dyDescent="0.15">
      <c r="A4964" s="6">
        <f t="shared" si="990"/>
        <v>331</v>
      </c>
      <c r="B4964" s="6">
        <f t="shared" si="990"/>
        <v>4609</v>
      </c>
      <c r="D4964" s="36"/>
      <c r="E4964" s="46" t="s">
        <v>33</v>
      </c>
      <c r="F4964" s="47">
        <v>374</v>
      </c>
      <c r="G4964" s="48">
        <f>IFERROR(F4964/Q4964,"-")</f>
        <v>2.992</v>
      </c>
      <c r="H4964" s="49">
        <v>340</v>
      </c>
      <c r="I4964" s="49">
        <v>337</v>
      </c>
      <c r="J4964" s="49">
        <v>341</v>
      </c>
      <c r="K4964" s="49">
        <v>294</v>
      </c>
      <c r="L4964" s="49">
        <v>256</v>
      </c>
      <c r="M4964" s="50">
        <v>244</v>
      </c>
      <c r="N4964" s="51">
        <f>IFERROR(M4964/F4964,"-")</f>
        <v>0.65240641711229952</v>
      </c>
      <c r="O4964" s="52">
        <f>M4964-F4964</f>
        <v>-130</v>
      </c>
      <c r="P4964" s="50">
        <v>250</v>
      </c>
      <c r="Q4964" s="53">
        <v>125</v>
      </c>
      <c r="R4964" s="54">
        <f>IFERROR(P4964/Q4964,"-")</f>
        <v>2</v>
      </c>
      <c r="X4964" s="1" t="str">
        <f t="shared" si="991"/>
        <v>46鹿児島県</v>
      </c>
    </row>
    <row r="4965" spans="1:24" x14ac:dyDescent="0.15">
      <c r="A4965" s="6">
        <f t="shared" si="990"/>
        <v>331</v>
      </c>
      <c r="B4965" s="6">
        <f t="shared" si="990"/>
        <v>4609</v>
      </c>
      <c r="D4965" s="36"/>
      <c r="E4965" s="46" t="s">
        <v>34</v>
      </c>
      <c r="F4965" s="47">
        <v>35</v>
      </c>
      <c r="G4965" s="48">
        <f>IFERROR(F4965/Q4965,"-")</f>
        <v>0.14056224899598393</v>
      </c>
      <c r="H4965" s="49">
        <v>70</v>
      </c>
      <c r="I4965" s="49">
        <v>70</v>
      </c>
      <c r="J4965" s="49">
        <v>89</v>
      </c>
      <c r="K4965" s="49">
        <v>95</v>
      </c>
      <c r="L4965" s="49">
        <v>95</v>
      </c>
      <c r="M4965" s="50">
        <v>95</v>
      </c>
      <c r="N4965" s="51">
        <f>IFERROR(M4965/F4965,"-")</f>
        <v>2.7142857142857144</v>
      </c>
      <c r="O4965" s="52">
        <f>M4965-F4965</f>
        <v>60</v>
      </c>
      <c r="P4965" s="50">
        <v>114</v>
      </c>
      <c r="Q4965" s="53">
        <v>249</v>
      </c>
      <c r="R4965" s="54">
        <f>IFERROR(P4965/Q4965,"-")</f>
        <v>0.45783132530120479</v>
      </c>
      <c r="X4965" s="1" t="str">
        <f t="shared" si="991"/>
        <v>46鹿児島県</v>
      </c>
    </row>
    <row r="4966" spans="1:24" ht="14.25" thickBot="1" x14ac:dyDescent="0.2">
      <c r="A4966" s="6">
        <f t="shared" si="990"/>
        <v>331</v>
      </c>
      <c r="B4966" s="6">
        <f t="shared" si="990"/>
        <v>4609</v>
      </c>
      <c r="D4966" s="55"/>
      <c r="E4966" s="56" t="s">
        <v>35</v>
      </c>
      <c r="F4966" s="57">
        <v>396</v>
      </c>
      <c r="G4966" s="58">
        <f>IFERROR(F4966/Q4966,"-")</f>
        <v>1.4505494505494505</v>
      </c>
      <c r="H4966" s="59">
        <v>491</v>
      </c>
      <c r="I4966" s="59">
        <v>425</v>
      </c>
      <c r="J4966" s="59">
        <v>439</v>
      </c>
      <c r="K4966" s="59">
        <v>357</v>
      </c>
      <c r="L4966" s="59">
        <v>343</v>
      </c>
      <c r="M4966" s="60">
        <v>308</v>
      </c>
      <c r="N4966" s="61">
        <f>IFERROR(M4966/F4966,"-")</f>
        <v>0.77777777777777779</v>
      </c>
      <c r="O4966" s="62">
        <f>M4966-F4966</f>
        <v>-88</v>
      </c>
      <c r="P4966" s="60">
        <v>289</v>
      </c>
      <c r="Q4966" s="63">
        <v>273</v>
      </c>
      <c r="R4966" s="64">
        <f>IFERROR(P4966/Q4966,"-")</f>
        <v>1.0586080586080586</v>
      </c>
      <c r="X4966" s="1" t="str">
        <f t="shared" si="991"/>
        <v>46鹿児島県</v>
      </c>
    </row>
    <row r="4967" spans="1:24" s="5" customFormat="1" x14ac:dyDescent="0.15">
      <c r="A4967" s="65">
        <f t="shared" si="990"/>
        <v>331</v>
      </c>
      <c r="B4967" s="65">
        <f t="shared" si="990"/>
        <v>4609</v>
      </c>
      <c r="D4967" s="66"/>
      <c r="E4967" s="67" t="s">
        <v>36</v>
      </c>
      <c r="F4967" s="68">
        <v>0.88235294117647056</v>
      </c>
      <c r="G4967" s="69"/>
      <c r="H4967" s="68">
        <v>1</v>
      </c>
      <c r="I4967" s="68">
        <v>1</v>
      </c>
      <c r="J4967" s="68">
        <v>1</v>
      </c>
      <c r="K4967" s="68">
        <v>1</v>
      </c>
      <c r="L4967" s="68">
        <v>0.875</v>
      </c>
      <c r="M4967" s="68">
        <v>1</v>
      </c>
      <c r="N4967" s="70"/>
      <c r="O4967" s="70"/>
      <c r="P4967" s="71"/>
      <c r="Q4967" s="71"/>
      <c r="R4967" s="70"/>
      <c r="X4967" s="5" t="str">
        <f t="shared" si="991"/>
        <v>46鹿児島県</v>
      </c>
    </row>
    <row r="4968" spans="1:24" x14ac:dyDescent="0.15">
      <c r="A4968" s="6">
        <f>(ROW()+12)/15</f>
        <v>332</v>
      </c>
      <c r="B4968" s="6"/>
      <c r="C4968" s="87">
        <f>(ROW()+12)/15</f>
        <v>332</v>
      </c>
      <c r="D4968" s="87"/>
      <c r="S4968" s="1" t="str">
        <f>"（"&amp;H4970&amp;"　"&amp;H4971&amp;"構想区域）"</f>
        <v>（鹿児島県　肝属構想区域）</v>
      </c>
      <c r="X4968" s="1" t="str">
        <f>TEXT(F4970,"0?")&amp;H4970</f>
        <v>46鹿児島県</v>
      </c>
    </row>
    <row r="4969" spans="1:24" ht="14.25" thickBot="1" x14ac:dyDescent="0.2">
      <c r="A4969" s="6">
        <f>A4968</f>
        <v>332</v>
      </c>
      <c r="B4969" s="6"/>
      <c r="C4969" s="1" t="s">
        <v>3</v>
      </c>
      <c r="X4969" s="1" t="str">
        <f>X4968</f>
        <v>46鹿児島県</v>
      </c>
    </row>
    <row r="4970" spans="1:24" x14ac:dyDescent="0.15">
      <c r="A4970" s="6">
        <f t="shared" ref="A4970:B4982" si="993">A4969</f>
        <v>332</v>
      </c>
      <c r="B4970" s="6">
        <v>4610</v>
      </c>
      <c r="D4970" s="88" t="s">
        <v>4</v>
      </c>
      <c r="E4970" s="89"/>
      <c r="F4970" s="90">
        <f>QUOTIENT(F4971,100)</f>
        <v>46</v>
      </c>
      <c r="G4970" s="91"/>
      <c r="H4970" s="92" t="s">
        <v>382</v>
      </c>
      <c r="I4970" s="93"/>
      <c r="O4970" s="7"/>
      <c r="X4970" s="1" t="str">
        <f t="shared" ref="X4970:X4982" si="994">X4969</f>
        <v>46鹿児島県</v>
      </c>
    </row>
    <row r="4971" spans="1:24" x14ac:dyDescent="0.15">
      <c r="A4971" s="6">
        <f t="shared" si="993"/>
        <v>332</v>
      </c>
      <c r="B4971" s="6">
        <f>B4970</f>
        <v>4610</v>
      </c>
      <c r="D4971" s="94" t="s">
        <v>5</v>
      </c>
      <c r="E4971" s="95"/>
      <c r="F4971" s="96">
        <f>B4971</f>
        <v>4610</v>
      </c>
      <c r="G4971" s="97"/>
      <c r="H4971" s="98" t="s">
        <v>389</v>
      </c>
      <c r="I4971" s="99"/>
      <c r="O4971" s="7"/>
      <c r="X4971" s="1" t="str">
        <f t="shared" si="994"/>
        <v>46鹿児島県</v>
      </c>
    </row>
    <row r="4972" spans="1:24" x14ac:dyDescent="0.15">
      <c r="A4972" s="6">
        <f t="shared" si="993"/>
        <v>332</v>
      </c>
      <c r="B4972" s="6">
        <f>B4971</f>
        <v>4610</v>
      </c>
      <c r="D4972" s="72" t="s">
        <v>6</v>
      </c>
      <c r="E4972" s="73"/>
      <c r="F4972" s="74">
        <v>14.8804</v>
      </c>
      <c r="G4972" s="75"/>
      <c r="H4972" s="75"/>
      <c r="I4972" s="76"/>
      <c r="J4972" s="8"/>
      <c r="K4972" s="8"/>
      <c r="L4972" s="8"/>
      <c r="N4972" s="8"/>
      <c r="O4972" s="9"/>
      <c r="P4972" s="10" t="s">
        <v>7</v>
      </c>
      <c r="X4972" s="1" t="str">
        <f t="shared" si="994"/>
        <v>46鹿児島県</v>
      </c>
    </row>
    <row r="4973" spans="1:24" ht="14.25" thickBot="1" x14ac:dyDescent="0.2">
      <c r="A4973" s="6">
        <f t="shared" si="993"/>
        <v>332</v>
      </c>
      <c r="B4973" s="6">
        <f>B4972</f>
        <v>4610</v>
      </c>
      <c r="D4973" s="77" t="s">
        <v>8</v>
      </c>
      <c r="E4973" s="78"/>
      <c r="F4973" s="79">
        <v>1322.91</v>
      </c>
      <c r="G4973" s="80"/>
      <c r="H4973" s="80"/>
      <c r="I4973" s="81"/>
      <c r="J4973" s="11"/>
      <c r="K4973" s="11"/>
      <c r="L4973" s="11"/>
      <c r="N4973" s="11"/>
      <c r="P4973" s="82">
        <v>-7.1000000000000008E-2</v>
      </c>
      <c r="Q4973" s="82"/>
      <c r="X4973" s="1" t="str">
        <f t="shared" si="994"/>
        <v>46鹿児島県</v>
      </c>
    </row>
    <row r="4974" spans="1:24" ht="14.25" thickBot="1" x14ac:dyDescent="0.2">
      <c r="A4974" s="6">
        <f t="shared" si="993"/>
        <v>332</v>
      </c>
      <c r="B4974" s="6"/>
      <c r="C4974" s="1" t="s">
        <v>9</v>
      </c>
      <c r="X4974" s="1" t="str">
        <f t="shared" si="994"/>
        <v>46鹿児島県</v>
      </c>
    </row>
    <row r="4975" spans="1:24" ht="13.5" customHeight="1" x14ac:dyDescent="0.15">
      <c r="A4975" s="6">
        <f t="shared" si="993"/>
        <v>332</v>
      </c>
      <c r="B4975" s="6"/>
      <c r="D4975" s="12"/>
      <c r="E4975" s="13"/>
      <c r="F4975" s="83" t="s">
        <v>10</v>
      </c>
      <c r="G4975" s="84"/>
      <c r="H4975" s="14" t="s">
        <v>11</v>
      </c>
      <c r="I4975" s="14" t="s">
        <v>12</v>
      </c>
      <c r="J4975" s="14" t="s">
        <v>13</v>
      </c>
      <c r="K4975" s="14" t="s">
        <v>14</v>
      </c>
      <c r="L4975" s="15" t="s">
        <v>15</v>
      </c>
      <c r="M4975" s="85" t="s">
        <v>16</v>
      </c>
      <c r="N4975" s="84"/>
      <c r="O4975" s="84"/>
      <c r="P4975" s="85" t="s">
        <v>17</v>
      </c>
      <c r="Q4975" s="84"/>
      <c r="R4975" s="86"/>
      <c r="X4975" s="1" t="str">
        <f t="shared" si="994"/>
        <v>46鹿児島県</v>
      </c>
    </row>
    <row r="4976" spans="1:24" ht="32.25" thickBot="1" x14ac:dyDescent="0.2">
      <c r="A4976" s="6">
        <f t="shared" si="993"/>
        <v>332</v>
      </c>
      <c r="B4976" s="6"/>
      <c r="D4976" s="16"/>
      <c r="E4976" s="17"/>
      <c r="F4976" s="18" t="s">
        <v>18</v>
      </c>
      <c r="G4976" s="19" t="s">
        <v>19</v>
      </c>
      <c r="H4976" s="20" t="s">
        <v>20</v>
      </c>
      <c r="I4976" s="20" t="s">
        <v>21</v>
      </c>
      <c r="J4976" s="20" t="s">
        <v>22</v>
      </c>
      <c r="K4976" s="20" t="s">
        <v>23</v>
      </c>
      <c r="L4976" s="20" t="s">
        <v>24</v>
      </c>
      <c r="M4976" s="21" t="s">
        <v>25</v>
      </c>
      <c r="N4976" s="22" t="s">
        <v>26</v>
      </c>
      <c r="O4976" s="23" t="s">
        <v>27</v>
      </c>
      <c r="P4976" s="24" t="s">
        <v>28</v>
      </c>
      <c r="Q4976" s="22" t="s">
        <v>29</v>
      </c>
      <c r="R4976" s="25" t="s">
        <v>30</v>
      </c>
      <c r="X4976" s="1" t="str">
        <f t="shared" si="994"/>
        <v>46鹿児島県</v>
      </c>
    </row>
    <row r="4977" spans="1:24" ht="14.25" thickTop="1" x14ac:dyDescent="0.15">
      <c r="A4977" s="6">
        <f t="shared" si="993"/>
        <v>332</v>
      </c>
      <c r="B4977" s="6">
        <f>B4972</f>
        <v>4610</v>
      </c>
      <c r="D4977" s="26"/>
      <c r="E4977" s="27" t="s">
        <v>31</v>
      </c>
      <c r="F4977" s="28">
        <f>SUM(F4978:F4981)</f>
        <v>2355</v>
      </c>
      <c r="G4977" s="29">
        <f>IFERROR(F4977/Q4977,"-")</f>
        <v>1.3612716763005781</v>
      </c>
      <c r="H4977" s="30">
        <f t="shared" ref="H4977:M4977" si="995">SUM(H4978:H4981)</f>
        <v>2713</v>
      </c>
      <c r="I4977" s="30">
        <f t="shared" si="995"/>
        <v>2685</v>
      </c>
      <c r="J4977" s="30">
        <f t="shared" si="995"/>
        <v>2553</v>
      </c>
      <c r="K4977" s="30">
        <f t="shared" si="995"/>
        <v>2476</v>
      </c>
      <c r="L4977" s="30">
        <f t="shared" si="995"/>
        <v>1881</v>
      </c>
      <c r="M4977" s="31">
        <f t="shared" si="995"/>
        <v>1834</v>
      </c>
      <c r="N4977" s="32">
        <f>IFERROR(M4977/F4977,"-")</f>
        <v>0.77876857749469219</v>
      </c>
      <c r="O4977" s="33">
        <f>M4977-F4977</f>
        <v>-521</v>
      </c>
      <c r="P4977" s="31">
        <f>SUM(P4978:P4981)</f>
        <v>1851</v>
      </c>
      <c r="Q4977" s="34">
        <f>SUM(Q4978:Q4981)</f>
        <v>1730</v>
      </c>
      <c r="R4977" s="35">
        <f>IFERROR(P4977/Q4977,"-")</f>
        <v>1.0699421965317919</v>
      </c>
      <c r="X4977" s="1" t="str">
        <f t="shared" si="994"/>
        <v>46鹿児島県</v>
      </c>
    </row>
    <row r="4978" spans="1:24" x14ac:dyDescent="0.15">
      <c r="A4978" s="6">
        <f t="shared" si="993"/>
        <v>332</v>
      </c>
      <c r="B4978" s="6">
        <f>B4977</f>
        <v>4610</v>
      </c>
      <c r="D4978" s="36"/>
      <c r="E4978" s="37" t="s">
        <v>32</v>
      </c>
      <c r="F4978" s="38">
        <v>8</v>
      </c>
      <c r="G4978" s="39">
        <f>IFERROR(F4978/Q4978,"-")</f>
        <v>7.0175438596491224E-2</v>
      </c>
      <c r="H4978" s="40">
        <v>8</v>
      </c>
      <c r="I4978" s="40">
        <v>48</v>
      </c>
      <c r="J4978" s="40">
        <v>8</v>
      </c>
      <c r="K4978" s="40">
        <v>8</v>
      </c>
      <c r="L4978" s="40">
        <v>8</v>
      </c>
      <c r="M4978" s="41">
        <v>8</v>
      </c>
      <c r="N4978" s="42">
        <f>IFERROR(M4978/F4978,"-")</f>
        <v>1</v>
      </c>
      <c r="O4978" s="43">
        <f>M4978-F4978</f>
        <v>0</v>
      </c>
      <c r="P4978" s="41">
        <v>60</v>
      </c>
      <c r="Q4978" s="44">
        <v>114</v>
      </c>
      <c r="R4978" s="45">
        <f>IFERROR(P4978/Q4978,"-")</f>
        <v>0.52631578947368418</v>
      </c>
      <c r="X4978" s="1" t="str">
        <f t="shared" si="994"/>
        <v>46鹿児島県</v>
      </c>
    </row>
    <row r="4979" spans="1:24" x14ac:dyDescent="0.15">
      <c r="A4979" s="6">
        <f t="shared" si="993"/>
        <v>332</v>
      </c>
      <c r="B4979" s="6">
        <f t="shared" si="993"/>
        <v>4610</v>
      </c>
      <c r="D4979" s="36"/>
      <c r="E4979" s="46" t="s">
        <v>33</v>
      </c>
      <c r="F4979" s="47">
        <v>1250</v>
      </c>
      <c r="G4979" s="48">
        <f>IFERROR(F4979/Q4979,"-")</f>
        <v>2.7777777777777777</v>
      </c>
      <c r="H4979" s="49">
        <v>1178</v>
      </c>
      <c r="I4979" s="49">
        <v>1138</v>
      </c>
      <c r="J4979" s="49">
        <v>1151</v>
      </c>
      <c r="K4979" s="49">
        <v>1074</v>
      </c>
      <c r="L4979" s="49">
        <v>1016</v>
      </c>
      <c r="M4979" s="50">
        <v>1073</v>
      </c>
      <c r="N4979" s="51">
        <f>IFERROR(M4979/F4979,"-")</f>
        <v>0.85840000000000005</v>
      </c>
      <c r="O4979" s="52">
        <f>M4979-F4979</f>
        <v>-177</v>
      </c>
      <c r="P4979" s="50">
        <v>912</v>
      </c>
      <c r="Q4979" s="53">
        <v>450</v>
      </c>
      <c r="R4979" s="54">
        <f>IFERROR(P4979/Q4979,"-")</f>
        <v>2.0266666666666668</v>
      </c>
      <c r="X4979" s="1" t="str">
        <f t="shared" si="994"/>
        <v>46鹿児島県</v>
      </c>
    </row>
    <row r="4980" spans="1:24" x14ac:dyDescent="0.15">
      <c r="A4980" s="6">
        <f t="shared" si="993"/>
        <v>332</v>
      </c>
      <c r="B4980" s="6">
        <f t="shared" si="993"/>
        <v>4610</v>
      </c>
      <c r="D4980" s="36"/>
      <c r="E4980" s="46" t="s">
        <v>34</v>
      </c>
      <c r="F4980" s="47">
        <v>393</v>
      </c>
      <c r="G4980" s="48">
        <f>IFERROR(F4980/Q4980,"-")</f>
        <v>0.68947368421052635</v>
      </c>
      <c r="H4980" s="49">
        <v>889</v>
      </c>
      <c r="I4980" s="49">
        <v>869</v>
      </c>
      <c r="J4980" s="49">
        <v>967</v>
      </c>
      <c r="K4980" s="49">
        <v>999</v>
      </c>
      <c r="L4980" s="49">
        <v>421</v>
      </c>
      <c r="M4980" s="50">
        <v>410</v>
      </c>
      <c r="N4980" s="51">
        <f>IFERROR(M4980/F4980,"-")</f>
        <v>1.0432569974554708</v>
      </c>
      <c r="O4980" s="52">
        <f>M4980-F4980</f>
        <v>17</v>
      </c>
      <c r="P4980" s="50">
        <v>579</v>
      </c>
      <c r="Q4980" s="53">
        <v>570</v>
      </c>
      <c r="R4980" s="54">
        <f>IFERROR(P4980/Q4980,"-")</f>
        <v>1.0157894736842106</v>
      </c>
      <c r="X4980" s="1" t="str">
        <f t="shared" si="994"/>
        <v>46鹿児島県</v>
      </c>
    </row>
    <row r="4981" spans="1:24" ht="14.25" thickBot="1" x14ac:dyDescent="0.2">
      <c r="A4981" s="6">
        <f t="shared" si="993"/>
        <v>332</v>
      </c>
      <c r="B4981" s="6">
        <f t="shared" si="993"/>
        <v>4610</v>
      </c>
      <c r="D4981" s="55"/>
      <c r="E4981" s="56" t="s">
        <v>35</v>
      </c>
      <c r="F4981" s="57">
        <v>704</v>
      </c>
      <c r="G4981" s="58">
        <f>IFERROR(F4981/Q4981,"-")</f>
        <v>1.1812080536912752</v>
      </c>
      <c r="H4981" s="59">
        <v>638</v>
      </c>
      <c r="I4981" s="59">
        <v>630</v>
      </c>
      <c r="J4981" s="59">
        <v>427</v>
      </c>
      <c r="K4981" s="59">
        <v>395</v>
      </c>
      <c r="L4981" s="59">
        <v>436</v>
      </c>
      <c r="M4981" s="60">
        <v>343</v>
      </c>
      <c r="N4981" s="61">
        <f>IFERROR(M4981/F4981,"-")</f>
        <v>0.48721590909090912</v>
      </c>
      <c r="O4981" s="62">
        <f>M4981-F4981</f>
        <v>-361</v>
      </c>
      <c r="P4981" s="60">
        <v>300</v>
      </c>
      <c r="Q4981" s="63">
        <v>596</v>
      </c>
      <c r="R4981" s="64">
        <f>IFERROR(P4981/Q4981,"-")</f>
        <v>0.50335570469798663</v>
      </c>
      <c r="X4981" s="1" t="str">
        <f t="shared" si="994"/>
        <v>46鹿児島県</v>
      </c>
    </row>
    <row r="4982" spans="1:24" s="5" customFormat="1" x14ac:dyDescent="0.15">
      <c r="A4982" s="65">
        <f t="shared" si="993"/>
        <v>332</v>
      </c>
      <c r="B4982" s="65">
        <f t="shared" si="993"/>
        <v>4610</v>
      </c>
      <c r="D4982" s="66"/>
      <c r="E4982" s="67" t="s">
        <v>36</v>
      </c>
      <c r="F4982" s="68">
        <v>0.96363636363636362</v>
      </c>
      <c r="G4982" s="69"/>
      <c r="H4982" s="68">
        <v>0.97872340425531912</v>
      </c>
      <c r="I4982" s="68">
        <v>0.97826086956521741</v>
      </c>
      <c r="J4982" s="68">
        <v>1</v>
      </c>
      <c r="K4982" s="68">
        <v>0.97727272727272729</v>
      </c>
      <c r="L4982" s="68">
        <v>0.92682926829268297</v>
      </c>
      <c r="M4982" s="68">
        <v>1</v>
      </c>
      <c r="N4982" s="70"/>
      <c r="O4982" s="70"/>
      <c r="P4982" s="71"/>
      <c r="Q4982" s="71"/>
      <c r="R4982" s="70"/>
      <c r="X4982" s="5" t="str">
        <f t="shared" si="994"/>
        <v>46鹿児島県</v>
      </c>
    </row>
    <row r="4983" spans="1:24" x14ac:dyDescent="0.15">
      <c r="A4983" s="6">
        <f>(ROW()+12)/15</f>
        <v>333</v>
      </c>
      <c r="B4983" s="6"/>
      <c r="C4983" s="87">
        <f>(ROW()+12)/15</f>
        <v>333</v>
      </c>
      <c r="D4983" s="87"/>
      <c r="S4983" s="1" t="str">
        <f>"（"&amp;H4985&amp;"　"&amp;H4986&amp;"構想区域）"</f>
        <v>（鹿児島県　熊毛構想区域）</v>
      </c>
      <c r="X4983" s="1" t="str">
        <f>TEXT(F4985,"0?")&amp;H4985</f>
        <v>46鹿児島県</v>
      </c>
    </row>
    <row r="4984" spans="1:24" ht="14.25" thickBot="1" x14ac:dyDescent="0.2">
      <c r="A4984" s="6">
        <f>A4983</f>
        <v>333</v>
      </c>
      <c r="B4984" s="6"/>
      <c r="C4984" s="1" t="s">
        <v>3</v>
      </c>
      <c r="X4984" s="1" t="str">
        <f>X4983</f>
        <v>46鹿児島県</v>
      </c>
    </row>
    <row r="4985" spans="1:24" x14ac:dyDescent="0.15">
      <c r="A4985" s="6">
        <f t="shared" ref="A4985:B4997" si="996">A4984</f>
        <v>333</v>
      </c>
      <c r="B4985" s="6">
        <v>4611</v>
      </c>
      <c r="D4985" s="88" t="s">
        <v>4</v>
      </c>
      <c r="E4985" s="89"/>
      <c r="F4985" s="90">
        <f>QUOTIENT(F4986,100)</f>
        <v>46</v>
      </c>
      <c r="G4985" s="91"/>
      <c r="H4985" s="92" t="s">
        <v>382</v>
      </c>
      <c r="I4985" s="93"/>
      <c r="O4985" s="7"/>
      <c r="X4985" s="1" t="str">
        <f t="shared" ref="X4985:X4997" si="997">X4984</f>
        <v>46鹿児島県</v>
      </c>
    </row>
    <row r="4986" spans="1:24" x14ac:dyDescent="0.15">
      <c r="A4986" s="6">
        <f t="shared" si="996"/>
        <v>333</v>
      </c>
      <c r="B4986" s="6">
        <f>B4985</f>
        <v>4611</v>
      </c>
      <c r="D4986" s="94" t="s">
        <v>5</v>
      </c>
      <c r="E4986" s="95"/>
      <c r="F4986" s="96">
        <f>B4986</f>
        <v>4611</v>
      </c>
      <c r="G4986" s="97"/>
      <c r="H4986" s="98" t="s">
        <v>390</v>
      </c>
      <c r="I4986" s="99"/>
      <c r="O4986" s="7"/>
      <c r="X4986" s="1" t="str">
        <f t="shared" si="997"/>
        <v>46鹿児島県</v>
      </c>
    </row>
    <row r="4987" spans="1:24" x14ac:dyDescent="0.15">
      <c r="A4987" s="6">
        <f t="shared" si="996"/>
        <v>333</v>
      </c>
      <c r="B4987" s="6">
        <f>B4986</f>
        <v>4611</v>
      </c>
      <c r="D4987" s="72" t="s">
        <v>6</v>
      </c>
      <c r="E4987" s="73"/>
      <c r="F4987" s="74">
        <v>3.9550000000000001</v>
      </c>
      <c r="G4987" s="75"/>
      <c r="H4987" s="75"/>
      <c r="I4987" s="76"/>
      <c r="J4987" s="8"/>
      <c r="K4987" s="8"/>
      <c r="L4987" s="8"/>
      <c r="N4987" s="8"/>
      <c r="O4987" s="9"/>
      <c r="P4987" s="10" t="s">
        <v>7</v>
      </c>
      <c r="X4987" s="1" t="str">
        <f t="shared" si="997"/>
        <v>46鹿児島県</v>
      </c>
    </row>
    <row r="4988" spans="1:24" ht="14.25" thickBot="1" x14ac:dyDescent="0.2">
      <c r="A4988" s="6">
        <f t="shared" si="996"/>
        <v>333</v>
      </c>
      <c r="B4988" s="6">
        <f>B4987</f>
        <v>4611</v>
      </c>
      <c r="D4988" s="77" t="s">
        <v>8</v>
      </c>
      <c r="E4988" s="78"/>
      <c r="F4988" s="79">
        <v>993.68</v>
      </c>
      <c r="G4988" s="80"/>
      <c r="H4988" s="80"/>
      <c r="I4988" s="81"/>
      <c r="J4988" s="11"/>
      <c r="K4988" s="11"/>
      <c r="L4988" s="11"/>
      <c r="N4988" s="11"/>
      <c r="P4988" s="82">
        <v>-0.29499999999999998</v>
      </c>
      <c r="Q4988" s="82"/>
      <c r="X4988" s="1" t="str">
        <f t="shared" si="997"/>
        <v>46鹿児島県</v>
      </c>
    </row>
    <row r="4989" spans="1:24" ht="14.25" thickBot="1" x14ac:dyDescent="0.2">
      <c r="A4989" s="6">
        <f t="shared" si="996"/>
        <v>333</v>
      </c>
      <c r="B4989" s="6"/>
      <c r="C4989" s="1" t="s">
        <v>9</v>
      </c>
      <c r="X4989" s="1" t="str">
        <f t="shared" si="997"/>
        <v>46鹿児島県</v>
      </c>
    </row>
    <row r="4990" spans="1:24" ht="13.5" customHeight="1" x14ac:dyDescent="0.15">
      <c r="A4990" s="6">
        <f t="shared" si="996"/>
        <v>333</v>
      </c>
      <c r="B4990" s="6"/>
      <c r="D4990" s="12"/>
      <c r="E4990" s="13"/>
      <c r="F4990" s="83" t="s">
        <v>10</v>
      </c>
      <c r="G4990" s="84"/>
      <c r="H4990" s="14" t="s">
        <v>11</v>
      </c>
      <c r="I4990" s="14" t="s">
        <v>12</v>
      </c>
      <c r="J4990" s="14" t="s">
        <v>13</v>
      </c>
      <c r="K4990" s="14" t="s">
        <v>14</v>
      </c>
      <c r="L4990" s="15" t="s">
        <v>15</v>
      </c>
      <c r="M4990" s="85" t="s">
        <v>16</v>
      </c>
      <c r="N4990" s="84"/>
      <c r="O4990" s="84"/>
      <c r="P4990" s="85" t="s">
        <v>17</v>
      </c>
      <c r="Q4990" s="84"/>
      <c r="R4990" s="86"/>
      <c r="X4990" s="1" t="str">
        <f t="shared" si="997"/>
        <v>46鹿児島県</v>
      </c>
    </row>
    <row r="4991" spans="1:24" ht="32.25" thickBot="1" x14ac:dyDescent="0.2">
      <c r="A4991" s="6">
        <f t="shared" si="996"/>
        <v>333</v>
      </c>
      <c r="B4991" s="6"/>
      <c r="D4991" s="16"/>
      <c r="E4991" s="17"/>
      <c r="F4991" s="18" t="s">
        <v>18</v>
      </c>
      <c r="G4991" s="19" t="s">
        <v>19</v>
      </c>
      <c r="H4991" s="20" t="s">
        <v>20</v>
      </c>
      <c r="I4991" s="20" t="s">
        <v>21</v>
      </c>
      <c r="J4991" s="20" t="s">
        <v>22</v>
      </c>
      <c r="K4991" s="20" t="s">
        <v>23</v>
      </c>
      <c r="L4991" s="20" t="s">
        <v>24</v>
      </c>
      <c r="M4991" s="21" t="s">
        <v>25</v>
      </c>
      <c r="N4991" s="22" t="s">
        <v>26</v>
      </c>
      <c r="O4991" s="23" t="s">
        <v>27</v>
      </c>
      <c r="P4991" s="24" t="s">
        <v>28</v>
      </c>
      <c r="Q4991" s="22" t="s">
        <v>29</v>
      </c>
      <c r="R4991" s="25" t="s">
        <v>30</v>
      </c>
      <c r="X4991" s="1" t="str">
        <f t="shared" si="997"/>
        <v>46鹿児島県</v>
      </c>
    </row>
    <row r="4992" spans="1:24" ht="14.25" thickTop="1" x14ac:dyDescent="0.15">
      <c r="A4992" s="6">
        <f t="shared" si="996"/>
        <v>333</v>
      </c>
      <c r="B4992" s="6">
        <f>B4987</f>
        <v>4611</v>
      </c>
      <c r="D4992" s="26"/>
      <c r="E4992" s="27" t="s">
        <v>31</v>
      </c>
      <c r="F4992" s="28">
        <f>SUM(F4993:F4996)</f>
        <v>476</v>
      </c>
      <c r="G4992" s="29">
        <f>IFERROR(F4992/Q4992,"-")</f>
        <v>0.90666666666666662</v>
      </c>
      <c r="H4992" s="30">
        <f t="shared" ref="H4992:M4992" si="998">SUM(H4993:H4996)</f>
        <v>470</v>
      </c>
      <c r="I4992" s="30">
        <f t="shared" si="998"/>
        <v>470</v>
      </c>
      <c r="J4992" s="30">
        <f t="shared" si="998"/>
        <v>433</v>
      </c>
      <c r="K4992" s="30">
        <f t="shared" si="998"/>
        <v>452</v>
      </c>
      <c r="L4992" s="30">
        <f t="shared" si="998"/>
        <v>433</v>
      </c>
      <c r="M4992" s="31">
        <f t="shared" si="998"/>
        <v>419</v>
      </c>
      <c r="N4992" s="32">
        <f>IFERROR(M4992/F4992,"-")</f>
        <v>0.88025210084033612</v>
      </c>
      <c r="O4992" s="33">
        <f>M4992-F4992</f>
        <v>-57</v>
      </c>
      <c r="P4992" s="31">
        <f>SUM(P4993:P4996)</f>
        <v>419</v>
      </c>
      <c r="Q4992" s="34">
        <f>SUM(Q4993:Q4996)</f>
        <v>525</v>
      </c>
      <c r="R4992" s="35">
        <f>IFERROR(P4992/Q4992,"-")</f>
        <v>0.79809523809523808</v>
      </c>
      <c r="X4992" s="1" t="str">
        <f t="shared" si="997"/>
        <v>46鹿児島県</v>
      </c>
    </row>
    <row r="4993" spans="1:24" x14ac:dyDescent="0.15">
      <c r="A4993" s="6">
        <f t="shared" si="996"/>
        <v>333</v>
      </c>
      <c r="B4993" s="6">
        <f>B4992</f>
        <v>4611</v>
      </c>
      <c r="D4993" s="36"/>
      <c r="E4993" s="37" t="s">
        <v>32</v>
      </c>
      <c r="F4993" s="38">
        <v>0</v>
      </c>
      <c r="G4993" s="39">
        <f>IFERROR(F4993/Q4993,"-")</f>
        <v>0</v>
      </c>
      <c r="H4993" s="40">
        <v>0</v>
      </c>
      <c r="I4993" s="40">
        <v>0</v>
      </c>
      <c r="J4993" s="40">
        <v>0</v>
      </c>
      <c r="K4993" s="40">
        <v>0</v>
      </c>
      <c r="L4993" s="40">
        <v>0</v>
      </c>
      <c r="M4993" s="41">
        <v>0</v>
      </c>
      <c r="N4993" s="42" t="str">
        <f>IFERROR(M4993/F4993,"-")</f>
        <v>-</v>
      </c>
      <c r="O4993" s="43">
        <f>M4993-F4993</f>
        <v>0</v>
      </c>
      <c r="P4993" s="41">
        <v>0</v>
      </c>
      <c r="Q4993" s="44">
        <v>25</v>
      </c>
      <c r="R4993" s="45">
        <f>IFERROR(P4993/Q4993,"-")</f>
        <v>0</v>
      </c>
      <c r="X4993" s="1" t="str">
        <f t="shared" si="997"/>
        <v>46鹿児島県</v>
      </c>
    </row>
    <row r="4994" spans="1:24" x14ac:dyDescent="0.15">
      <c r="A4994" s="6">
        <f t="shared" si="996"/>
        <v>333</v>
      </c>
      <c r="B4994" s="6">
        <f t="shared" si="996"/>
        <v>4611</v>
      </c>
      <c r="D4994" s="36"/>
      <c r="E4994" s="46" t="s">
        <v>33</v>
      </c>
      <c r="F4994" s="47">
        <v>350</v>
      </c>
      <c r="G4994" s="48">
        <f>IFERROR(F4994/Q4994,"-")</f>
        <v>2.2151898734177213</v>
      </c>
      <c r="H4994" s="49">
        <v>190</v>
      </c>
      <c r="I4994" s="49">
        <v>190</v>
      </c>
      <c r="J4994" s="49">
        <v>232</v>
      </c>
      <c r="K4994" s="49">
        <v>232</v>
      </c>
      <c r="L4994" s="49">
        <v>232</v>
      </c>
      <c r="M4994" s="50">
        <v>218</v>
      </c>
      <c r="N4994" s="51">
        <f>IFERROR(M4994/F4994,"-")</f>
        <v>0.62285714285714289</v>
      </c>
      <c r="O4994" s="52">
        <f>M4994-F4994</f>
        <v>-132</v>
      </c>
      <c r="P4994" s="50">
        <v>158</v>
      </c>
      <c r="Q4994" s="53">
        <v>158</v>
      </c>
      <c r="R4994" s="54">
        <f>IFERROR(P4994/Q4994,"-")</f>
        <v>1</v>
      </c>
      <c r="X4994" s="1" t="str">
        <f t="shared" si="997"/>
        <v>46鹿児島県</v>
      </c>
    </row>
    <row r="4995" spans="1:24" x14ac:dyDescent="0.15">
      <c r="A4995" s="6">
        <f t="shared" si="996"/>
        <v>333</v>
      </c>
      <c r="B4995" s="6">
        <f t="shared" si="996"/>
        <v>4611</v>
      </c>
      <c r="D4995" s="36"/>
      <c r="E4995" s="46" t="s">
        <v>34</v>
      </c>
      <c r="F4995" s="47">
        <v>90</v>
      </c>
      <c r="G4995" s="48">
        <f>IFERROR(F4995/Q4995,"-")</f>
        <v>0.42056074766355139</v>
      </c>
      <c r="H4995" s="49">
        <v>167</v>
      </c>
      <c r="I4995" s="49">
        <v>167</v>
      </c>
      <c r="J4995" s="49">
        <v>107</v>
      </c>
      <c r="K4995" s="49">
        <v>107</v>
      </c>
      <c r="L4995" s="49">
        <v>107</v>
      </c>
      <c r="M4995" s="50">
        <v>107</v>
      </c>
      <c r="N4995" s="51">
        <f>IFERROR(M4995/F4995,"-")</f>
        <v>1.1888888888888889</v>
      </c>
      <c r="O4995" s="52">
        <f>M4995-F4995</f>
        <v>17</v>
      </c>
      <c r="P4995" s="50">
        <v>125</v>
      </c>
      <c r="Q4995" s="53">
        <v>214</v>
      </c>
      <c r="R4995" s="54">
        <f>IFERROR(P4995/Q4995,"-")</f>
        <v>0.58411214953271029</v>
      </c>
      <c r="X4995" s="1" t="str">
        <f t="shared" si="997"/>
        <v>46鹿児島県</v>
      </c>
    </row>
    <row r="4996" spans="1:24" ht="14.25" thickBot="1" x14ac:dyDescent="0.2">
      <c r="A4996" s="6">
        <f t="shared" si="996"/>
        <v>333</v>
      </c>
      <c r="B4996" s="6">
        <f t="shared" si="996"/>
        <v>4611</v>
      </c>
      <c r="D4996" s="55"/>
      <c r="E4996" s="56" t="s">
        <v>35</v>
      </c>
      <c r="F4996" s="57">
        <v>36</v>
      </c>
      <c r="G4996" s="58">
        <f>IFERROR(F4996/Q4996,"-")</f>
        <v>0.28125</v>
      </c>
      <c r="H4996" s="59">
        <v>113</v>
      </c>
      <c r="I4996" s="59">
        <v>113</v>
      </c>
      <c r="J4996" s="59">
        <v>94</v>
      </c>
      <c r="K4996" s="59">
        <v>113</v>
      </c>
      <c r="L4996" s="59">
        <v>94</v>
      </c>
      <c r="M4996" s="60">
        <v>94</v>
      </c>
      <c r="N4996" s="61">
        <f>IFERROR(M4996/F4996,"-")</f>
        <v>2.6111111111111112</v>
      </c>
      <c r="O4996" s="62">
        <f>M4996-F4996</f>
        <v>58</v>
      </c>
      <c r="P4996" s="60">
        <v>136</v>
      </c>
      <c r="Q4996" s="63">
        <v>128</v>
      </c>
      <c r="R4996" s="64">
        <f>IFERROR(P4996/Q4996,"-")</f>
        <v>1.0625</v>
      </c>
      <c r="X4996" s="1" t="str">
        <f t="shared" si="997"/>
        <v>46鹿児島県</v>
      </c>
    </row>
    <row r="4997" spans="1:24" s="5" customFormat="1" x14ac:dyDescent="0.15">
      <c r="A4997" s="65">
        <f t="shared" si="996"/>
        <v>333</v>
      </c>
      <c r="B4997" s="65">
        <f t="shared" si="996"/>
        <v>4611</v>
      </c>
      <c r="D4997" s="66"/>
      <c r="E4997" s="67" t="s">
        <v>36</v>
      </c>
      <c r="F4997" s="68">
        <v>1</v>
      </c>
      <c r="G4997" s="69"/>
      <c r="H4997" s="68">
        <v>1</v>
      </c>
      <c r="I4997" s="68">
        <v>1</v>
      </c>
      <c r="J4997" s="68">
        <v>0.8571428571428571</v>
      </c>
      <c r="K4997" s="68">
        <v>1</v>
      </c>
      <c r="L4997" s="68">
        <v>0.83333333333333337</v>
      </c>
      <c r="M4997" s="68">
        <v>1</v>
      </c>
      <c r="N4997" s="70"/>
      <c r="O4997" s="70"/>
      <c r="P4997" s="71"/>
      <c r="Q4997" s="71"/>
      <c r="R4997" s="70"/>
      <c r="X4997" s="5" t="str">
        <f t="shared" si="997"/>
        <v>46鹿児島県</v>
      </c>
    </row>
    <row r="4998" spans="1:24" x14ac:dyDescent="0.15">
      <c r="A4998" s="6">
        <f>(ROW()+12)/15</f>
        <v>334</v>
      </c>
      <c r="B4998" s="6"/>
      <c r="C4998" s="87">
        <f>(ROW()+12)/15</f>
        <v>334</v>
      </c>
      <c r="D4998" s="87"/>
      <c r="S4998" s="1" t="str">
        <f>"（"&amp;H5000&amp;"　"&amp;H5001&amp;"構想区域）"</f>
        <v>（鹿児島県　奄美構想区域）</v>
      </c>
      <c r="X4998" s="1" t="str">
        <f>TEXT(F5000,"0?")&amp;H5000</f>
        <v>46鹿児島県</v>
      </c>
    </row>
    <row r="4999" spans="1:24" ht="14.25" thickBot="1" x14ac:dyDescent="0.2">
      <c r="A4999" s="6">
        <f>A4998</f>
        <v>334</v>
      </c>
      <c r="B4999" s="6"/>
      <c r="C4999" s="1" t="s">
        <v>3</v>
      </c>
      <c r="X4999" s="1" t="str">
        <f>X4998</f>
        <v>46鹿児島県</v>
      </c>
    </row>
    <row r="5000" spans="1:24" x14ac:dyDescent="0.15">
      <c r="A5000" s="6">
        <f t="shared" ref="A5000:B5012" si="999">A4999</f>
        <v>334</v>
      </c>
      <c r="B5000" s="6">
        <v>4612</v>
      </c>
      <c r="D5000" s="88" t="s">
        <v>4</v>
      </c>
      <c r="E5000" s="89"/>
      <c r="F5000" s="90">
        <f>QUOTIENT(F5001,100)</f>
        <v>46</v>
      </c>
      <c r="G5000" s="91"/>
      <c r="H5000" s="92" t="s">
        <v>382</v>
      </c>
      <c r="I5000" s="93"/>
      <c r="O5000" s="7"/>
      <c r="X5000" s="1" t="str">
        <f t="shared" ref="X5000:X5012" si="1000">X4999</f>
        <v>46鹿児島県</v>
      </c>
    </row>
    <row r="5001" spans="1:24" x14ac:dyDescent="0.15">
      <c r="A5001" s="6">
        <f t="shared" si="999"/>
        <v>334</v>
      </c>
      <c r="B5001" s="6">
        <f>B5000</f>
        <v>4612</v>
      </c>
      <c r="D5001" s="94" t="s">
        <v>5</v>
      </c>
      <c r="E5001" s="95"/>
      <c r="F5001" s="96">
        <f>B5001</f>
        <v>4612</v>
      </c>
      <c r="G5001" s="97"/>
      <c r="H5001" s="98" t="s">
        <v>391</v>
      </c>
      <c r="I5001" s="99"/>
      <c r="O5001" s="7"/>
      <c r="X5001" s="1" t="str">
        <f t="shared" si="1000"/>
        <v>46鹿児島県</v>
      </c>
    </row>
    <row r="5002" spans="1:24" x14ac:dyDescent="0.15">
      <c r="A5002" s="6">
        <f t="shared" si="999"/>
        <v>334</v>
      </c>
      <c r="B5002" s="6">
        <f>B5001</f>
        <v>4612</v>
      </c>
      <c r="D5002" s="72" t="s">
        <v>6</v>
      </c>
      <c r="E5002" s="73"/>
      <c r="F5002" s="74">
        <v>10.428100000000001</v>
      </c>
      <c r="G5002" s="75"/>
      <c r="H5002" s="75"/>
      <c r="I5002" s="76"/>
      <c r="J5002" s="8"/>
      <c r="K5002" s="8"/>
      <c r="L5002" s="8"/>
      <c r="N5002" s="8"/>
      <c r="O5002" s="9"/>
      <c r="P5002" s="10" t="s">
        <v>7</v>
      </c>
      <c r="X5002" s="1" t="str">
        <f t="shared" si="1000"/>
        <v>46鹿児島県</v>
      </c>
    </row>
    <row r="5003" spans="1:24" ht="14.25" thickBot="1" x14ac:dyDescent="0.2">
      <c r="A5003" s="6">
        <f t="shared" si="999"/>
        <v>334</v>
      </c>
      <c r="B5003" s="6">
        <f>B5002</f>
        <v>4612</v>
      </c>
      <c r="D5003" s="77" t="s">
        <v>8</v>
      </c>
      <c r="E5003" s="78"/>
      <c r="F5003" s="79">
        <v>1240.19</v>
      </c>
      <c r="G5003" s="80"/>
      <c r="H5003" s="80"/>
      <c r="I5003" s="81"/>
      <c r="J5003" s="11"/>
      <c r="K5003" s="11"/>
      <c r="L5003" s="11"/>
      <c r="N5003" s="11"/>
      <c r="P5003" s="82">
        <v>-0.17699999999999999</v>
      </c>
      <c r="Q5003" s="82"/>
      <c r="X5003" s="1" t="str">
        <f t="shared" si="1000"/>
        <v>46鹿児島県</v>
      </c>
    </row>
    <row r="5004" spans="1:24" ht="14.25" thickBot="1" x14ac:dyDescent="0.2">
      <c r="A5004" s="6">
        <f t="shared" si="999"/>
        <v>334</v>
      </c>
      <c r="B5004" s="6"/>
      <c r="C5004" s="1" t="s">
        <v>9</v>
      </c>
      <c r="X5004" s="1" t="str">
        <f t="shared" si="1000"/>
        <v>46鹿児島県</v>
      </c>
    </row>
    <row r="5005" spans="1:24" ht="13.5" customHeight="1" x14ac:dyDescent="0.15">
      <c r="A5005" s="6">
        <f t="shared" si="999"/>
        <v>334</v>
      </c>
      <c r="B5005" s="6"/>
      <c r="D5005" s="12"/>
      <c r="E5005" s="13"/>
      <c r="F5005" s="83" t="s">
        <v>10</v>
      </c>
      <c r="G5005" s="84"/>
      <c r="H5005" s="14" t="s">
        <v>11</v>
      </c>
      <c r="I5005" s="14" t="s">
        <v>12</v>
      </c>
      <c r="J5005" s="14" t="s">
        <v>13</v>
      </c>
      <c r="K5005" s="14" t="s">
        <v>14</v>
      </c>
      <c r="L5005" s="15" t="s">
        <v>15</v>
      </c>
      <c r="M5005" s="85" t="s">
        <v>16</v>
      </c>
      <c r="N5005" s="84"/>
      <c r="O5005" s="84"/>
      <c r="P5005" s="85" t="s">
        <v>17</v>
      </c>
      <c r="Q5005" s="84"/>
      <c r="R5005" s="86"/>
      <c r="X5005" s="1" t="str">
        <f t="shared" si="1000"/>
        <v>46鹿児島県</v>
      </c>
    </row>
    <row r="5006" spans="1:24" ht="32.25" thickBot="1" x14ac:dyDescent="0.2">
      <c r="A5006" s="6">
        <f t="shared" si="999"/>
        <v>334</v>
      </c>
      <c r="B5006" s="6"/>
      <c r="D5006" s="16"/>
      <c r="E5006" s="17"/>
      <c r="F5006" s="18" t="s">
        <v>18</v>
      </c>
      <c r="G5006" s="19" t="s">
        <v>19</v>
      </c>
      <c r="H5006" s="20" t="s">
        <v>20</v>
      </c>
      <c r="I5006" s="20" t="s">
        <v>21</v>
      </c>
      <c r="J5006" s="20" t="s">
        <v>22</v>
      </c>
      <c r="K5006" s="20" t="s">
        <v>23</v>
      </c>
      <c r="L5006" s="20" t="s">
        <v>24</v>
      </c>
      <c r="M5006" s="21" t="s">
        <v>25</v>
      </c>
      <c r="N5006" s="22" t="s">
        <v>26</v>
      </c>
      <c r="O5006" s="23" t="s">
        <v>27</v>
      </c>
      <c r="P5006" s="24" t="s">
        <v>28</v>
      </c>
      <c r="Q5006" s="22" t="s">
        <v>29</v>
      </c>
      <c r="R5006" s="25" t="s">
        <v>30</v>
      </c>
      <c r="X5006" s="1" t="str">
        <f t="shared" si="1000"/>
        <v>46鹿児島県</v>
      </c>
    </row>
    <row r="5007" spans="1:24" ht="14.25" thickTop="1" x14ac:dyDescent="0.15">
      <c r="A5007" s="6">
        <f t="shared" si="999"/>
        <v>334</v>
      </c>
      <c r="B5007" s="6">
        <f>B5002</f>
        <v>4612</v>
      </c>
      <c r="D5007" s="26"/>
      <c r="E5007" s="27" t="s">
        <v>31</v>
      </c>
      <c r="F5007" s="28">
        <f>SUM(F5008:F5011)</f>
        <v>1728</v>
      </c>
      <c r="G5007" s="29">
        <f>IFERROR(F5007/Q5007,"-")</f>
        <v>1.36600790513834</v>
      </c>
      <c r="H5007" s="30">
        <f t="shared" ref="H5007:M5007" si="1001">SUM(H5008:H5011)</f>
        <v>1965</v>
      </c>
      <c r="I5007" s="30">
        <f t="shared" si="1001"/>
        <v>1843</v>
      </c>
      <c r="J5007" s="30">
        <f t="shared" si="1001"/>
        <v>1498</v>
      </c>
      <c r="K5007" s="30">
        <f t="shared" si="1001"/>
        <v>1728</v>
      </c>
      <c r="L5007" s="30">
        <f t="shared" si="1001"/>
        <v>1681</v>
      </c>
      <c r="M5007" s="31">
        <f t="shared" si="1001"/>
        <v>1662</v>
      </c>
      <c r="N5007" s="32">
        <f>IFERROR(M5007/F5007,"-")</f>
        <v>0.96180555555555558</v>
      </c>
      <c r="O5007" s="33">
        <f>M5007-F5007</f>
        <v>-66</v>
      </c>
      <c r="P5007" s="31">
        <f>SUM(P5008:P5011)</f>
        <v>1695</v>
      </c>
      <c r="Q5007" s="34">
        <f>SUM(Q5008:Q5011)</f>
        <v>1265</v>
      </c>
      <c r="R5007" s="35">
        <f>IFERROR(P5007/Q5007,"-")</f>
        <v>1.3399209486166008</v>
      </c>
      <c r="X5007" s="1" t="str">
        <f t="shared" si="1000"/>
        <v>46鹿児島県</v>
      </c>
    </row>
    <row r="5008" spans="1:24" x14ac:dyDescent="0.15">
      <c r="A5008" s="6">
        <f t="shared" si="999"/>
        <v>334</v>
      </c>
      <c r="B5008" s="6">
        <f>B5007</f>
        <v>4612</v>
      </c>
      <c r="D5008" s="36"/>
      <c r="E5008" s="37" t="s">
        <v>32</v>
      </c>
      <c r="F5008" s="38">
        <v>10</v>
      </c>
      <c r="G5008" s="39">
        <f>IFERROR(F5008/Q5008,"-")</f>
        <v>0.12820512820512819</v>
      </c>
      <c r="H5008" s="40">
        <v>16</v>
      </c>
      <c r="I5008" s="40">
        <v>16</v>
      </c>
      <c r="J5008" s="40">
        <v>6</v>
      </c>
      <c r="K5008" s="40">
        <v>16</v>
      </c>
      <c r="L5008" s="40">
        <v>16</v>
      </c>
      <c r="M5008" s="41">
        <v>16</v>
      </c>
      <c r="N5008" s="42">
        <f>IFERROR(M5008/F5008,"-")</f>
        <v>1.6</v>
      </c>
      <c r="O5008" s="43">
        <f>M5008-F5008</f>
        <v>6</v>
      </c>
      <c r="P5008" s="41">
        <v>40</v>
      </c>
      <c r="Q5008" s="44">
        <v>78</v>
      </c>
      <c r="R5008" s="45">
        <f>IFERROR(P5008/Q5008,"-")</f>
        <v>0.51282051282051277</v>
      </c>
      <c r="X5008" s="1" t="str">
        <f t="shared" si="1000"/>
        <v>46鹿児島県</v>
      </c>
    </row>
    <row r="5009" spans="1:24" x14ac:dyDescent="0.15">
      <c r="A5009" s="6">
        <f t="shared" si="999"/>
        <v>334</v>
      </c>
      <c r="B5009" s="6">
        <f t="shared" si="999"/>
        <v>4612</v>
      </c>
      <c r="D5009" s="36"/>
      <c r="E5009" s="46" t="s">
        <v>33</v>
      </c>
      <c r="F5009" s="47">
        <v>1070</v>
      </c>
      <c r="G5009" s="48">
        <f>IFERROR(F5009/Q5009,"-")</f>
        <v>2.8686327077747991</v>
      </c>
      <c r="H5009" s="49">
        <v>1197</v>
      </c>
      <c r="I5009" s="49">
        <v>1038</v>
      </c>
      <c r="J5009" s="49">
        <v>626</v>
      </c>
      <c r="K5009" s="49">
        <v>846</v>
      </c>
      <c r="L5009" s="49">
        <v>846</v>
      </c>
      <c r="M5009" s="50">
        <v>886</v>
      </c>
      <c r="N5009" s="51">
        <f>IFERROR(M5009/F5009,"-")</f>
        <v>0.82803738317757014</v>
      </c>
      <c r="O5009" s="52">
        <f>M5009-F5009</f>
        <v>-184</v>
      </c>
      <c r="P5009" s="50">
        <v>833</v>
      </c>
      <c r="Q5009" s="53">
        <v>373</v>
      </c>
      <c r="R5009" s="54">
        <f>IFERROR(P5009/Q5009,"-")</f>
        <v>2.2332439678284182</v>
      </c>
      <c r="X5009" s="1" t="str">
        <f t="shared" si="1000"/>
        <v>46鹿児島県</v>
      </c>
    </row>
    <row r="5010" spans="1:24" x14ac:dyDescent="0.15">
      <c r="A5010" s="6">
        <f t="shared" si="999"/>
        <v>334</v>
      </c>
      <c r="B5010" s="6">
        <f t="shared" si="999"/>
        <v>4612</v>
      </c>
      <c r="D5010" s="36"/>
      <c r="E5010" s="46" t="s">
        <v>34</v>
      </c>
      <c r="F5010" s="47">
        <v>200</v>
      </c>
      <c r="G5010" s="48">
        <f>IFERROR(F5010/Q5010,"-")</f>
        <v>0.42372881355932202</v>
      </c>
      <c r="H5010" s="49">
        <v>279</v>
      </c>
      <c r="I5010" s="49">
        <v>225</v>
      </c>
      <c r="J5010" s="49">
        <v>321</v>
      </c>
      <c r="K5010" s="49">
        <v>302</v>
      </c>
      <c r="L5010" s="49">
        <v>330</v>
      </c>
      <c r="M5010" s="50">
        <v>271</v>
      </c>
      <c r="N5010" s="51">
        <f>IFERROR(M5010/F5010,"-")</f>
        <v>1.355</v>
      </c>
      <c r="O5010" s="52">
        <f>M5010-F5010</f>
        <v>71</v>
      </c>
      <c r="P5010" s="50">
        <v>321</v>
      </c>
      <c r="Q5010" s="53">
        <v>472</v>
      </c>
      <c r="R5010" s="54">
        <f>IFERROR(P5010/Q5010,"-")</f>
        <v>0.68008474576271183</v>
      </c>
      <c r="X5010" s="1" t="str">
        <f t="shared" si="1000"/>
        <v>46鹿児島県</v>
      </c>
    </row>
    <row r="5011" spans="1:24" ht="14.25" thickBot="1" x14ac:dyDescent="0.2">
      <c r="A5011" s="6">
        <f t="shared" si="999"/>
        <v>334</v>
      </c>
      <c r="B5011" s="6">
        <f t="shared" si="999"/>
        <v>4612</v>
      </c>
      <c r="D5011" s="55"/>
      <c r="E5011" s="56" t="s">
        <v>35</v>
      </c>
      <c r="F5011" s="57">
        <v>448</v>
      </c>
      <c r="G5011" s="58">
        <f>IFERROR(F5011/Q5011,"-")</f>
        <v>1.3099415204678362</v>
      </c>
      <c r="H5011" s="59">
        <v>473</v>
      </c>
      <c r="I5011" s="59">
        <v>564</v>
      </c>
      <c r="J5011" s="59">
        <v>545</v>
      </c>
      <c r="K5011" s="59">
        <v>564</v>
      </c>
      <c r="L5011" s="59">
        <v>489</v>
      </c>
      <c r="M5011" s="60">
        <v>489</v>
      </c>
      <c r="N5011" s="61">
        <f>IFERROR(M5011/F5011,"-")</f>
        <v>1.0915178571428572</v>
      </c>
      <c r="O5011" s="62">
        <f>M5011-F5011</f>
        <v>41</v>
      </c>
      <c r="P5011" s="60">
        <v>501</v>
      </c>
      <c r="Q5011" s="63">
        <v>342</v>
      </c>
      <c r="R5011" s="64">
        <f>IFERROR(P5011/Q5011,"-")</f>
        <v>1.4649122807017543</v>
      </c>
      <c r="X5011" s="1" t="str">
        <f t="shared" si="1000"/>
        <v>46鹿児島県</v>
      </c>
    </row>
    <row r="5012" spans="1:24" s="5" customFormat="1" x14ac:dyDescent="0.15">
      <c r="A5012" s="65">
        <f t="shared" si="999"/>
        <v>334</v>
      </c>
      <c r="B5012" s="65">
        <f t="shared" si="999"/>
        <v>4612</v>
      </c>
      <c r="D5012" s="66"/>
      <c r="E5012" s="67" t="s">
        <v>36</v>
      </c>
      <c r="F5012" s="68">
        <v>0.9375</v>
      </c>
      <c r="G5012" s="69"/>
      <c r="H5012" s="68">
        <v>1</v>
      </c>
      <c r="I5012" s="68">
        <v>1</v>
      </c>
      <c r="J5012" s="68">
        <v>0.96666666666666667</v>
      </c>
      <c r="K5012" s="68">
        <v>0.93103448275862066</v>
      </c>
      <c r="L5012" s="68">
        <v>0.93103448275862066</v>
      </c>
      <c r="M5012" s="68">
        <v>1</v>
      </c>
      <c r="N5012" s="70"/>
      <c r="O5012" s="70"/>
      <c r="P5012" s="71"/>
      <c r="Q5012" s="71"/>
      <c r="R5012" s="70"/>
      <c r="X5012" s="5" t="str">
        <f t="shared" si="1000"/>
        <v>46鹿児島県</v>
      </c>
    </row>
    <row r="5013" spans="1:24" x14ac:dyDescent="0.15">
      <c r="A5013" s="6">
        <f>(ROW()+12)/15</f>
        <v>335</v>
      </c>
      <c r="B5013" s="6"/>
      <c r="C5013" s="87">
        <f>(ROW()+12)/15</f>
        <v>335</v>
      </c>
      <c r="D5013" s="87"/>
      <c r="S5013" s="1" t="str">
        <f>"（"&amp;H5015&amp;"　"&amp;H5016&amp;"構想区域）"</f>
        <v>（沖縄県　北部構想区域）</v>
      </c>
      <c r="X5013" s="1" t="str">
        <f>TEXT(F5015,"0?")&amp;H5015</f>
        <v>47沖縄県</v>
      </c>
    </row>
    <row r="5014" spans="1:24" ht="14.25" thickBot="1" x14ac:dyDescent="0.2">
      <c r="A5014" s="6">
        <f>A5013</f>
        <v>335</v>
      </c>
      <c r="B5014" s="6"/>
      <c r="C5014" s="1" t="s">
        <v>3</v>
      </c>
      <c r="X5014" s="1" t="str">
        <f>X5013</f>
        <v>47沖縄県</v>
      </c>
    </row>
    <row r="5015" spans="1:24" x14ac:dyDescent="0.15">
      <c r="A5015" s="6">
        <f t="shared" ref="A5015:B5027" si="1002">A5014</f>
        <v>335</v>
      </c>
      <c r="B5015" s="6">
        <v>4701</v>
      </c>
      <c r="D5015" s="88" t="s">
        <v>4</v>
      </c>
      <c r="E5015" s="89"/>
      <c r="F5015" s="90">
        <f>QUOTIENT(F5016,100)</f>
        <v>47</v>
      </c>
      <c r="G5015" s="91"/>
      <c r="H5015" s="92" t="s">
        <v>392</v>
      </c>
      <c r="I5015" s="93"/>
      <c r="O5015" s="7"/>
      <c r="X5015" s="1" t="str">
        <f t="shared" ref="X5015:X5027" si="1003">X5014</f>
        <v>47沖縄県</v>
      </c>
    </row>
    <row r="5016" spans="1:24" x14ac:dyDescent="0.15">
      <c r="A5016" s="6">
        <f t="shared" si="1002"/>
        <v>335</v>
      </c>
      <c r="B5016" s="6">
        <f>B5015</f>
        <v>4701</v>
      </c>
      <c r="D5016" s="94" t="s">
        <v>5</v>
      </c>
      <c r="E5016" s="95"/>
      <c r="F5016" s="96">
        <f>B5016</f>
        <v>4701</v>
      </c>
      <c r="G5016" s="97"/>
      <c r="H5016" s="98" t="s">
        <v>137</v>
      </c>
      <c r="I5016" s="99"/>
      <c r="O5016" s="7"/>
      <c r="X5016" s="1" t="str">
        <f t="shared" si="1003"/>
        <v>47沖縄県</v>
      </c>
    </row>
    <row r="5017" spans="1:24" x14ac:dyDescent="0.15">
      <c r="A5017" s="6">
        <f t="shared" si="1002"/>
        <v>335</v>
      </c>
      <c r="B5017" s="6">
        <f>B5016</f>
        <v>4701</v>
      </c>
      <c r="D5017" s="72" t="s">
        <v>6</v>
      </c>
      <c r="E5017" s="73"/>
      <c r="F5017" s="74">
        <v>10.075100000000001</v>
      </c>
      <c r="G5017" s="75"/>
      <c r="H5017" s="75"/>
      <c r="I5017" s="76"/>
      <c r="J5017" s="8"/>
      <c r="K5017" s="8"/>
      <c r="L5017" s="8"/>
      <c r="N5017" s="8"/>
      <c r="O5017" s="9"/>
      <c r="P5017" s="10" t="s">
        <v>7</v>
      </c>
      <c r="X5017" s="1" t="str">
        <f t="shared" si="1003"/>
        <v>47沖縄県</v>
      </c>
    </row>
    <row r="5018" spans="1:24" ht="14.25" thickBot="1" x14ac:dyDescent="0.2">
      <c r="A5018" s="6">
        <f t="shared" si="1002"/>
        <v>335</v>
      </c>
      <c r="B5018" s="6">
        <f>B5017</f>
        <v>4701</v>
      </c>
      <c r="D5018" s="77" t="s">
        <v>8</v>
      </c>
      <c r="E5018" s="78"/>
      <c r="F5018" s="79">
        <v>705.43</v>
      </c>
      <c r="G5018" s="80"/>
      <c r="H5018" s="80"/>
      <c r="I5018" s="81"/>
      <c r="J5018" s="11"/>
      <c r="K5018" s="11"/>
      <c r="L5018" s="11"/>
      <c r="N5018" s="11"/>
      <c r="P5018" s="82">
        <v>-7.000000000000034E-3</v>
      </c>
      <c r="Q5018" s="82"/>
      <c r="X5018" s="1" t="str">
        <f t="shared" si="1003"/>
        <v>47沖縄県</v>
      </c>
    </row>
    <row r="5019" spans="1:24" ht="14.25" thickBot="1" x14ac:dyDescent="0.2">
      <c r="A5019" s="6">
        <f t="shared" si="1002"/>
        <v>335</v>
      </c>
      <c r="B5019" s="6"/>
      <c r="C5019" s="1" t="s">
        <v>9</v>
      </c>
      <c r="X5019" s="1" t="str">
        <f t="shared" si="1003"/>
        <v>47沖縄県</v>
      </c>
    </row>
    <row r="5020" spans="1:24" ht="13.5" customHeight="1" x14ac:dyDescent="0.15">
      <c r="A5020" s="6">
        <f t="shared" si="1002"/>
        <v>335</v>
      </c>
      <c r="B5020" s="6"/>
      <c r="D5020" s="12"/>
      <c r="E5020" s="13"/>
      <c r="F5020" s="83" t="s">
        <v>10</v>
      </c>
      <c r="G5020" s="84"/>
      <c r="H5020" s="14" t="s">
        <v>11</v>
      </c>
      <c r="I5020" s="14" t="s">
        <v>12</v>
      </c>
      <c r="J5020" s="14" t="s">
        <v>13</v>
      </c>
      <c r="K5020" s="14" t="s">
        <v>14</v>
      </c>
      <c r="L5020" s="15" t="s">
        <v>15</v>
      </c>
      <c r="M5020" s="85" t="s">
        <v>16</v>
      </c>
      <c r="N5020" s="84"/>
      <c r="O5020" s="84"/>
      <c r="P5020" s="85" t="s">
        <v>17</v>
      </c>
      <c r="Q5020" s="84"/>
      <c r="R5020" s="86"/>
      <c r="X5020" s="1" t="str">
        <f t="shared" si="1003"/>
        <v>47沖縄県</v>
      </c>
    </row>
    <row r="5021" spans="1:24" ht="32.25" thickBot="1" x14ac:dyDescent="0.2">
      <c r="A5021" s="6">
        <f t="shared" si="1002"/>
        <v>335</v>
      </c>
      <c r="B5021" s="6"/>
      <c r="D5021" s="16"/>
      <c r="E5021" s="17"/>
      <c r="F5021" s="18" t="s">
        <v>18</v>
      </c>
      <c r="G5021" s="19" t="s">
        <v>19</v>
      </c>
      <c r="H5021" s="20" t="s">
        <v>20</v>
      </c>
      <c r="I5021" s="20" t="s">
        <v>21</v>
      </c>
      <c r="J5021" s="20" t="s">
        <v>22</v>
      </c>
      <c r="K5021" s="20" t="s">
        <v>23</v>
      </c>
      <c r="L5021" s="20" t="s">
        <v>24</v>
      </c>
      <c r="M5021" s="21" t="s">
        <v>25</v>
      </c>
      <c r="N5021" s="22" t="s">
        <v>26</v>
      </c>
      <c r="O5021" s="23" t="s">
        <v>27</v>
      </c>
      <c r="P5021" s="24" t="s">
        <v>28</v>
      </c>
      <c r="Q5021" s="22" t="s">
        <v>29</v>
      </c>
      <c r="R5021" s="25" t="s">
        <v>30</v>
      </c>
      <c r="X5021" s="1" t="str">
        <f t="shared" si="1003"/>
        <v>47沖縄県</v>
      </c>
    </row>
    <row r="5022" spans="1:24" ht="14.25" thickTop="1" x14ac:dyDescent="0.15">
      <c r="A5022" s="6">
        <f t="shared" si="1002"/>
        <v>335</v>
      </c>
      <c r="B5022" s="6">
        <f>B5017</f>
        <v>4701</v>
      </c>
      <c r="D5022" s="26"/>
      <c r="E5022" s="27" t="s">
        <v>31</v>
      </c>
      <c r="F5022" s="28">
        <f>SUM(F5023:F5026)</f>
        <v>1517</v>
      </c>
      <c r="G5022" s="29">
        <f>IFERROR(F5022/Q5022,"-")</f>
        <v>1.3593189964157706</v>
      </c>
      <c r="H5022" s="30">
        <f t="shared" ref="H5022:M5022" si="1004">SUM(H5023:H5026)</f>
        <v>1295</v>
      </c>
      <c r="I5022" s="30">
        <f t="shared" si="1004"/>
        <v>1566</v>
      </c>
      <c r="J5022" s="30">
        <f t="shared" si="1004"/>
        <v>1326</v>
      </c>
      <c r="K5022" s="30">
        <f t="shared" si="1004"/>
        <v>1340</v>
      </c>
      <c r="L5022" s="30">
        <f t="shared" si="1004"/>
        <v>1322</v>
      </c>
      <c r="M5022" s="31">
        <f t="shared" si="1004"/>
        <v>1402</v>
      </c>
      <c r="N5022" s="32">
        <f>IFERROR(M5022/F5022,"-")</f>
        <v>0.92419248516809493</v>
      </c>
      <c r="O5022" s="33">
        <f>M5022-F5022</f>
        <v>-115</v>
      </c>
      <c r="P5022" s="31">
        <f>SUM(P5023:P5026)</f>
        <v>1403</v>
      </c>
      <c r="Q5022" s="34">
        <f>SUM(Q5023:Q5026)</f>
        <v>1116</v>
      </c>
      <c r="R5022" s="35">
        <f>IFERROR(P5022/Q5022,"-")</f>
        <v>1.2571684587813621</v>
      </c>
      <c r="X5022" s="1" t="str">
        <f t="shared" si="1003"/>
        <v>47沖縄県</v>
      </c>
    </row>
    <row r="5023" spans="1:24" x14ac:dyDescent="0.15">
      <c r="A5023" s="6">
        <f t="shared" si="1002"/>
        <v>335</v>
      </c>
      <c r="B5023" s="6">
        <f>B5022</f>
        <v>4701</v>
      </c>
      <c r="D5023" s="36"/>
      <c r="E5023" s="37" t="s">
        <v>32</v>
      </c>
      <c r="F5023" s="38">
        <v>53</v>
      </c>
      <c r="G5023" s="39">
        <f>IFERROR(F5023/Q5023,"-")</f>
        <v>0.63855421686746983</v>
      </c>
      <c r="H5023" s="40">
        <v>28</v>
      </c>
      <c r="I5023" s="40">
        <v>28</v>
      </c>
      <c r="J5023" s="40">
        <v>28</v>
      </c>
      <c r="K5023" s="40">
        <v>28</v>
      </c>
      <c r="L5023" s="40">
        <v>24</v>
      </c>
      <c r="M5023" s="41">
        <v>24</v>
      </c>
      <c r="N5023" s="42">
        <f>IFERROR(M5023/F5023,"-")</f>
        <v>0.45283018867924529</v>
      </c>
      <c r="O5023" s="43">
        <f>M5023-F5023</f>
        <v>-29</v>
      </c>
      <c r="P5023" s="41">
        <v>24</v>
      </c>
      <c r="Q5023" s="44">
        <v>83</v>
      </c>
      <c r="R5023" s="45">
        <f>IFERROR(P5023/Q5023,"-")</f>
        <v>0.28915662650602408</v>
      </c>
      <c r="X5023" s="1" t="str">
        <f t="shared" si="1003"/>
        <v>47沖縄県</v>
      </c>
    </row>
    <row r="5024" spans="1:24" x14ac:dyDescent="0.15">
      <c r="A5024" s="6">
        <f t="shared" si="1002"/>
        <v>335</v>
      </c>
      <c r="B5024" s="6">
        <f t="shared" si="1002"/>
        <v>4701</v>
      </c>
      <c r="D5024" s="36"/>
      <c r="E5024" s="46" t="s">
        <v>33</v>
      </c>
      <c r="F5024" s="47">
        <v>540</v>
      </c>
      <c r="G5024" s="48">
        <f>IFERROR(F5024/Q5024,"-")</f>
        <v>1.7307692307692308</v>
      </c>
      <c r="H5024" s="49">
        <v>473</v>
      </c>
      <c r="I5024" s="49">
        <v>439</v>
      </c>
      <c r="J5024" s="49">
        <v>461</v>
      </c>
      <c r="K5024" s="49">
        <v>461</v>
      </c>
      <c r="L5024" s="49">
        <v>447</v>
      </c>
      <c r="M5024" s="50">
        <v>461</v>
      </c>
      <c r="N5024" s="51">
        <f>IFERROR(M5024/F5024,"-")</f>
        <v>0.85370370370370374</v>
      </c>
      <c r="O5024" s="52">
        <f>M5024-F5024</f>
        <v>-79</v>
      </c>
      <c r="P5024" s="50">
        <v>466</v>
      </c>
      <c r="Q5024" s="53">
        <v>312</v>
      </c>
      <c r="R5024" s="54">
        <f>IFERROR(P5024/Q5024,"-")</f>
        <v>1.4935897435897436</v>
      </c>
      <c r="X5024" s="1" t="str">
        <f t="shared" si="1003"/>
        <v>47沖縄県</v>
      </c>
    </row>
    <row r="5025" spans="1:24" x14ac:dyDescent="0.15">
      <c r="A5025" s="6">
        <f t="shared" si="1002"/>
        <v>335</v>
      </c>
      <c r="B5025" s="6">
        <f t="shared" si="1002"/>
        <v>4701</v>
      </c>
      <c r="D5025" s="36"/>
      <c r="E5025" s="46" t="s">
        <v>34</v>
      </c>
      <c r="F5025" s="47">
        <v>133</v>
      </c>
      <c r="G5025" s="48">
        <f>IFERROR(F5025/Q5025,"-")</f>
        <v>0.40797546012269936</v>
      </c>
      <c r="H5025" s="49">
        <v>227</v>
      </c>
      <c r="I5025" s="49">
        <v>307</v>
      </c>
      <c r="J5025" s="49">
        <v>218</v>
      </c>
      <c r="K5025" s="49">
        <v>232</v>
      </c>
      <c r="L5025" s="49">
        <v>232</v>
      </c>
      <c r="M5025" s="50">
        <v>218</v>
      </c>
      <c r="N5025" s="51">
        <f>IFERROR(M5025/F5025,"-")</f>
        <v>1.6390977443609023</v>
      </c>
      <c r="O5025" s="52">
        <f>M5025-F5025</f>
        <v>85</v>
      </c>
      <c r="P5025" s="50">
        <v>218</v>
      </c>
      <c r="Q5025" s="53">
        <v>326</v>
      </c>
      <c r="R5025" s="54">
        <f>IFERROR(P5025/Q5025,"-")</f>
        <v>0.66871165644171782</v>
      </c>
      <c r="X5025" s="1" t="str">
        <f t="shared" si="1003"/>
        <v>47沖縄県</v>
      </c>
    </row>
    <row r="5026" spans="1:24" ht="14.25" thickBot="1" x14ac:dyDescent="0.2">
      <c r="A5026" s="6">
        <f t="shared" si="1002"/>
        <v>335</v>
      </c>
      <c r="B5026" s="6">
        <f t="shared" si="1002"/>
        <v>4701</v>
      </c>
      <c r="D5026" s="55"/>
      <c r="E5026" s="56" t="s">
        <v>35</v>
      </c>
      <c r="F5026" s="57">
        <v>791</v>
      </c>
      <c r="G5026" s="58">
        <f>IFERROR(F5026/Q5026,"-")</f>
        <v>2.0025316455696203</v>
      </c>
      <c r="H5026" s="59">
        <v>567</v>
      </c>
      <c r="I5026" s="59">
        <v>792</v>
      </c>
      <c r="J5026" s="59">
        <v>619</v>
      </c>
      <c r="K5026" s="59">
        <v>619</v>
      </c>
      <c r="L5026" s="59">
        <v>619</v>
      </c>
      <c r="M5026" s="60">
        <v>699</v>
      </c>
      <c r="N5026" s="61">
        <f>IFERROR(M5026/F5026,"-")</f>
        <v>0.88369152970922882</v>
      </c>
      <c r="O5026" s="62">
        <f>M5026-F5026</f>
        <v>-92</v>
      </c>
      <c r="P5026" s="60">
        <v>695</v>
      </c>
      <c r="Q5026" s="63">
        <v>395</v>
      </c>
      <c r="R5026" s="64">
        <f>IFERROR(P5026/Q5026,"-")</f>
        <v>1.759493670886076</v>
      </c>
      <c r="X5026" s="1" t="str">
        <f t="shared" si="1003"/>
        <v>47沖縄県</v>
      </c>
    </row>
    <row r="5027" spans="1:24" s="5" customFormat="1" x14ac:dyDescent="0.15">
      <c r="A5027" s="65">
        <f t="shared" si="1002"/>
        <v>335</v>
      </c>
      <c r="B5027" s="65">
        <f t="shared" si="1002"/>
        <v>4701</v>
      </c>
      <c r="D5027" s="66"/>
      <c r="E5027" s="67" t="s">
        <v>36</v>
      </c>
      <c r="F5027" s="68">
        <v>1</v>
      </c>
      <c r="G5027" s="69"/>
      <c r="H5027" s="68">
        <v>0.84615384615384615</v>
      </c>
      <c r="I5027" s="68">
        <v>0.83333333333333337</v>
      </c>
      <c r="J5027" s="68">
        <v>0.9</v>
      </c>
      <c r="K5027" s="68">
        <v>0.90909090909090906</v>
      </c>
      <c r="L5027" s="68">
        <v>0.81818181818181823</v>
      </c>
      <c r="M5027" s="68">
        <v>1</v>
      </c>
      <c r="N5027" s="70"/>
      <c r="O5027" s="70"/>
      <c r="P5027" s="71"/>
      <c r="Q5027" s="71"/>
      <c r="R5027" s="70"/>
      <c r="X5027" s="5" t="str">
        <f t="shared" si="1003"/>
        <v>47沖縄県</v>
      </c>
    </row>
    <row r="5028" spans="1:24" x14ac:dyDescent="0.15">
      <c r="A5028" s="6">
        <f>(ROW()+12)/15</f>
        <v>336</v>
      </c>
      <c r="B5028" s="6"/>
      <c r="C5028" s="87">
        <f>(ROW()+12)/15</f>
        <v>336</v>
      </c>
      <c r="D5028" s="87"/>
      <c r="S5028" s="1" t="str">
        <f>"（"&amp;H5030&amp;"　"&amp;H5031&amp;"構想区域）"</f>
        <v>（沖縄県　中部構想区域）</v>
      </c>
      <c r="X5028" s="1" t="str">
        <f>TEXT(F5030,"0?")&amp;H5030</f>
        <v>47沖縄県</v>
      </c>
    </row>
    <row r="5029" spans="1:24" ht="14.25" thickBot="1" x14ac:dyDescent="0.2">
      <c r="A5029" s="6">
        <f>A5028</f>
        <v>336</v>
      </c>
      <c r="B5029" s="6"/>
      <c r="C5029" s="1" t="s">
        <v>3</v>
      </c>
      <c r="X5029" s="1" t="str">
        <f>X5028</f>
        <v>47沖縄県</v>
      </c>
    </row>
    <row r="5030" spans="1:24" x14ac:dyDescent="0.15">
      <c r="A5030" s="6">
        <f t="shared" ref="A5030:B5042" si="1005">A5029</f>
        <v>336</v>
      </c>
      <c r="B5030" s="6">
        <v>4702</v>
      </c>
      <c r="D5030" s="88" t="s">
        <v>4</v>
      </c>
      <c r="E5030" s="89"/>
      <c r="F5030" s="90">
        <f>QUOTIENT(F5031,100)</f>
        <v>47</v>
      </c>
      <c r="G5030" s="91"/>
      <c r="H5030" s="92" t="s">
        <v>392</v>
      </c>
      <c r="I5030" s="93"/>
      <c r="O5030" s="7"/>
      <c r="X5030" s="1" t="str">
        <f t="shared" ref="X5030:X5042" si="1006">X5029</f>
        <v>47沖縄県</v>
      </c>
    </row>
    <row r="5031" spans="1:24" x14ac:dyDescent="0.15">
      <c r="A5031" s="6">
        <f t="shared" si="1005"/>
        <v>336</v>
      </c>
      <c r="B5031" s="6">
        <f>B5030</f>
        <v>4702</v>
      </c>
      <c r="D5031" s="94" t="s">
        <v>5</v>
      </c>
      <c r="E5031" s="95"/>
      <c r="F5031" s="96">
        <f>B5031</f>
        <v>4702</v>
      </c>
      <c r="G5031" s="97"/>
      <c r="H5031" s="98" t="s">
        <v>293</v>
      </c>
      <c r="I5031" s="99"/>
      <c r="O5031" s="7"/>
      <c r="X5031" s="1" t="str">
        <f t="shared" si="1006"/>
        <v>47沖縄県</v>
      </c>
    </row>
    <row r="5032" spans="1:24" x14ac:dyDescent="0.15">
      <c r="A5032" s="6">
        <f t="shared" si="1005"/>
        <v>336</v>
      </c>
      <c r="B5032" s="6">
        <f>B5031</f>
        <v>4702</v>
      </c>
      <c r="D5032" s="72" t="s">
        <v>6</v>
      </c>
      <c r="E5032" s="73"/>
      <c r="F5032" s="74">
        <v>51.874200000000002</v>
      </c>
      <c r="G5032" s="75"/>
      <c r="H5032" s="75"/>
      <c r="I5032" s="76"/>
      <c r="J5032" s="8"/>
      <c r="K5032" s="8"/>
      <c r="L5032" s="8"/>
      <c r="N5032" s="8"/>
      <c r="O5032" s="9"/>
      <c r="P5032" s="10" t="s">
        <v>7</v>
      </c>
      <c r="X5032" s="1" t="str">
        <f t="shared" si="1006"/>
        <v>47沖縄県</v>
      </c>
    </row>
    <row r="5033" spans="1:24" ht="14.25" thickBot="1" x14ac:dyDescent="0.2">
      <c r="A5033" s="6">
        <f t="shared" si="1005"/>
        <v>336</v>
      </c>
      <c r="B5033" s="6">
        <f>B5032</f>
        <v>4702</v>
      </c>
      <c r="D5033" s="77" t="s">
        <v>8</v>
      </c>
      <c r="E5033" s="78"/>
      <c r="F5033" s="79">
        <v>367.91</v>
      </c>
      <c r="G5033" s="80"/>
      <c r="H5033" s="80"/>
      <c r="I5033" s="81"/>
      <c r="J5033" s="11"/>
      <c r="K5033" s="11"/>
      <c r="L5033" s="11"/>
      <c r="N5033" s="11"/>
      <c r="P5033" s="82">
        <v>4.6000000000000013E-2</v>
      </c>
      <c r="Q5033" s="82"/>
      <c r="X5033" s="1" t="str">
        <f t="shared" si="1006"/>
        <v>47沖縄県</v>
      </c>
    </row>
    <row r="5034" spans="1:24" ht="14.25" thickBot="1" x14ac:dyDescent="0.2">
      <c r="A5034" s="6">
        <f t="shared" si="1005"/>
        <v>336</v>
      </c>
      <c r="B5034" s="6"/>
      <c r="C5034" s="1" t="s">
        <v>9</v>
      </c>
      <c r="X5034" s="1" t="str">
        <f t="shared" si="1006"/>
        <v>47沖縄県</v>
      </c>
    </row>
    <row r="5035" spans="1:24" ht="13.5" customHeight="1" x14ac:dyDescent="0.15">
      <c r="A5035" s="6">
        <f t="shared" si="1005"/>
        <v>336</v>
      </c>
      <c r="B5035" s="6"/>
      <c r="D5035" s="12"/>
      <c r="E5035" s="13"/>
      <c r="F5035" s="83" t="s">
        <v>10</v>
      </c>
      <c r="G5035" s="84"/>
      <c r="H5035" s="14" t="s">
        <v>11</v>
      </c>
      <c r="I5035" s="14" t="s">
        <v>12</v>
      </c>
      <c r="J5035" s="14" t="s">
        <v>13</v>
      </c>
      <c r="K5035" s="14" t="s">
        <v>14</v>
      </c>
      <c r="L5035" s="15" t="s">
        <v>15</v>
      </c>
      <c r="M5035" s="85" t="s">
        <v>16</v>
      </c>
      <c r="N5035" s="84"/>
      <c r="O5035" s="84"/>
      <c r="P5035" s="85" t="s">
        <v>17</v>
      </c>
      <c r="Q5035" s="84"/>
      <c r="R5035" s="86"/>
      <c r="X5035" s="1" t="str">
        <f t="shared" si="1006"/>
        <v>47沖縄県</v>
      </c>
    </row>
    <row r="5036" spans="1:24" ht="32.25" thickBot="1" x14ac:dyDescent="0.2">
      <c r="A5036" s="6">
        <f t="shared" si="1005"/>
        <v>336</v>
      </c>
      <c r="B5036" s="6"/>
      <c r="D5036" s="16"/>
      <c r="E5036" s="17"/>
      <c r="F5036" s="18" t="s">
        <v>18</v>
      </c>
      <c r="G5036" s="19" t="s">
        <v>19</v>
      </c>
      <c r="H5036" s="20" t="s">
        <v>20</v>
      </c>
      <c r="I5036" s="20" t="s">
        <v>21</v>
      </c>
      <c r="J5036" s="20" t="s">
        <v>22</v>
      </c>
      <c r="K5036" s="20" t="s">
        <v>23</v>
      </c>
      <c r="L5036" s="20" t="s">
        <v>24</v>
      </c>
      <c r="M5036" s="21" t="s">
        <v>25</v>
      </c>
      <c r="N5036" s="22" t="s">
        <v>26</v>
      </c>
      <c r="O5036" s="23" t="s">
        <v>27</v>
      </c>
      <c r="P5036" s="24" t="s">
        <v>28</v>
      </c>
      <c r="Q5036" s="22" t="s">
        <v>29</v>
      </c>
      <c r="R5036" s="25" t="s">
        <v>30</v>
      </c>
      <c r="X5036" s="1" t="str">
        <f t="shared" si="1006"/>
        <v>47沖縄県</v>
      </c>
    </row>
    <row r="5037" spans="1:24" ht="14.25" thickTop="1" x14ac:dyDescent="0.15">
      <c r="A5037" s="6">
        <f t="shared" si="1005"/>
        <v>336</v>
      </c>
      <c r="B5037" s="6">
        <f>B5032</f>
        <v>4702</v>
      </c>
      <c r="D5037" s="26"/>
      <c r="E5037" s="27" t="s">
        <v>31</v>
      </c>
      <c r="F5037" s="28">
        <f>SUM(F5038:F5041)</f>
        <v>3829</v>
      </c>
      <c r="G5037" s="29">
        <f>IFERROR(F5037/Q5037,"-")</f>
        <v>0.76702724358974361</v>
      </c>
      <c r="H5037" s="30">
        <f t="shared" ref="H5037:M5037" si="1007">SUM(H5038:H5041)</f>
        <v>3860</v>
      </c>
      <c r="I5037" s="30">
        <f t="shared" si="1007"/>
        <v>4015</v>
      </c>
      <c r="J5037" s="30">
        <f t="shared" si="1007"/>
        <v>4263</v>
      </c>
      <c r="K5037" s="30">
        <f t="shared" si="1007"/>
        <v>4225</v>
      </c>
      <c r="L5037" s="30">
        <f t="shared" si="1007"/>
        <v>4020</v>
      </c>
      <c r="M5037" s="31">
        <f t="shared" si="1007"/>
        <v>4275</v>
      </c>
      <c r="N5037" s="32">
        <f>IFERROR(M5037/F5037,"-")</f>
        <v>1.1164794985635935</v>
      </c>
      <c r="O5037" s="33">
        <f>M5037-F5037</f>
        <v>446</v>
      </c>
      <c r="P5037" s="31">
        <f>SUM(P5038:P5041)</f>
        <v>4175</v>
      </c>
      <c r="Q5037" s="34">
        <f>SUM(Q5038:Q5041)</f>
        <v>4992</v>
      </c>
      <c r="R5037" s="35">
        <f>IFERROR(P5037/Q5037,"-")</f>
        <v>0.83633814102564108</v>
      </c>
      <c r="X5037" s="1" t="str">
        <f t="shared" si="1006"/>
        <v>47沖縄県</v>
      </c>
    </row>
    <row r="5038" spans="1:24" x14ac:dyDescent="0.15">
      <c r="A5038" s="6">
        <f t="shared" si="1005"/>
        <v>336</v>
      </c>
      <c r="B5038" s="6">
        <f>B5037</f>
        <v>4702</v>
      </c>
      <c r="D5038" s="36"/>
      <c r="E5038" s="37" t="s">
        <v>32</v>
      </c>
      <c r="F5038" s="38">
        <v>373</v>
      </c>
      <c r="G5038" s="39">
        <f>IFERROR(F5038/Q5038,"-")</f>
        <v>0.6648841354723708</v>
      </c>
      <c r="H5038" s="40">
        <v>167</v>
      </c>
      <c r="I5038" s="40">
        <v>206</v>
      </c>
      <c r="J5038" s="40">
        <v>136</v>
      </c>
      <c r="K5038" s="40">
        <v>215</v>
      </c>
      <c r="L5038" s="40">
        <v>184</v>
      </c>
      <c r="M5038" s="41">
        <v>211</v>
      </c>
      <c r="N5038" s="42">
        <f>IFERROR(M5038/F5038,"-")</f>
        <v>0.56568364611260058</v>
      </c>
      <c r="O5038" s="43">
        <f>M5038-F5038</f>
        <v>-162</v>
      </c>
      <c r="P5038" s="41">
        <v>217</v>
      </c>
      <c r="Q5038" s="44">
        <v>561</v>
      </c>
      <c r="R5038" s="45">
        <f>IFERROR(P5038/Q5038,"-")</f>
        <v>0.38680926916221031</v>
      </c>
      <c r="X5038" s="1" t="str">
        <f t="shared" si="1006"/>
        <v>47沖縄県</v>
      </c>
    </row>
    <row r="5039" spans="1:24" x14ac:dyDescent="0.15">
      <c r="A5039" s="6">
        <f t="shared" si="1005"/>
        <v>336</v>
      </c>
      <c r="B5039" s="6">
        <f t="shared" si="1005"/>
        <v>4702</v>
      </c>
      <c r="D5039" s="36"/>
      <c r="E5039" s="46" t="s">
        <v>33</v>
      </c>
      <c r="F5039" s="47">
        <v>1868</v>
      </c>
      <c r="G5039" s="48">
        <f>IFERROR(F5039/Q5039,"-")</f>
        <v>1.1397193410616229</v>
      </c>
      <c r="H5039" s="49">
        <v>2046</v>
      </c>
      <c r="I5039" s="49">
        <v>1932</v>
      </c>
      <c r="J5039" s="49">
        <v>2002</v>
      </c>
      <c r="K5039" s="49">
        <v>2020</v>
      </c>
      <c r="L5039" s="49">
        <v>1900</v>
      </c>
      <c r="M5039" s="50">
        <v>1880</v>
      </c>
      <c r="N5039" s="51">
        <f>IFERROR(M5039/F5039,"-")</f>
        <v>1.0064239828693791</v>
      </c>
      <c r="O5039" s="52">
        <f>M5039-F5039</f>
        <v>12</v>
      </c>
      <c r="P5039" s="50">
        <v>1863</v>
      </c>
      <c r="Q5039" s="53">
        <v>1639</v>
      </c>
      <c r="R5039" s="54">
        <f>IFERROR(P5039/Q5039,"-")</f>
        <v>1.1366687004270897</v>
      </c>
      <c r="X5039" s="1" t="str">
        <f t="shared" si="1006"/>
        <v>47沖縄県</v>
      </c>
    </row>
    <row r="5040" spans="1:24" x14ac:dyDescent="0.15">
      <c r="A5040" s="6">
        <f t="shared" si="1005"/>
        <v>336</v>
      </c>
      <c r="B5040" s="6">
        <f t="shared" si="1005"/>
        <v>4702</v>
      </c>
      <c r="D5040" s="36"/>
      <c r="E5040" s="46" t="s">
        <v>34</v>
      </c>
      <c r="F5040" s="47">
        <v>455</v>
      </c>
      <c r="G5040" s="48">
        <f>IFERROR(F5040/Q5040,"-")</f>
        <v>0.26907155529272619</v>
      </c>
      <c r="H5040" s="49">
        <v>682</v>
      </c>
      <c r="I5040" s="49">
        <v>609</v>
      </c>
      <c r="J5040" s="49">
        <v>857</v>
      </c>
      <c r="K5040" s="49">
        <v>786</v>
      </c>
      <c r="L5040" s="49">
        <v>890</v>
      </c>
      <c r="M5040" s="50">
        <v>974</v>
      </c>
      <c r="N5040" s="51">
        <f>IFERROR(M5040/F5040,"-")</f>
        <v>2.1406593406593406</v>
      </c>
      <c r="O5040" s="52">
        <f>M5040-F5040</f>
        <v>519</v>
      </c>
      <c r="P5040" s="50">
        <v>939</v>
      </c>
      <c r="Q5040" s="53">
        <v>1691</v>
      </c>
      <c r="R5040" s="54">
        <f>IFERROR(P5040/Q5040,"-")</f>
        <v>0.55529272619751624</v>
      </c>
      <c r="X5040" s="1" t="str">
        <f t="shared" si="1006"/>
        <v>47沖縄県</v>
      </c>
    </row>
    <row r="5041" spans="1:24" ht="14.25" thickBot="1" x14ac:dyDescent="0.2">
      <c r="A5041" s="6">
        <f t="shared" si="1005"/>
        <v>336</v>
      </c>
      <c r="B5041" s="6">
        <f t="shared" si="1005"/>
        <v>4702</v>
      </c>
      <c r="D5041" s="55"/>
      <c r="E5041" s="56" t="s">
        <v>35</v>
      </c>
      <c r="F5041" s="57">
        <v>1133</v>
      </c>
      <c r="G5041" s="58">
        <f>IFERROR(F5041/Q5041,"-")</f>
        <v>1.0290644868301544</v>
      </c>
      <c r="H5041" s="59">
        <v>965</v>
      </c>
      <c r="I5041" s="59">
        <v>1268</v>
      </c>
      <c r="J5041" s="59">
        <v>1268</v>
      </c>
      <c r="K5041" s="59">
        <v>1204</v>
      </c>
      <c r="L5041" s="59">
        <v>1046</v>
      </c>
      <c r="M5041" s="60">
        <v>1210</v>
      </c>
      <c r="N5041" s="61">
        <f>IFERROR(M5041/F5041,"-")</f>
        <v>1.0679611650485437</v>
      </c>
      <c r="O5041" s="62">
        <f>M5041-F5041</f>
        <v>77</v>
      </c>
      <c r="P5041" s="60">
        <v>1156</v>
      </c>
      <c r="Q5041" s="63">
        <v>1101</v>
      </c>
      <c r="R5041" s="64">
        <f>IFERROR(P5041/Q5041,"-")</f>
        <v>1.0499545867393278</v>
      </c>
      <c r="X5041" s="1" t="str">
        <f t="shared" si="1006"/>
        <v>47沖縄県</v>
      </c>
    </row>
    <row r="5042" spans="1:24" s="5" customFormat="1" x14ac:dyDescent="0.15">
      <c r="A5042" s="65">
        <f t="shared" si="1005"/>
        <v>336</v>
      </c>
      <c r="B5042" s="65">
        <f t="shared" si="1005"/>
        <v>4702</v>
      </c>
      <c r="D5042" s="66"/>
      <c r="E5042" s="67" t="s">
        <v>36</v>
      </c>
      <c r="F5042" s="68">
        <v>0.90697674418604646</v>
      </c>
      <c r="G5042" s="69"/>
      <c r="H5042" s="68">
        <v>0.82051282051282048</v>
      </c>
      <c r="I5042" s="68">
        <v>0.91891891891891897</v>
      </c>
      <c r="J5042" s="68">
        <v>0.94594594594594594</v>
      </c>
      <c r="K5042" s="68">
        <v>0.91666666666666663</v>
      </c>
      <c r="L5042" s="68">
        <v>0.94117647058823528</v>
      </c>
      <c r="M5042" s="68">
        <v>1</v>
      </c>
      <c r="N5042" s="70"/>
      <c r="O5042" s="70"/>
      <c r="P5042" s="71"/>
      <c r="Q5042" s="71"/>
      <c r="R5042" s="70"/>
      <c r="X5042" s="5" t="str">
        <f t="shared" si="1006"/>
        <v>47沖縄県</v>
      </c>
    </row>
    <row r="5043" spans="1:24" x14ac:dyDescent="0.15">
      <c r="A5043" s="6">
        <f>(ROW()+12)/15</f>
        <v>337</v>
      </c>
      <c r="B5043" s="6"/>
      <c r="C5043" s="87">
        <f>(ROW()+12)/15</f>
        <v>337</v>
      </c>
      <c r="D5043" s="87"/>
      <c r="S5043" s="1" t="str">
        <f>"（"&amp;H5045&amp;"　"&amp;H5046&amp;"構想区域）"</f>
        <v>（沖縄県　南部構想区域）</v>
      </c>
      <c r="X5043" s="1" t="str">
        <f>TEXT(F5045,"0?")&amp;H5045</f>
        <v>47沖縄県</v>
      </c>
    </row>
    <row r="5044" spans="1:24" ht="14.25" thickBot="1" x14ac:dyDescent="0.2">
      <c r="A5044" s="6">
        <f>A5043</f>
        <v>337</v>
      </c>
      <c r="B5044" s="6"/>
      <c r="C5044" s="1" t="s">
        <v>3</v>
      </c>
      <c r="X5044" s="1" t="str">
        <f>X5043</f>
        <v>47沖縄県</v>
      </c>
    </row>
    <row r="5045" spans="1:24" x14ac:dyDescent="0.15">
      <c r="A5045" s="6">
        <f t="shared" ref="A5045:B5057" si="1008">A5044</f>
        <v>337</v>
      </c>
      <c r="B5045" s="6">
        <v>4703</v>
      </c>
      <c r="D5045" s="88" t="s">
        <v>4</v>
      </c>
      <c r="E5045" s="89"/>
      <c r="F5045" s="90">
        <f>QUOTIENT(F5046,100)</f>
        <v>47</v>
      </c>
      <c r="G5045" s="91"/>
      <c r="H5045" s="92" t="s">
        <v>392</v>
      </c>
      <c r="I5045" s="93"/>
      <c r="O5045" s="7"/>
      <c r="X5045" s="1" t="str">
        <f t="shared" ref="X5045:X5057" si="1009">X5044</f>
        <v>47沖縄県</v>
      </c>
    </row>
    <row r="5046" spans="1:24" x14ac:dyDescent="0.15">
      <c r="A5046" s="6">
        <f t="shared" si="1008"/>
        <v>337</v>
      </c>
      <c r="B5046" s="6">
        <f>B5045</f>
        <v>4703</v>
      </c>
      <c r="D5046" s="94" t="s">
        <v>5</v>
      </c>
      <c r="E5046" s="95"/>
      <c r="F5046" s="96">
        <f>B5046</f>
        <v>4703</v>
      </c>
      <c r="G5046" s="97"/>
      <c r="H5046" s="98" t="s">
        <v>129</v>
      </c>
      <c r="I5046" s="99"/>
      <c r="O5046" s="7"/>
      <c r="X5046" s="1" t="str">
        <f t="shared" si="1009"/>
        <v>47沖縄県</v>
      </c>
    </row>
    <row r="5047" spans="1:24" x14ac:dyDescent="0.15">
      <c r="A5047" s="6">
        <f t="shared" si="1008"/>
        <v>337</v>
      </c>
      <c r="B5047" s="6">
        <f>B5046</f>
        <v>4703</v>
      </c>
      <c r="D5047" s="72" t="s">
        <v>6</v>
      </c>
      <c r="E5047" s="73"/>
      <c r="F5047" s="74">
        <v>74.074299999999994</v>
      </c>
      <c r="G5047" s="75"/>
      <c r="H5047" s="75"/>
      <c r="I5047" s="76"/>
      <c r="J5047" s="8"/>
      <c r="K5047" s="8"/>
      <c r="L5047" s="8"/>
      <c r="N5047" s="8"/>
      <c r="O5047" s="9"/>
      <c r="P5047" s="10" t="s">
        <v>7</v>
      </c>
      <c r="X5047" s="1" t="str">
        <f t="shared" si="1009"/>
        <v>47沖縄県</v>
      </c>
    </row>
    <row r="5048" spans="1:24" ht="14.25" thickBot="1" x14ac:dyDescent="0.2">
      <c r="A5048" s="6">
        <f t="shared" si="1008"/>
        <v>337</v>
      </c>
      <c r="B5048" s="6">
        <f>B5047</f>
        <v>4703</v>
      </c>
      <c r="D5048" s="77" t="s">
        <v>8</v>
      </c>
      <c r="E5048" s="78"/>
      <c r="F5048" s="79">
        <v>388.77</v>
      </c>
      <c r="G5048" s="80"/>
      <c r="H5048" s="80"/>
      <c r="I5048" s="81"/>
      <c r="J5048" s="11"/>
      <c r="K5048" s="11"/>
      <c r="L5048" s="11"/>
      <c r="N5048" s="11"/>
      <c r="P5048" s="82">
        <v>9.000000000000008E-3</v>
      </c>
      <c r="Q5048" s="82"/>
      <c r="X5048" s="1" t="str">
        <f t="shared" si="1009"/>
        <v>47沖縄県</v>
      </c>
    </row>
    <row r="5049" spans="1:24" ht="14.25" thickBot="1" x14ac:dyDescent="0.2">
      <c r="A5049" s="6">
        <f t="shared" si="1008"/>
        <v>337</v>
      </c>
      <c r="B5049" s="6"/>
      <c r="C5049" s="1" t="s">
        <v>9</v>
      </c>
      <c r="X5049" s="1" t="str">
        <f t="shared" si="1009"/>
        <v>47沖縄県</v>
      </c>
    </row>
    <row r="5050" spans="1:24" ht="13.5" customHeight="1" x14ac:dyDescent="0.15">
      <c r="A5050" s="6">
        <f t="shared" si="1008"/>
        <v>337</v>
      </c>
      <c r="B5050" s="6"/>
      <c r="D5050" s="12"/>
      <c r="E5050" s="13"/>
      <c r="F5050" s="83" t="s">
        <v>10</v>
      </c>
      <c r="G5050" s="84"/>
      <c r="H5050" s="14" t="s">
        <v>11</v>
      </c>
      <c r="I5050" s="14" t="s">
        <v>12</v>
      </c>
      <c r="J5050" s="14" t="s">
        <v>13</v>
      </c>
      <c r="K5050" s="14" t="s">
        <v>14</v>
      </c>
      <c r="L5050" s="15" t="s">
        <v>15</v>
      </c>
      <c r="M5050" s="85" t="s">
        <v>16</v>
      </c>
      <c r="N5050" s="84"/>
      <c r="O5050" s="84"/>
      <c r="P5050" s="85" t="s">
        <v>17</v>
      </c>
      <c r="Q5050" s="84"/>
      <c r="R5050" s="86"/>
      <c r="X5050" s="1" t="str">
        <f t="shared" si="1009"/>
        <v>47沖縄県</v>
      </c>
    </row>
    <row r="5051" spans="1:24" ht="32.25" thickBot="1" x14ac:dyDescent="0.2">
      <c r="A5051" s="6">
        <f t="shared" si="1008"/>
        <v>337</v>
      </c>
      <c r="B5051" s="6"/>
      <c r="D5051" s="16"/>
      <c r="E5051" s="17"/>
      <c r="F5051" s="18" t="s">
        <v>18</v>
      </c>
      <c r="G5051" s="19" t="s">
        <v>19</v>
      </c>
      <c r="H5051" s="20" t="s">
        <v>20</v>
      </c>
      <c r="I5051" s="20" t="s">
        <v>21</v>
      </c>
      <c r="J5051" s="20" t="s">
        <v>22</v>
      </c>
      <c r="K5051" s="20" t="s">
        <v>23</v>
      </c>
      <c r="L5051" s="20" t="s">
        <v>24</v>
      </c>
      <c r="M5051" s="21" t="s">
        <v>25</v>
      </c>
      <c r="N5051" s="22" t="s">
        <v>26</v>
      </c>
      <c r="O5051" s="23" t="s">
        <v>27</v>
      </c>
      <c r="P5051" s="24" t="s">
        <v>28</v>
      </c>
      <c r="Q5051" s="22" t="s">
        <v>29</v>
      </c>
      <c r="R5051" s="25" t="s">
        <v>30</v>
      </c>
      <c r="X5051" s="1" t="str">
        <f t="shared" si="1009"/>
        <v>47沖縄県</v>
      </c>
    </row>
    <row r="5052" spans="1:24" ht="14.25" thickTop="1" x14ac:dyDescent="0.15">
      <c r="A5052" s="6">
        <f t="shared" si="1008"/>
        <v>337</v>
      </c>
      <c r="B5052" s="6">
        <f>B5047</f>
        <v>4703</v>
      </c>
      <c r="D5052" s="26"/>
      <c r="E5052" s="27" t="s">
        <v>31</v>
      </c>
      <c r="F5052" s="28">
        <f>SUM(F5053:F5056)</f>
        <v>7138</v>
      </c>
      <c r="G5052" s="29">
        <f>IFERROR(F5052/Q5052,"-")</f>
        <v>0.85669707153144503</v>
      </c>
      <c r="H5052" s="30">
        <f t="shared" ref="H5052:M5052" si="1010">SUM(H5053:H5056)</f>
        <v>6859</v>
      </c>
      <c r="I5052" s="30">
        <f t="shared" si="1010"/>
        <v>6600</v>
      </c>
      <c r="J5052" s="30">
        <f t="shared" si="1010"/>
        <v>6899</v>
      </c>
      <c r="K5052" s="30">
        <f t="shared" si="1010"/>
        <v>6944</v>
      </c>
      <c r="L5052" s="30">
        <f t="shared" si="1010"/>
        <v>6900</v>
      </c>
      <c r="M5052" s="31">
        <f t="shared" si="1010"/>
        <v>7014</v>
      </c>
      <c r="N5052" s="32">
        <f>IFERROR(M5052/F5052,"-")</f>
        <v>0.98262818716727374</v>
      </c>
      <c r="O5052" s="33">
        <f>M5052-F5052</f>
        <v>-124</v>
      </c>
      <c r="P5052" s="31">
        <f>SUM(P5053:P5056)</f>
        <v>6901</v>
      </c>
      <c r="Q5052" s="34">
        <f>SUM(Q5053:Q5056)</f>
        <v>8332</v>
      </c>
      <c r="R5052" s="35">
        <f>IFERROR(P5052/Q5052,"-")</f>
        <v>0.82825252040326447</v>
      </c>
      <c r="X5052" s="1" t="str">
        <f t="shared" si="1009"/>
        <v>47沖縄県</v>
      </c>
    </row>
    <row r="5053" spans="1:24" x14ac:dyDescent="0.15">
      <c r="A5053" s="6">
        <f t="shared" si="1008"/>
        <v>337</v>
      </c>
      <c r="B5053" s="6">
        <f>B5052</f>
        <v>4703</v>
      </c>
      <c r="D5053" s="36"/>
      <c r="E5053" s="37" t="s">
        <v>32</v>
      </c>
      <c r="F5053" s="38">
        <v>1369</v>
      </c>
      <c r="G5053" s="39">
        <f>IFERROR(F5053/Q5053,"-")</f>
        <v>1.2322232223222322</v>
      </c>
      <c r="H5053" s="40">
        <v>989</v>
      </c>
      <c r="I5053" s="40">
        <v>912</v>
      </c>
      <c r="J5053" s="40">
        <v>960</v>
      </c>
      <c r="K5053" s="40">
        <v>883</v>
      </c>
      <c r="L5053" s="40">
        <v>900</v>
      </c>
      <c r="M5053" s="41">
        <v>889</v>
      </c>
      <c r="N5053" s="42">
        <f>IFERROR(M5053/F5053,"-")</f>
        <v>0.64937910883856831</v>
      </c>
      <c r="O5053" s="43">
        <f>M5053-F5053</f>
        <v>-480</v>
      </c>
      <c r="P5053" s="41">
        <v>960</v>
      </c>
      <c r="Q5053" s="44">
        <v>1111</v>
      </c>
      <c r="R5053" s="45">
        <f>IFERROR(P5053/Q5053,"-")</f>
        <v>0.86408640864086406</v>
      </c>
      <c r="X5053" s="1" t="str">
        <f t="shared" si="1009"/>
        <v>47沖縄県</v>
      </c>
    </row>
    <row r="5054" spans="1:24" x14ac:dyDescent="0.15">
      <c r="A5054" s="6">
        <f t="shared" si="1008"/>
        <v>337</v>
      </c>
      <c r="B5054" s="6">
        <f t="shared" si="1008"/>
        <v>4703</v>
      </c>
      <c r="D5054" s="36"/>
      <c r="E5054" s="46" t="s">
        <v>33</v>
      </c>
      <c r="F5054" s="47">
        <v>3353</v>
      </c>
      <c r="G5054" s="48">
        <f>IFERROR(F5054/Q5054,"-")</f>
        <v>1.0570617906683482</v>
      </c>
      <c r="H5054" s="49">
        <v>3382</v>
      </c>
      <c r="I5054" s="49">
        <v>3256</v>
      </c>
      <c r="J5054" s="49">
        <v>3384</v>
      </c>
      <c r="K5054" s="49">
        <v>3395</v>
      </c>
      <c r="L5054" s="49">
        <v>3364</v>
      </c>
      <c r="M5054" s="50">
        <v>3380</v>
      </c>
      <c r="N5054" s="51">
        <f>IFERROR(M5054/F5054,"-")</f>
        <v>1.0080524903071877</v>
      </c>
      <c r="O5054" s="52">
        <f>M5054-F5054</f>
        <v>27</v>
      </c>
      <c r="P5054" s="50">
        <v>3260</v>
      </c>
      <c r="Q5054" s="53">
        <v>3172</v>
      </c>
      <c r="R5054" s="54">
        <f>IFERROR(P5054/Q5054,"-")</f>
        <v>1.0277427490542244</v>
      </c>
      <c r="X5054" s="1" t="str">
        <f t="shared" si="1009"/>
        <v>47沖縄県</v>
      </c>
    </row>
    <row r="5055" spans="1:24" x14ac:dyDescent="0.15">
      <c r="A5055" s="6">
        <f t="shared" si="1008"/>
        <v>337</v>
      </c>
      <c r="B5055" s="6">
        <f t="shared" si="1008"/>
        <v>4703</v>
      </c>
      <c r="D5055" s="36"/>
      <c r="E5055" s="46" t="s">
        <v>34</v>
      </c>
      <c r="F5055" s="47">
        <v>617</v>
      </c>
      <c r="G5055" s="48">
        <f>IFERROR(F5055/Q5055,"-")</f>
        <v>0.26255319148936168</v>
      </c>
      <c r="H5055" s="49">
        <v>753</v>
      </c>
      <c r="I5055" s="49">
        <v>905</v>
      </c>
      <c r="J5055" s="49">
        <v>868</v>
      </c>
      <c r="K5055" s="49">
        <v>1011</v>
      </c>
      <c r="L5055" s="49">
        <v>1137</v>
      </c>
      <c r="M5055" s="50">
        <v>1211</v>
      </c>
      <c r="N5055" s="51">
        <f>IFERROR(M5055/F5055,"-")</f>
        <v>1.9627228525121556</v>
      </c>
      <c r="O5055" s="52">
        <f>M5055-F5055</f>
        <v>594</v>
      </c>
      <c r="P5055" s="50">
        <v>1145</v>
      </c>
      <c r="Q5055" s="53">
        <v>2350</v>
      </c>
      <c r="R5055" s="54">
        <f>IFERROR(P5055/Q5055,"-")</f>
        <v>0.48723404255319147</v>
      </c>
      <c r="X5055" s="1" t="str">
        <f t="shared" si="1009"/>
        <v>47沖縄県</v>
      </c>
    </row>
    <row r="5056" spans="1:24" ht="14.25" thickBot="1" x14ac:dyDescent="0.2">
      <c r="A5056" s="6">
        <f t="shared" si="1008"/>
        <v>337</v>
      </c>
      <c r="B5056" s="6">
        <f t="shared" si="1008"/>
        <v>4703</v>
      </c>
      <c r="D5056" s="55"/>
      <c r="E5056" s="56" t="s">
        <v>35</v>
      </c>
      <c r="F5056" s="57">
        <v>1799</v>
      </c>
      <c r="G5056" s="58">
        <f>IFERROR(F5056/Q5056,"-")</f>
        <v>1.0588581518540319</v>
      </c>
      <c r="H5056" s="59">
        <v>1735</v>
      </c>
      <c r="I5056" s="59">
        <v>1527</v>
      </c>
      <c r="J5056" s="59">
        <v>1687</v>
      </c>
      <c r="K5056" s="59">
        <v>1655</v>
      </c>
      <c r="L5056" s="59">
        <v>1499</v>
      </c>
      <c r="M5056" s="60">
        <v>1534</v>
      </c>
      <c r="N5056" s="61">
        <f>IFERROR(M5056/F5056,"-")</f>
        <v>0.85269594219010558</v>
      </c>
      <c r="O5056" s="62">
        <f>M5056-F5056</f>
        <v>-265</v>
      </c>
      <c r="P5056" s="60">
        <v>1536</v>
      </c>
      <c r="Q5056" s="63">
        <v>1699</v>
      </c>
      <c r="R5056" s="64">
        <f>IFERROR(P5056/Q5056,"-")</f>
        <v>0.90406121247792814</v>
      </c>
      <c r="X5056" s="1" t="str">
        <f t="shared" si="1009"/>
        <v>47沖縄県</v>
      </c>
    </row>
    <row r="5057" spans="1:24" s="5" customFormat="1" x14ac:dyDescent="0.15">
      <c r="A5057" s="65">
        <f t="shared" si="1008"/>
        <v>337</v>
      </c>
      <c r="B5057" s="65">
        <f t="shared" si="1008"/>
        <v>4703</v>
      </c>
      <c r="D5057" s="66"/>
      <c r="E5057" s="67" t="s">
        <v>36</v>
      </c>
      <c r="F5057" s="68">
        <v>1</v>
      </c>
      <c r="G5057" s="69"/>
      <c r="H5057" s="68">
        <v>0.8271604938271605</v>
      </c>
      <c r="I5057" s="68">
        <v>0.80769230769230771</v>
      </c>
      <c r="J5057" s="68">
        <v>0.92105263157894735</v>
      </c>
      <c r="K5057" s="68">
        <v>0.9178082191780822</v>
      </c>
      <c r="L5057" s="68">
        <v>0.90277777777777779</v>
      </c>
      <c r="M5057" s="68">
        <v>0.98550724637681164</v>
      </c>
      <c r="N5057" s="70"/>
      <c r="O5057" s="70"/>
      <c r="P5057" s="71"/>
      <c r="Q5057" s="71"/>
      <c r="R5057" s="70"/>
      <c r="X5057" s="5" t="str">
        <f t="shared" si="1009"/>
        <v>47沖縄県</v>
      </c>
    </row>
    <row r="5058" spans="1:24" x14ac:dyDescent="0.15">
      <c r="A5058" s="6">
        <f>(ROW()+12)/15</f>
        <v>338</v>
      </c>
      <c r="B5058" s="6"/>
      <c r="C5058" s="87">
        <f>(ROW()+12)/15</f>
        <v>338</v>
      </c>
      <c r="D5058" s="87"/>
      <c r="S5058" s="1" t="str">
        <f>"（"&amp;H5060&amp;"　"&amp;H5061&amp;"構想区域）"</f>
        <v>（沖縄県　宮古構想区域）</v>
      </c>
      <c r="X5058" s="1" t="str">
        <f>TEXT(F5060,"0?")&amp;H5060</f>
        <v>47沖縄県</v>
      </c>
    </row>
    <row r="5059" spans="1:24" ht="14.25" thickBot="1" x14ac:dyDescent="0.2">
      <c r="A5059" s="6">
        <f>A5058</f>
        <v>338</v>
      </c>
      <c r="B5059" s="6"/>
      <c r="C5059" s="1" t="s">
        <v>3</v>
      </c>
      <c r="X5059" s="1" t="str">
        <f>X5058</f>
        <v>47沖縄県</v>
      </c>
    </row>
    <row r="5060" spans="1:24" x14ac:dyDescent="0.15">
      <c r="A5060" s="6">
        <f t="shared" ref="A5060:B5072" si="1011">A5059</f>
        <v>338</v>
      </c>
      <c r="B5060" s="6">
        <v>4704</v>
      </c>
      <c r="D5060" s="88" t="s">
        <v>4</v>
      </c>
      <c r="E5060" s="89"/>
      <c r="F5060" s="90">
        <f>QUOTIENT(F5061,100)</f>
        <v>47</v>
      </c>
      <c r="G5060" s="91"/>
      <c r="H5060" s="92" t="s">
        <v>392</v>
      </c>
      <c r="I5060" s="93"/>
      <c r="O5060" s="7"/>
      <c r="X5060" s="1" t="str">
        <f t="shared" ref="X5060:X5072" si="1012">X5059</f>
        <v>47沖縄県</v>
      </c>
    </row>
    <row r="5061" spans="1:24" x14ac:dyDescent="0.15">
      <c r="A5061" s="6">
        <f t="shared" si="1011"/>
        <v>338</v>
      </c>
      <c r="B5061" s="6">
        <f>B5060</f>
        <v>4704</v>
      </c>
      <c r="D5061" s="94" t="s">
        <v>5</v>
      </c>
      <c r="E5061" s="95"/>
      <c r="F5061" s="96">
        <f>B5061</f>
        <v>4704</v>
      </c>
      <c r="G5061" s="97"/>
      <c r="H5061" s="98" t="s">
        <v>73</v>
      </c>
      <c r="I5061" s="99"/>
      <c r="O5061" s="7"/>
      <c r="X5061" s="1" t="str">
        <f t="shared" si="1012"/>
        <v>47沖縄県</v>
      </c>
    </row>
    <row r="5062" spans="1:24" x14ac:dyDescent="0.15">
      <c r="A5062" s="6">
        <f t="shared" si="1011"/>
        <v>338</v>
      </c>
      <c r="B5062" s="6">
        <f>B5061</f>
        <v>4704</v>
      </c>
      <c r="D5062" s="72" t="s">
        <v>6</v>
      </c>
      <c r="E5062" s="73"/>
      <c r="F5062" s="74">
        <v>5.3989000000000003</v>
      </c>
      <c r="G5062" s="75"/>
      <c r="H5062" s="75"/>
      <c r="I5062" s="76"/>
      <c r="J5062" s="8"/>
      <c r="K5062" s="8"/>
      <c r="L5062" s="8"/>
      <c r="N5062" s="8"/>
      <c r="O5062" s="9"/>
      <c r="P5062" s="10" t="s">
        <v>7</v>
      </c>
      <c r="X5062" s="1" t="str">
        <f t="shared" si="1012"/>
        <v>47沖縄県</v>
      </c>
    </row>
    <row r="5063" spans="1:24" ht="14.25" thickBot="1" x14ac:dyDescent="0.2">
      <c r="A5063" s="6">
        <f t="shared" si="1011"/>
        <v>338</v>
      </c>
      <c r="B5063" s="6">
        <f>B5062</f>
        <v>4704</v>
      </c>
      <c r="D5063" s="77" t="s">
        <v>8</v>
      </c>
      <c r="E5063" s="78"/>
      <c r="F5063" s="79">
        <v>226.2</v>
      </c>
      <c r="G5063" s="80"/>
      <c r="H5063" s="80"/>
      <c r="I5063" s="81"/>
      <c r="J5063" s="11"/>
      <c r="K5063" s="11"/>
      <c r="L5063" s="11"/>
      <c r="N5063" s="11"/>
      <c r="P5063" s="82">
        <v>-0.17599999999999996</v>
      </c>
      <c r="Q5063" s="82"/>
      <c r="X5063" s="1" t="str">
        <f t="shared" si="1012"/>
        <v>47沖縄県</v>
      </c>
    </row>
    <row r="5064" spans="1:24" ht="14.25" thickBot="1" x14ac:dyDescent="0.2">
      <c r="A5064" s="6">
        <f t="shared" si="1011"/>
        <v>338</v>
      </c>
      <c r="B5064" s="6"/>
      <c r="C5064" s="1" t="s">
        <v>9</v>
      </c>
      <c r="X5064" s="1" t="str">
        <f t="shared" si="1012"/>
        <v>47沖縄県</v>
      </c>
    </row>
    <row r="5065" spans="1:24" ht="13.5" customHeight="1" x14ac:dyDescent="0.15">
      <c r="A5065" s="6">
        <f t="shared" si="1011"/>
        <v>338</v>
      </c>
      <c r="B5065" s="6"/>
      <c r="D5065" s="12"/>
      <c r="E5065" s="13"/>
      <c r="F5065" s="83" t="s">
        <v>10</v>
      </c>
      <c r="G5065" s="84"/>
      <c r="H5065" s="14" t="s">
        <v>11</v>
      </c>
      <c r="I5065" s="14" t="s">
        <v>12</v>
      </c>
      <c r="J5065" s="14" t="s">
        <v>13</v>
      </c>
      <c r="K5065" s="14" t="s">
        <v>14</v>
      </c>
      <c r="L5065" s="15" t="s">
        <v>15</v>
      </c>
      <c r="M5065" s="85" t="s">
        <v>16</v>
      </c>
      <c r="N5065" s="84"/>
      <c r="O5065" s="84"/>
      <c r="P5065" s="85" t="s">
        <v>17</v>
      </c>
      <c r="Q5065" s="84"/>
      <c r="R5065" s="86"/>
      <c r="X5065" s="1" t="str">
        <f t="shared" si="1012"/>
        <v>47沖縄県</v>
      </c>
    </row>
    <row r="5066" spans="1:24" ht="32.25" thickBot="1" x14ac:dyDescent="0.2">
      <c r="A5066" s="6">
        <f t="shared" si="1011"/>
        <v>338</v>
      </c>
      <c r="B5066" s="6"/>
      <c r="D5066" s="16"/>
      <c r="E5066" s="17"/>
      <c r="F5066" s="18" t="s">
        <v>18</v>
      </c>
      <c r="G5066" s="19" t="s">
        <v>19</v>
      </c>
      <c r="H5066" s="20" t="s">
        <v>20</v>
      </c>
      <c r="I5066" s="20" t="s">
        <v>21</v>
      </c>
      <c r="J5066" s="20" t="s">
        <v>22</v>
      </c>
      <c r="K5066" s="20" t="s">
        <v>23</v>
      </c>
      <c r="L5066" s="20" t="s">
        <v>24</v>
      </c>
      <c r="M5066" s="21" t="s">
        <v>25</v>
      </c>
      <c r="N5066" s="22" t="s">
        <v>26</v>
      </c>
      <c r="O5066" s="23" t="s">
        <v>27</v>
      </c>
      <c r="P5066" s="24" t="s">
        <v>28</v>
      </c>
      <c r="Q5066" s="22" t="s">
        <v>29</v>
      </c>
      <c r="R5066" s="25" t="s">
        <v>30</v>
      </c>
      <c r="X5066" s="1" t="str">
        <f t="shared" si="1012"/>
        <v>47沖縄県</v>
      </c>
    </row>
    <row r="5067" spans="1:24" ht="14.25" thickTop="1" x14ac:dyDescent="0.15">
      <c r="A5067" s="6">
        <f t="shared" si="1011"/>
        <v>338</v>
      </c>
      <c r="B5067" s="6">
        <f>B5062</f>
        <v>4704</v>
      </c>
      <c r="D5067" s="26"/>
      <c r="E5067" s="27" t="s">
        <v>31</v>
      </c>
      <c r="F5067" s="28">
        <f>SUM(F5068:F5071)</f>
        <v>1303</v>
      </c>
      <c r="G5067" s="29">
        <f>IFERROR(F5067/Q5067,"-")</f>
        <v>3.1473429951690823</v>
      </c>
      <c r="H5067" s="30">
        <f t="shared" ref="H5067:M5067" si="1013">SUM(H5068:H5071)</f>
        <v>549</v>
      </c>
      <c r="I5067" s="30">
        <f t="shared" si="1013"/>
        <v>706</v>
      </c>
      <c r="J5067" s="30">
        <f t="shared" si="1013"/>
        <v>714</v>
      </c>
      <c r="K5067" s="30">
        <f t="shared" si="1013"/>
        <v>672</v>
      </c>
      <c r="L5067" s="30">
        <f t="shared" si="1013"/>
        <v>651</v>
      </c>
      <c r="M5067" s="31">
        <f t="shared" si="1013"/>
        <v>621</v>
      </c>
      <c r="N5067" s="32">
        <f>IFERROR(M5067/F5067,"-")</f>
        <v>0.47659247889485801</v>
      </c>
      <c r="O5067" s="33">
        <f>M5067-F5067</f>
        <v>-682</v>
      </c>
      <c r="P5067" s="31">
        <f>SUM(P5068:P5071)</f>
        <v>621</v>
      </c>
      <c r="Q5067" s="34">
        <f>SUM(Q5068:Q5071)</f>
        <v>414</v>
      </c>
      <c r="R5067" s="35">
        <f>IFERROR(P5067/Q5067,"-")</f>
        <v>1.5</v>
      </c>
      <c r="X5067" s="1" t="str">
        <f t="shared" si="1012"/>
        <v>47沖縄県</v>
      </c>
    </row>
    <row r="5068" spans="1:24" x14ac:dyDescent="0.15">
      <c r="A5068" s="6">
        <f t="shared" si="1011"/>
        <v>338</v>
      </c>
      <c r="B5068" s="6">
        <f>B5067</f>
        <v>4704</v>
      </c>
      <c r="D5068" s="36"/>
      <c r="E5068" s="37" t="s">
        <v>32</v>
      </c>
      <c r="F5068" s="38">
        <v>11</v>
      </c>
      <c r="G5068" s="39">
        <f>IFERROR(F5068/Q5068,"-")</f>
        <v>0.28205128205128205</v>
      </c>
      <c r="H5068" s="40">
        <v>17</v>
      </c>
      <c r="I5068" s="40">
        <v>17</v>
      </c>
      <c r="J5068" s="40">
        <v>17</v>
      </c>
      <c r="K5068" s="40">
        <v>17</v>
      </c>
      <c r="L5068" s="40">
        <v>17</v>
      </c>
      <c r="M5068" s="41">
        <v>17</v>
      </c>
      <c r="N5068" s="42">
        <f>IFERROR(M5068/F5068,"-")</f>
        <v>1.5454545454545454</v>
      </c>
      <c r="O5068" s="43">
        <f>M5068-F5068</f>
        <v>6</v>
      </c>
      <c r="P5068" s="41">
        <v>70</v>
      </c>
      <c r="Q5068" s="44">
        <v>39</v>
      </c>
      <c r="R5068" s="45">
        <f>IFERROR(P5068/Q5068,"-")</f>
        <v>1.7948717948717949</v>
      </c>
      <c r="X5068" s="1" t="str">
        <f t="shared" si="1012"/>
        <v>47沖縄県</v>
      </c>
    </row>
    <row r="5069" spans="1:24" x14ac:dyDescent="0.15">
      <c r="A5069" s="6">
        <f t="shared" si="1011"/>
        <v>338</v>
      </c>
      <c r="B5069" s="6">
        <f t="shared" si="1011"/>
        <v>4704</v>
      </c>
      <c r="D5069" s="36"/>
      <c r="E5069" s="46" t="s">
        <v>33</v>
      </c>
      <c r="F5069" s="47">
        <v>330</v>
      </c>
      <c r="G5069" s="48">
        <f>IFERROR(F5069/Q5069,"-")</f>
        <v>2.2000000000000002</v>
      </c>
      <c r="H5069" s="49">
        <v>302</v>
      </c>
      <c r="I5069" s="49">
        <v>310</v>
      </c>
      <c r="J5069" s="49">
        <v>310</v>
      </c>
      <c r="K5069" s="49">
        <v>310</v>
      </c>
      <c r="L5069" s="49">
        <v>286</v>
      </c>
      <c r="M5069" s="50">
        <v>286</v>
      </c>
      <c r="N5069" s="51">
        <f>IFERROR(M5069/F5069,"-")</f>
        <v>0.8666666666666667</v>
      </c>
      <c r="O5069" s="52">
        <f>M5069-F5069</f>
        <v>-44</v>
      </c>
      <c r="P5069" s="50">
        <v>233</v>
      </c>
      <c r="Q5069" s="53">
        <v>150</v>
      </c>
      <c r="R5069" s="54">
        <f>IFERROR(P5069/Q5069,"-")</f>
        <v>1.5533333333333332</v>
      </c>
      <c r="X5069" s="1" t="str">
        <f t="shared" si="1012"/>
        <v>47沖縄県</v>
      </c>
    </row>
    <row r="5070" spans="1:24" x14ac:dyDescent="0.15">
      <c r="A5070" s="6">
        <f t="shared" si="1011"/>
        <v>338</v>
      </c>
      <c r="B5070" s="6">
        <f t="shared" si="1011"/>
        <v>4704</v>
      </c>
      <c r="D5070" s="36"/>
      <c r="E5070" s="46" t="s">
        <v>34</v>
      </c>
      <c r="F5070" s="47">
        <v>19</v>
      </c>
      <c r="G5070" s="48">
        <f>IFERROR(F5070/Q5070,"-")</f>
        <v>0.16101694915254236</v>
      </c>
      <c r="H5070" s="49">
        <v>0</v>
      </c>
      <c r="I5070" s="49">
        <v>0</v>
      </c>
      <c r="J5070" s="49">
        <v>19</v>
      </c>
      <c r="K5070" s="49">
        <v>19</v>
      </c>
      <c r="L5070" s="49">
        <v>19</v>
      </c>
      <c r="M5070" s="50">
        <v>19</v>
      </c>
      <c r="N5070" s="51">
        <f>IFERROR(M5070/F5070,"-")</f>
        <v>1</v>
      </c>
      <c r="O5070" s="52">
        <f>M5070-F5070</f>
        <v>0</v>
      </c>
      <c r="P5070" s="50">
        <v>19</v>
      </c>
      <c r="Q5070" s="53">
        <v>118</v>
      </c>
      <c r="R5070" s="54">
        <f>IFERROR(P5070/Q5070,"-")</f>
        <v>0.16101694915254236</v>
      </c>
      <c r="X5070" s="1" t="str">
        <f t="shared" si="1012"/>
        <v>47沖縄県</v>
      </c>
    </row>
    <row r="5071" spans="1:24" ht="14.25" thickBot="1" x14ac:dyDescent="0.2">
      <c r="A5071" s="6">
        <f t="shared" si="1011"/>
        <v>338</v>
      </c>
      <c r="B5071" s="6">
        <f t="shared" si="1011"/>
        <v>4704</v>
      </c>
      <c r="D5071" s="55"/>
      <c r="E5071" s="56" t="s">
        <v>35</v>
      </c>
      <c r="F5071" s="57">
        <v>943</v>
      </c>
      <c r="G5071" s="58">
        <f>IFERROR(F5071/Q5071,"-")</f>
        <v>8.8130841121495322</v>
      </c>
      <c r="H5071" s="59">
        <v>230</v>
      </c>
      <c r="I5071" s="59">
        <v>379</v>
      </c>
      <c r="J5071" s="59">
        <v>368</v>
      </c>
      <c r="K5071" s="59">
        <v>326</v>
      </c>
      <c r="L5071" s="59">
        <v>329</v>
      </c>
      <c r="M5071" s="60">
        <v>299</v>
      </c>
      <c r="N5071" s="61">
        <f>IFERROR(M5071/F5071,"-")</f>
        <v>0.31707317073170732</v>
      </c>
      <c r="O5071" s="62">
        <f>M5071-F5071</f>
        <v>-644</v>
      </c>
      <c r="P5071" s="60">
        <v>299</v>
      </c>
      <c r="Q5071" s="63">
        <v>107</v>
      </c>
      <c r="R5071" s="64">
        <f>IFERROR(P5071/Q5071,"-")</f>
        <v>2.7943925233644862</v>
      </c>
      <c r="X5071" s="1" t="str">
        <f t="shared" si="1012"/>
        <v>47沖縄県</v>
      </c>
    </row>
    <row r="5072" spans="1:24" s="5" customFormat="1" x14ac:dyDescent="0.15">
      <c r="A5072" s="65">
        <f t="shared" si="1011"/>
        <v>338</v>
      </c>
      <c r="B5072" s="65">
        <f t="shared" si="1011"/>
        <v>4704</v>
      </c>
      <c r="D5072" s="66"/>
      <c r="E5072" s="67" t="s">
        <v>36</v>
      </c>
      <c r="F5072" s="68">
        <v>0.9285714285714286</v>
      </c>
      <c r="G5072" s="69"/>
      <c r="H5072" s="68">
        <v>0.72727272727272729</v>
      </c>
      <c r="I5072" s="68">
        <v>0.75</v>
      </c>
      <c r="J5072" s="68">
        <v>1</v>
      </c>
      <c r="K5072" s="68">
        <v>1</v>
      </c>
      <c r="L5072" s="68">
        <v>1</v>
      </c>
      <c r="M5072" s="68">
        <v>1</v>
      </c>
      <c r="N5072" s="70"/>
      <c r="O5072" s="70"/>
      <c r="P5072" s="71"/>
      <c r="Q5072" s="71"/>
      <c r="R5072" s="70"/>
      <c r="X5072" s="5" t="str">
        <f t="shared" si="1012"/>
        <v>47沖縄県</v>
      </c>
    </row>
    <row r="5073" spans="1:24" x14ac:dyDescent="0.15">
      <c r="A5073" s="6">
        <f>(ROW()+12)/15</f>
        <v>339</v>
      </c>
      <c r="B5073" s="6"/>
      <c r="C5073" s="87">
        <f>(ROW()+12)/15</f>
        <v>339</v>
      </c>
      <c r="D5073" s="87"/>
      <c r="S5073" s="1" t="str">
        <f>"（"&amp;H5075&amp;"　"&amp;H5076&amp;"構想区域）"</f>
        <v>（沖縄県　八重山構想区域）</v>
      </c>
      <c r="X5073" s="1" t="str">
        <f>TEXT(F5075,"0?")&amp;H5075</f>
        <v>47沖縄県</v>
      </c>
    </row>
    <row r="5074" spans="1:24" ht="14.25" thickBot="1" x14ac:dyDescent="0.2">
      <c r="A5074" s="6">
        <f>A5073</f>
        <v>339</v>
      </c>
      <c r="B5074" s="6"/>
      <c r="C5074" s="1" t="s">
        <v>3</v>
      </c>
      <c r="X5074" s="1" t="str">
        <f>X5073</f>
        <v>47沖縄県</v>
      </c>
    </row>
    <row r="5075" spans="1:24" x14ac:dyDescent="0.15">
      <c r="A5075" s="6">
        <f t="shared" ref="A5075:B5087" si="1014">A5074</f>
        <v>339</v>
      </c>
      <c r="B5075" s="6">
        <v>4705</v>
      </c>
      <c r="D5075" s="88" t="s">
        <v>4</v>
      </c>
      <c r="E5075" s="89"/>
      <c r="F5075" s="90">
        <f>QUOTIENT(F5076,100)</f>
        <v>47</v>
      </c>
      <c r="G5075" s="91"/>
      <c r="H5075" s="92" t="s">
        <v>392</v>
      </c>
      <c r="I5075" s="93"/>
      <c r="O5075" s="7"/>
      <c r="X5075" s="1" t="str">
        <f t="shared" ref="X5075:X5087" si="1015">X5074</f>
        <v>47沖縄県</v>
      </c>
    </row>
    <row r="5076" spans="1:24" x14ac:dyDescent="0.15">
      <c r="A5076" s="6">
        <f t="shared" si="1014"/>
        <v>339</v>
      </c>
      <c r="B5076" s="6">
        <f>B5075</f>
        <v>4705</v>
      </c>
      <c r="D5076" s="94" t="s">
        <v>5</v>
      </c>
      <c r="E5076" s="95"/>
      <c r="F5076" s="96">
        <f>B5076</f>
        <v>4705</v>
      </c>
      <c r="G5076" s="97"/>
      <c r="H5076" s="98" t="s">
        <v>393</v>
      </c>
      <c r="I5076" s="99"/>
      <c r="O5076" s="7"/>
      <c r="X5076" s="1" t="str">
        <f t="shared" si="1015"/>
        <v>47沖縄県</v>
      </c>
    </row>
    <row r="5077" spans="1:24" x14ac:dyDescent="0.15">
      <c r="A5077" s="6">
        <f t="shared" si="1014"/>
        <v>339</v>
      </c>
      <c r="B5077" s="6">
        <f>B5076</f>
        <v>4705</v>
      </c>
      <c r="D5077" s="72" t="s">
        <v>6</v>
      </c>
      <c r="E5077" s="73"/>
      <c r="F5077" s="74">
        <v>5.3254999999999999</v>
      </c>
      <c r="G5077" s="75"/>
      <c r="H5077" s="75"/>
      <c r="I5077" s="76"/>
      <c r="J5077" s="8"/>
      <c r="K5077" s="8"/>
      <c r="L5077" s="8"/>
      <c r="N5077" s="8"/>
      <c r="O5077" s="9"/>
      <c r="P5077" s="10" t="s">
        <v>7</v>
      </c>
      <c r="X5077" s="1" t="str">
        <f t="shared" si="1015"/>
        <v>47沖縄県</v>
      </c>
    </row>
    <row r="5078" spans="1:24" ht="14.25" thickBot="1" x14ac:dyDescent="0.2">
      <c r="A5078" s="6">
        <f t="shared" si="1014"/>
        <v>339</v>
      </c>
      <c r="B5078" s="6">
        <f>B5077</f>
        <v>4705</v>
      </c>
      <c r="D5078" s="77" t="s">
        <v>8</v>
      </c>
      <c r="E5078" s="78"/>
      <c r="F5078" s="79">
        <v>592.5</v>
      </c>
      <c r="G5078" s="80"/>
      <c r="H5078" s="80"/>
      <c r="I5078" s="81"/>
      <c r="J5078" s="11"/>
      <c r="K5078" s="11"/>
      <c r="L5078" s="11"/>
      <c r="N5078" s="11"/>
      <c r="P5078" s="82">
        <v>-0.57799999999999996</v>
      </c>
      <c r="Q5078" s="82"/>
      <c r="X5078" s="1" t="str">
        <f t="shared" si="1015"/>
        <v>47沖縄県</v>
      </c>
    </row>
    <row r="5079" spans="1:24" ht="14.25" thickBot="1" x14ac:dyDescent="0.2">
      <c r="A5079" s="6">
        <f t="shared" si="1014"/>
        <v>339</v>
      </c>
      <c r="B5079" s="6"/>
      <c r="C5079" s="1" t="s">
        <v>9</v>
      </c>
      <c r="X5079" s="1" t="str">
        <f t="shared" si="1015"/>
        <v>47沖縄県</v>
      </c>
    </row>
    <row r="5080" spans="1:24" ht="13.5" customHeight="1" x14ac:dyDescent="0.15">
      <c r="A5080" s="6">
        <f t="shared" si="1014"/>
        <v>339</v>
      </c>
      <c r="B5080" s="6"/>
      <c r="D5080" s="12"/>
      <c r="E5080" s="13"/>
      <c r="F5080" s="83" t="s">
        <v>10</v>
      </c>
      <c r="G5080" s="84"/>
      <c r="H5080" s="14" t="s">
        <v>11</v>
      </c>
      <c r="I5080" s="14" t="s">
        <v>12</v>
      </c>
      <c r="J5080" s="14" t="s">
        <v>13</v>
      </c>
      <c r="K5080" s="14" t="s">
        <v>14</v>
      </c>
      <c r="L5080" s="15" t="s">
        <v>15</v>
      </c>
      <c r="M5080" s="85" t="s">
        <v>16</v>
      </c>
      <c r="N5080" s="84"/>
      <c r="O5080" s="84"/>
      <c r="P5080" s="85" t="s">
        <v>17</v>
      </c>
      <c r="Q5080" s="84"/>
      <c r="R5080" s="86"/>
      <c r="X5080" s="1" t="str">
        <f t="shared" si="1015"/>
        <v>47沖縄県</v>
      </c>
    </row>
    <row r="5081" spans="1:24" ht="32.25" thickBot="1" x14ac:dyDescent="0.2">
      <c r="A5081" s="6">
        <f t="shared" si="1014"/>
        <v>339</v>
      </c>
      <c r="B5081" s="6"/>
      <c r="D5081" s="16"/>
      <c r="E5081" s="17"/>
      <c r="F5081" s="18" t="s">
        <v>18</v>
      </c>
      <c r="G5081" s="19" t="s">
        <v>19</v>
      </c>
      <c r="H5081" s="20" t="s">
        <v>20</v>
      </c>
      <c r="I5081" s="20" t="s">
        <v>21</v>
      </c>
      <c r="J5081" s="20" t="s">
        <v>22</v>
      </c>
      <c r="K5081" s="20" t="s">
        <v>23</v>
      </c>
      <c r="L5081" s="20" t="s">
        <v>24</v>
      </c>
      <c r="M5081" s="21" t="s">
        <v>25</v>
      </c>
      <c r="N5081" s="22" t="s">
        <v>26</v>
      </c>
      <c r="O5081" s="23" t="s">
        <v>27</v>
      </c>
      <c r="P5081" s="24" t="s">
        <v>28</v>
      </c>
      <c r="Q5081" s="22" t="s">
        <v>29</v>
      </c>
      <c r="R5081" s="25" t="s">
        <v>30</v>
      </c>
      <c r="X5081" s="1" t="str">
        <f t="shared" si="1015"/>
        <v>47沖縄県</v>
      </c>
    </row>
    <row r="5082" spans="1:24" ht="14.25" thickTop="1" x14ac:dyDescent="0.15">
      <c r="A5082" s="6">
        <f t="shared" si="1014"/>
        <v>339</v>
      </c>
      <c r="B5082" s="6">
        <f>B5077</f>
        <v>4705</v>
      </c>
      <c r="D5082" s="26"/>
      <c r="E5082" s="27" t="s">
        <v>31</v>
      </c>
      <c r="F5082" s="28">
        <f>SUM(F5083:F5086)</f>
        <v>411</v>
      </c>
      <c r="G5082" s="29">
        <f>IFERROR(F5082/Q5082,"-")</f>
        <v>0.96478873239436624</v>
      </c>
      <c r="H5082" s="30">
        <f t="shared" ref="H5082:M5082" si="1016">SUM(H5083:H5086)</f>
        <v>406</v>
      </c>
      <c r="I5082" s="30">
        <f t="shared" si="1016"/>
        <v>439</v>
      </c>
      <c r="J5082" s="30">
        <f t="shared" si="1016"/>
        <v>420</v>
      </c>
      <c r="K5082" s="30">
        <f t="shared" si="1016"/>
        <v>439</v>
      </c>
      <c r="L5082" s="30">
        <f t="shared" si="1016"/>
        <v>436</v>
      </c>
      <c r="M5082" s="31">
        <f t="shared" si="1016"/>
        <v>430</v>
      </c>
      <c r="N5082" s="32">
        <f>IFERROR(M5082/F5082,"-")</f>
        <v>1.0462287104622872</v>
      </c>
      <c r="O5082" s="33">
        <f>M5082-F5082</f>
        <v>19</v>
      </c>
      <c r="P5082" s="31">
        <f>SUM(P5083:P5086)</f>
        <v>414</v>
      </c>
      <c r="Q5082" s="34">
        <f>SUM(Q5083:Q5086)</f>
        <v>426</v>
      </c>
      <c r="R5082" s="35">
        <f>IFERROR(P5082/Q5082,"-")</f>
        <v>0.971830985915493</v>
      </c>
      <c r="X5082" s="1" t="str">
        <f t="shared" si="1015"/>
        <v>47沖縄県</v>
      </c>
    </row>
    <row r="5083" spans="1:24" x14ac:dyDescent="0.15">
      <c r="A5083" s="6">
        <f t="shared" si="1014"/>
        <v>339</v>
      </c>
      <c r="B5083" s="6">
        <f>B5082</f>
        <v>4705</v>
      </c>
      <c r="D5083" s="36"/>
      <c r="E5083" s="37" t="s">
        <v>32</v>
      </c>
      <c r="F5083" s="38">
        <v>11</v>
      </c>
      <c r="G5083" s="39">
        <f>IFERROR(F5083/Q5083,"-")</f>
        <v>0.29729729729729731</v>
      </c>
      <c r="H5083" s="40">
        <v>11</v>
      </c>
      <c r="I5083" s="40">
        <v>17</v>
      </c>
      <c r="J5083" s="40">
        <v>17</v>
      </c>
      <c r="K5083" s="40">
        <v>23</v>
      </c>
      <c r="L5083" s="40">
        <v>23</v>
      </c>
      <c r="M5083" s="41">
        <v>23</v>
      </c>
      <c r="N5083" s="42">
        <f>IFERROR(M5083/F5083,"-")</f>
        <v>2.0909090909090908</v>
      </c>
      <c r="O5083" s="43">
        <f>M5083-F5083</f>
        <v>12</v>
      </c>
      <c r="P5083" s="41">
        <v>69</v>
      </c>
      <c r="Q5083" s="44">
        <v>37</v>
      </c>
      <c r="R5083" s="45">
        <f>IFERROR(P5083/Q5083,"-")</f>
        <v>1.8648648648648649</v>
      </c>
      <c r="X5083" s="1" t="str">
        <f t="shared" si="1015"/>
        <v>47沖縄県</v>
      </c>
    </row>
    <row r="5084" spans="1:24" x14ac:dyDescent="0.15">
      <c r="A5084" s="6">
        <f t="shared" si="1014"/>
        <v>339</v>
      </c>
      <c r="B5084" s="6">
        <f t="shared" si="1014"/>
        <v>4705</v>
      </c>
      <c r="D5084" s="36"/>
      <c r="E5084" s="46" t="s">
        <v>33</v>
      </c>
      <c r="F5084" s="47">
        <v>312</v>
      </c>
      <c r="G5084" s="48">
        <f>IFERROR(F5084/Q5084,"-")</f>
        <v>2.0259740259740258</v>
      </c>
      <c r="H5084" s="49">
        <v>307</v>
      </c>
      <c r="I5084" s="49">
        <v>334</v>
      </c>
      <c r="J5084" s="49">
        <v>315</v>
      </c>
      <c r="K5084" s="49">
        <v>328</v>
      </c>
      <c r="L5084" s="49">
        <v>325</v>
      </c>
      <c r="M5084" s="50">
        <v>319</v>
      </c>
      <c r="N5084" s="51">
        <f>IFERROR(M5084/F5084,"-")</f>
        <v>1.0224358974358974</v>
      </c>
      <c r="O5084" s="52">
        <f>M5084-F5084</f>
        <v>7</v>
      </c>
      <c r="P5084" s="50">
        <v>257</v>
      </c>
      <c r="Q5084" s="53">
        <v>154</v>
      </c>
      <c r="R5084" s="54">
        <f>IFERROR(P5084/Q5084,"-")</f>
        <v>1.6688311688311688</v>
      </c>
      <c r="X5084" s="1" t="str">
        <f t="shared" si="1015"/>
        <v>47沖縄県</v>
      </c>
    </row>
    <row r="5085" spans="1:24" x14ac:dyDescent="0.15">
      <c r="A5085" s="6">
        <f t="shared" si="1014"/>
        <v>339</v>
      </c>
      <c r="B5085" s="6">
        <f t="shared" si="1014"/>
        <v>4705</v>
      </c>
      <c r="D5085" s="36"/>
      <c r="E5085" s="46" t="s">
        <v>34</v>
      </c>
      <c r="F5085" s="47">
        <v>44</v>
      </c>
      <c r="G5085" s="48">
        <f>IFERROR(F5085/Q5085,"-")</f>
        <v>0.23280423280423279</v>
      </c>
      <c r="H5085" s="49">
        <v>44</v>
      </c>
      <c r="I5085" s="49">
        <v>44</v>
      </c>
      <c r="J5085" s="49">
        <v>44</v>
      </c>
      <c r="K5085" s="49">
        <v>44</v>
      </c>
      <c r="L5085" s="49">
        <v>44</v>
      </c>
      <c r="M5085" s="50">
        <v>44</v>
      </c>
      <c r="N5085" s="51">
        <f>IFERROR(M5085/F5085,"-")</f>
        <v>1</v>
      </c>
      <c r="O5085" s="52">
        <f>M5085-F5085</f>
        <v>0</v>
      </c>
      <c r="P5085" s="50">
        <v>44</v>
      </c>
      <c r="Q5085" s="53">
        <v>189</v>
      </c>
      <c r="R5085" s="54">
        <f>IFERROR(P5085/Q5085,"-")</f>
        <v>0.23280423280423279</v>
      </c>
      <c r="X5085" s="1" t="str">
        <f t="shared" si="1015"/>
        <v>47沖縄県</v>
      </c>
    </row>
    <row r="5086" spans="1:24" ht="14.25" thickBot="1" x14ac:dyDescent="0.2">
      <c r="A5086" s="6">
        <f t="shared" si="1014"/>
        <v>339</v>
      </c>
      <c r="B5086" s="6">
        <f t="shared" si="1014"/>
        <v>4705</v>
      </c>
      <c r="D5086" s="55"/>
      <c r="E5086" s="56" t="s">
        <v>35</v>
      </c>
      <c r="F5086" s="57">
        <v>44</v>
      </c>
      <c r="G5086" s="58">
        <f>IFERROR(F5086/Q5086,"-")</f>
        <v>0.95652173913043481</v>
      </c>
      <c r="H5086" s="59">
        <v>44</v>
      </c>
      <c r="I5086" s="59">
        <v>44</v>
      </c>
      <c r="J5086" s="59">
        <v>44</v>
      </c>
      <c r="K5086" s="59">
        <v>44</v>
      </c>
      <c r="L5086" s="59">
        <v>44</v>
      </c>
      <c r="M5086" s="60">
        <v>44</v>
      </c>
      <c r="N5086" s="61">
        <f>IFERROR(M5086/F5086,"-")</f>
        <v>1</v>
      </c>
      <c r="O5086" s="62">
        <f>M5086-F5086</f>
        <v>0</v>
      </c>
      <c r="P5086" s="60">
        <v>44</v>
      </c>
      <c r="Q5086" s="63">
        <v>46</v>
      </c>
      <c r="R5086" s="64">
        <f>IFERROR(P5086/Q5086,"-")</f>
        <v>0.95652173913043481</v>
      </c>
      <c r="X5086" s="1" t="str">
        <f t="shared" si="1015"/>
        <v>47沖縄県</v>
      </c>
    </row>
    <row r="5087" spans="1:24" s="5" customFormat="1" x14ac:dyDescent="0.15">
      <c r="A5087" s="65">
        <f t="shared" si="1014"/>
        <v>339</v>
      </c>
      <c r="B5087" s="65">
        <f t="shared" si="1014"/>
        <v>4705</v>
      </c>
      <c r="D5087" s="66"/>
      <c r="E5087" s="67" t="s">
        <v>36</v>
      </c>
      <c r="F5087" s="68">
        <v>0.9</v>
      </c>
      <c r="G5087" s="69"/>
      <c r="H5087" s="68">
        <v>0.5714285714285714</v>
      </c>
      <c r="I5087" s="68">
        <v>0.8571428571428571</v>
      </c>
      <c r="J5087" s="68">
        <v>0.8571428571428571</v>
      </c>
      <c r="K5087" s="68">
        <v>1</v>
      </c>
      <c r="L5087" s="68">
        <v>0.83333333333333337</v>
      </c>
      <c r="M5087" s="68">
        <v>1</v>
      </c>
      <c r="N5087" s="70"/>
      <c r="O5087" s="70"/>
      <c r="P5087" s="71"/>
      <c r="Q5087" s="71"/>
      <c r="R5087" s="70"/>
      <c r="X5087" s="5" t="str">
        <f t="shared" si="1015"/>
        <v>47沖縄県</v>
      </c>
    </row>
  </sheetData>
  <mergeCells count="5086">
    <mergeCell ref="C18:D18"/>
    <mergeCell ref="D20:E20"/>
    <mergeCell ref="F20:G20"/>
    <mergeCell ref="H20:I20"/>
    <mergeCell ref="D21:E21"/>
    <mergeCell ref="F21:G21"/>
    <mergeCell ref="H21:I21"/>
    <mergeCell ref="D7:E7"/>
    <mergeCell ref="F7:I7"/>
    <mergeCell ref="D8:E8"/>
    <mergeCell ref="F8:I8"/>
    <mergeCell ref="P8:Q8"/>
    <mergeCell ref="F10:G10"/>
    <mergeCell ref="M10:O10"/>
    <mergeCell ref="P10:R10"/>
    <mergeCell ref="C2:W2"/>
    <mergeCell ref="C3:D3"/>
    <mergeCell ref="D5:E5"/>
    <mergeCell ref="F5:G5"/>
    <mergeCell ref="H5:I5"/>
    <mergeCell ref="D6:E6"/>
    <mergeCell ref="F6:G6"/>
    <mergeCell ref="H6:I6"/>
    <mergeCell ref="D37:E37"/>
    <mergeCell ref="F37:I37"/>
    <mergeCell ref="D38:E38"/>
    <mergeCell ref="F38:I38"/>
    <mergeCell ref="P38:Q38"/>
    <mergeCell ref="F40:G40"/>
    <mergeCell ref="M40:O40"/>
    <mergeCell ref="P40:R40"/>
    <mergeCell ref="C33:D33"/>
    <mergeCell ref="D35:E35"/>
    <mergeCell ref="F35:G35"/>
    <mergeCell ref="H35:I35"/>
    <mergeCell ref="D36:E36"/>
    <mergeCell ref="F36:G36"/>
    <mergeCell ref="H36:I36"/>
    <mergeCell ref="D22:E22"/>
    <mergeCell ref="F22:I22"/>
    <mergeCell ref="D23:E23"/>
    <mergeCell ref="F23:I23"/>
    <mergeCell ref="P23:Q23"/>
    <mergeCell ref="F25:G25"/>
    <mergeCell ref="M25:O25"/>
    <mergeCell ref="P25:R25"/>
    <mergeCell ref="C63:D63"/>
    <mergeCell ref="D65:E65"/>
    <mergeCell ref="F65:G65"/>
    <mergeCell ref="H65:I65"/>
    <mergeCell ref="D66:E66"/>
    <mergeCell ref="F66:G66"/>
    <mergeCell ref="H66:I66"/>
    <mergeCell ref="D52:E52"/>
    <mergeCell ref="F52:I52"/>
    <mergeCell ref="D53:E53"/>
    <mergeCell ref="F53:I53"/>
    <mergeCell ref="P53:Q53"/>
    <mergeCell ref="F55:G55"/>
    <mergeCell ref="M55:O55"/>
    <mergeCell ref="P55:R55"/>
    <mergeCell ref="C48:D48"/>
    <mergeCell ref="D50:E50"/>
    <mergeCell ref="F50:G50"/>
    <mergeCell ref="H50:I50"/>
    <mergeCell ref="D51:E51"/>
    <mergeCell ref="F51:G51"/>
    <mergeCell ref="H51:I51"/>
    <mergeCell ref="D82:E82"/>
    <mergeCell ref="F82:I82"/>
    <mergeCell ref="D83:E83"/>
    <mergeCell ref="F83:I83"/>
    <mergeCell ref="P83:Q83"/>
    <mergeCell ref="F85:G85"/>
    <mergeCell ref="M85:O85"/>
    <mergeCell ref="P85:R85"/>
    <mergeCell ref="C78:D78"/>
    <mergeCell ref="D80:E80"/>
    <mergeCell ref="F80:G80"/>
    <mergeCell ref="H80:I80"/>
    <mergeCell ref="D81:E81"/>
    <mergeCell ref="F81:G81"/>
    <mergeCell ref="H81:I81"/>
    <mergeCell ref="D67:E67"/>
    <mergeCell ref="F67:I67"/>
    <mergeCell ref="D68:E68"/>
    <mergeCell ref="F68:I68"/>
    <mergeCell ref="P68:Q68"/>
    <mergeCell ref="F70:G70"/>
    <mergeCell ref="M70:O70"/>
    <mergeCell ref="P70:R70"/>
    <mergeCell ref="C108:D108"/>
    <mergeCell ref="D110:E110"/>
    <mergeCell ref="F110:G110"/>
    <mergeCell ref="H110:I110"/>
    <mergeCell ref="D111:E111"/>
    <mergeCell ref="F111:G111"/>
    <mergeCell ref="H111:I111"/>
    <mergeCell ref="D97:E97"/>
    <mergeCell ref="F97:I97"/>
    <mergeCell ref="D98:E98"/>
    <mergeCell ref="F98:I98"/>
    <mergeCell ref="P98:Q98"/>
    <mergeCell ref="F100:G100"/>
    <mergeCell ref="M100:O100"/>
    <mergeCell ref="P100:R100"/>
    <mergeCell ref="C93:D93"/>
    <mergeCell ref="D95:E95"/>
    <mergeCell ref="F95:G95"/>
    <mergeCell ref="H95:I95"/>
    <mergeCell ref="D96:E96"/>
    <mergeCell ref="F96:G96"/>
    <mergeCell ref="H96:I96"/>
    <mergeCell ref="D127:E127"/>
    <mergeCell ref="F127:I127"/>
    <mergeCell ref="D128:E128"/>
    <mergeCell ref="F128:I128"/>
    <mergeCell ref="P128:Q128"/>
    <mergeCell ref="F130:G130"/>
    <mergeCell ref="M130:O130"/>
    <mergeCell ref="P130:R130"/>
    <mergeCell ref="C123:D123"/>
    <mergeCell ref="D125:E125"/>
    <mergeCell ref="F125:G125"/>
    <mergeCell ref="H125:I125"/>
    <mergeCell ref="D126:E126"/>
    <mergeCell ref="F126:G126"/>
    <mergeCell ref="H126:I126"/>
    <mergeCell ref="D112:E112"/>
    <mergeCell ref="F112:I112"/>
    <mergeCell ref="D113:E113"/>
    <mergeCell ref="F113:I113"/>
    <mergeCell ref="P113:Q113"/>
    <mergeCell ref="F115:G115"/>
    <mergeCell ref="M115:O115"/>
    <mergeCell ref="P115:R115"/>
    <mergeCell ref="C153:D153"/>
    <mergeCell ref="D155:E155"/>
    <mergeCell ref="F155:G155"/>
    <mergeCell ref="H155:I155"/>
    <mergeCell ref="D156:E156"/>
    <mergeCell ref="F156:G156"/>
    <mergeCell ref="H156:I156"/>
    <mergeCell ref="D142:E142"/>
    <mergeCell ref="F142:I142"/>
    <mergeCell ref="D143:E143"/>
    <mergeCell ref="F143:I143"/>
    <mergeCell ref="P143:Q143"/>
    <mergeCell ref="F145:G145"/>
    <mergeCell ref="M145:O145"/>
    <mergeCell ref="P145:R145"/>
    <mergeCell ref="C138:D138"/>
    <mergeCell ref="D140:E140"/>
    <mergeCell ref="F140:G140"/>
    <mergeCell ref="H140:I140"/>
    <mergeCell ref="D141:E141"/>
    <mergeCell ref="F141:G141"/>
    <mergeCell ref="H141:I141"/>
    <mergeCell ref="D172:E172"/>
    <mergeCell ref="F172:I172"/>
    <mergeCell ref="D173:E173"/>
    <mergeCell ref="F173:I173"/>
    <mergeCell ref="P173:Q173"/>
    <mergeCell ref="F175:G175"/>
    <mergeCell ref="M175:O175"/>
    <mergeCell ref="P175:R175"/>
    <mergeCell ref="C168:D168"/>
    <mergeCell ref="D170:E170"/>
    <mergeCell ref="F170:G170"/>
    <mergeCell ref="H170:I170"/>
    <mergeCell ref="D171:E171"/>
    <mergeCell ref="F171:G171"/>
    <mergeCell ref="H171:I171"/>
    <mergeCell ref="D157:E157"/>
    <mergeCell ref="F157:I157"/>
    <mergeCell ref="D158:E158"/>
    <mergeCell ref="F158:I158"/>
    <mergeCell ref="P158:Q158"/>
    <mergeCell ref="F160:G160"/>
    <mergeCell ref="M160:O160"/>
    <mergeCell ref="P160:R160"/>
    <mergeCell ref="C198:D198"/>
    <mergeCell ref="D200:E200"/>
    <mergeCell ref="F200:G200"/>
    <mergeCell ref="H200:I200"/>
    <mergeCell ref="D201:E201"/>
    <mergeCell ref="F201:G201"/>
    <mergeCell ref="H201:I201"/>
    <mergeCell ref="D187:E187"/>
    <mergeCell ref="F187:I187"/>
    <mergeCell ref="D188:E188"/>
    <mergeCell ref="F188:I188"/>
    <mergeCell ref="P188:Q188"/>
    <mergeCell ref="F190:G190"/>
    <mergeCell ref="M190:O190"/>
    <mergeCell ref="P190:R190"/>
    <mergeCell ref="C183:D183"/>
    <mergeCell ref="D185:E185"/>
    <mergeCell ref="F185:G185"/>
    <mergeCell ref="H185:I185"/>
    <mergeCell ref="D186:E186"/>
    <mergeCell ref="F186:G186"/>
    <mergeCell ref="H186:I186"/>
    <mergeCell ref="D217:E217"/>
    <mergeCell ref="F217:I217"/>
    <mergeCell ref="D218:E218"/>
    <mergeCell ref="F218:I218"/>
    <mergeCell ref="P218:Q218"/>
    <mergeCell ref="F220:G220"/>
    <mergeCell ref="M220:O220"/>
    <mergeCell ref="P220:R220"/>
    <mergeCell ref="C213:D213"/>
    <mergeCell ref="D215:E215"/>
    <mergeCell ref="F215:G215"/>
    <mergeCell ref="H215:I215"/>
    <mergeCell ref="D216:E216"/>
    <mergeCell ref="F216:G216"/>
    <mergeCell ref="H216:I216"/>
    <mergeCell ref="D202:E202"/>
    <mergeCell ref="F202:I202"/>
    <mergeCell ref="D203:E203"/>
    <mergeCell ref="F203:I203"/>
    <mergeCell ref="P203:Q203"/>
    <mergeCell ref="F205:G205"/>
    <mergeCell ref="M205:O205"/>
    <mergeCell ref="P205:R205"/>
    <mergeCell ref="C243:D243"/>
    <mergeCell ref="D245:E245"/>
    <mergeCell ref="F245:G245"/>
    <mergeCell ref="H245:I245"/>
    <mergeCell ref="D246:E246"/>
    <mergeCell ref="F246:G246"/>
    <mergeCell ref="H246:I246"/>
    <mergeCell ref="D232:E232"/>
    <mergeCell ref="F232:I232"/>
    <mergeCell ref="D233:E233"/>
    <mergeCell ref="F233:I233"/>
    <mergeCell ref="P233:Q233"/>
    <mergeCell ref="F235:G235"/>
    <mergeCell ref="M235:O235"/>
    <mergeCell ref="P235:R235"/>
    <mergeCell ref="C228:D228"/>
    <mergeCell ref="D230:E230"/>
    <mergeCell ref="F230:G230"/>
    <mergeCell ref="H230:I230"/>
    <mergeCell ref="D231:E231"/>
    <mergeCell ref="F231:G231"/>
    <mergeCell ref="H231:I231"/>
    <mergeCell ref="D262:E262"/>
    <mergeCell ref="F262:I262"/>
    <mergeCell ref="D263:E263"/>
    <mergeCell ref="F263:I263"/>
    <mergeCell ref="P263:Q263"/>
    <mergeCell ref="F265:G265"/>
    <mergeCell ref="M265:O265"/>
    <mergeCell ref="P265:R265"/>
    <mergeCell ref="C258:D258"/>
    <mergeCell ref="D260:E260"/>
    <mergeCell ref="F260:G260"/>
    <mergeCell ref="H260:I260"/>
    <mergeCell ref="D261:E261"/>
    <mergeCell ref="F261:G261"/>
    <mergeCell ref="H261:I261"/>
    <mergeCell ref="D247:E247"/>
    <mergeCell ref="F247:I247"/>
    <mergeCell ref="D248:E248"/>
    <mergeCell ref="F248:I248"/>
    <mergeCell ref="P248:Q248"/>
    <mergeCell ref="F250:G250"/>
    <mergeCell ref="M250:O250"/>
    <mergeCell ref="P250:R250"/>
    <mergeCell ref="C288:D288"/>
    <mergeCell ref="D290:E290"/>
    <mergeCell ref="F290:G290"/>
    <mergeCell ref="H290:I290"/>
    <mergeCell ref="D291:E291"/>
    <mergeCell ref="F291:G291"/>
    <mergeCell ref="H291:I291"/>
    <mergeCell ref="D277:E277"/>
    <mergeCell ref="F277:I277"/>
    <mergeCell ref="D278:E278"/>
    <mergeCell ref="F278:I278"/>
    <mergeCell ref="P278:Q278"/>
    <mergeCell ref="F280:G280"/>
    <mergeCell ref="M280:O280"/>
    <mergeCell ref="P280:R280"/>
    <mergeCell ref="C273:D273"/>
    <mergeCell ref="D275:E275"/>
    <mergeCell ref="F275:G275"/>
    <mergeCell ref="H275:I275"/>
    <mergeCell ref="D276:E276"/>
    <mergeCell ref="F276:G276"/>
    <mergeCell ref="H276:I276"/>
    <mergeCell ref="D307:E307"/>
    <mergeCell ref="F307:I307"/>
    <mergeCell ref="D308:E308"/>
    <mergeCell ref="F308:I308"/>
    <mergeCell ref="P308:Q308"/>
    <mergeCell ref="F310:G310"/>
    <mergeCell ref="M310:O310"/>
    <mergeCell ref="P310:R310"/>
    <mergeCell ref="C303:D303"/>
    <mergeCell ref="D305:E305"/>
    <mergeCell ref="F305:G305"/>
    <mergeCell ref="H305:I305"/>
    <mergeCell ref="D306:E306"/>
    <mergeCell ref="F306:G306"/>
    <mergeCell ref="H306:I306"/>
    <mergeCell ref="D292:E292"/>
    <mergeCell ref="F292:I292"/>
    <mergeCell ref="D293:E293"/>
    <mergeCell ref="F293:I293"/>
    <mergeCell ref="P293:Q293"/>
    <mergeCell ref="F295:G295"/>
    <mergeCell ref="M295:O295"/>
    <mergeCell ref="P295:R295"/>
    <mergeCell ref="C333:D333"/>
    <mergeCell ref="D335:E335"/>
    <mergeCell ref="F335:G335"/>
    <mergeCell ref="H335:I335"/>
    <mergeCell ref="D336:E336"/>
    <mergeCell ref="F336:G336"/>
    <mergeCell ref="H336:I336"/>
    <mergeCell ref="D322:E322"/>
    <mergeCell ref="F322:I322"/>
    <mergeCell ref="D323:E323"/>
    <mergeCell ref="F323:I323"/>
    <mergeCell ref="P323:Q323"/>
    <mergeCell ref="F325:G325"/>
    <mergeCell ref="M325:O325"/>
    <mergeCell ref="P325:R325"/>
    <mergeCell ref="C318:D318"/>
    <mergeCell ref="D320:E320"/>
    <mergeCell ref="F320:G320"/>
    <mergeCell ref="H320:I320"/>
    <mergeCell ref="D321:E321"/>
    <mergeCell ref="F321:G321"/>
    <mergeCell ref="H321:I321"/>
    <mergeCell ref="D352:E352"/>
    <mergeCell ref="F352:I352"/>
    <mergeCell ref="D353:E353"/>
    <mergeCell ref="F353:I353"/>
    <mergeCell ref="P353:Q353"/>
    <mergeCell ref="F355:G355"/>
    <mergeCell ref="M355:O355"/>
    <mergeCell ref="P355:R355"/>
    <mergeCell ref="C348:D348"/>
    <mergeCell ref="D350:E350"/>
    <mergeCell ref="F350:G350"/>
    <mergeCell ref="H350:I350"/>
    <mergeCell ref="D351:E351"/>
    <mergeCell ref="F351:G351"/>
    <mergeCell ref="H351:I351"/>
    <mergeCell ref="D337:E337"/>
    <mergeCell ref="F337:I337"/>
    <mergeCell ref="D338:E338"/>
    <mergeCell ref="F338:I338"/>
    <mergeCell ref="P338:Q338"/>
    <mergeCell ref="F340:G340"/>
    <mergeCell ref="M340:O340"/>
    <mergeCell ref="P340:R340"/>
    <mergeCell ref="C378:D378"/>
    <mergeCell ref="D380:E380"/>
    <mergeCell ref="F380:G380"/>
    <mergeCell ref="H380:I380"/>
    <mergeCell ref="D381:E381"/>
    <mergeCell ref="F381:G381"/>
    <mergeCell ref="H381:I381"/>
    <mergeCell ref="D367:E367"/>
    <mergeCell ref="F367:I367"/>
    <mergeCell ref="D368:E368"/>
    <mergeCell ref="F368:I368"/>
    <mergeCell ref="P368:Q368"/>
    <mergeCell ref="F370:G370"/>
    <mergeCell ref="M370:O370"/>
    <mergeCell ref="P370:R370"/>
    <mergeCell ref="C363:D363"/>
    <mergeCell ref="D365:E365"/>
    <mergeCell ref="F365:G365"/>
    <mergeCell ref="H365:I365"/>
    <mergeCell ref="D366:E366"/>
    <mergeCell ref="F366:G366"/>
    <mergeCell ref="H366:I366"/>
    <mergeCell ref="D397:E397"/>
    <mergeCell ref="F397:I397"/>
    <mergeCell ref="D398:E398"/>
    <mergeCell ref="F398:I398"/>
    <mergeCell ref="P398:Q398"/>
    <mergeCell ref="F400:G400"/>
    <mergeCell ref="M400:O400"/>
    <mergeCell ref="P400:R400"/>
    <mergeCell ref="C393:D393"/>
    <mergeCell ref="D395:E395"/>
    <mergeCell ref="F395:G395"/>
    <mergeCell ref="H395:I395"/>
    <mergeCell ref="D396:E396"/>
    <mergeCell ref="F396:G396"/>
    <mergeCell ref="H396:I396"/>
    <mergeCell ref="D382:E382"/>
    <mergeCell ref="F382:I382"/>
    <mergeCell ref="D383:E383"/>
    <mergeCell ref="F383:I383"/>
    <mergeCell ref="P383:Q383"/>
    <mergeCell ref="F385:G385"/>
    <mergeCell ref="M385:O385"/>
    <mergeCell ref="P385:R385"/>
    <mergeCell ref="C423:D423"/>
    <mergeCell ref="D425:E425"/>
    <mergeCell ref="F425:G425"/>
    <mergeCell ref="H425:I425"/>
    <mergeCell ref="D426:E426"/>
    <mergeCell ref="F426:G426"/>
    <mergeCell ref="H426:I426"/>
    <mergeCell ref="D412:E412"/>
    <mergeCell ref="F412:I412"/>
    <mergeCell ref="D413:E413"/>
    <mergeCell ref="F413:I413"/>
    <mergeCell ref="P413:Q413"/>
    <mergeCell ref="F415:G415"/>
    <mergeCell ref="M415:O415"/>
    <mergeCell ref="P415:R415"/>
    <mergeCell ref="C408:D408"/>
    <mergeCell ref="D410:E410"/>
    <mergeCell ref="F410:G410"/>
    <mergeCell ref="H410:I410"/>
    <mergeCell ref="D411:E411"/>
    <mergeCell ref="F411:G411"/>
    <mergeCell ref="H411:I411"/>
    <mergeCell ref="D442:E442"/>
    <mergeCell ref="F442:I442"/>
    <mergeCell ref="D443:E443"/>
    <mergeCell ref="F443:I443"/>
    <mergeCell ref="P443:Q443"/>
    <mergeCell ref="F445:G445"/>
    <mergeCell ref="M445:O445"/>
    <mergeCell ref="P445:R445"/>
    <mergeCell ref="C438:D438"/>
    <mergeCell ref="D440:E440"/>
    <mergeCell ref="F440:G440"/>
    <mergeCell ref="H440:I440"/>
    <mergeCell ref="D441:E441"/>
    <mergeCell ref="F441:G441"/>
    <mergeCell ref="H441:I441"/>
    <mergeCell ref="D427:E427"/>
    <mergeCell ref="F427:I427"/>
    <mergeCell ref="D428:E428"/>
    <mergeCell ref="F428:I428"/>
    <mergeCell ref="P428:Q428"/>
    <mergeCell ref="F430:G430"/>
    <mergeCell ref="M430:O430"/>
    <mergeCell ref="P430:R430"/>
    <mergeCell ref="C468:D468"/>
    <mergeCell ref="D470:E470"/>
    <mergeCell ref="F470:G470"/>
    <mergeCell ref="H470:I470"/>
    <mergeCell ref="D471:E471"/>
    <mergeCell ref="F471:G471"/>
    <mergeCell ref="H471:I471"/>
    <mergeCell ref="D457:E457"/>
    <mergeCell ref="F457:I457"/>
    <mergeCell ref="D458:E458"/>
    <mergeCell ref="F458:I458"/>
    <mergeCell ref="P458:Q458"/>
    <mergeCell ref="F460:G460"/>
    <mergeCell ref="M460:O460"/>
    <mergeCell ref="P460:R460"/>
    <mergeCell ref="C453:D453"/>
    <mergeCell ref="D455:E455"/>
    <mergeCell ref="F455:G455"/>
    <mergeCell ref="H455:I455"/>
    <mergeCell ref="D456:E456"/>
    <mergeCell ref="F456:G456"/>
    <mergeCell ref="H456:I456"/>
    <mergeCell ref="D487:E487"/>
    <mergeCell ref="F487:I487"/>
    <mergeCell ref="D488:E488"/>
    <mergeCell ref="F488:I488"/>
    <mergeCell ref="P488:Q488"/>
    <mergeCell ref="F490:G490"/>
    <mergeCell ref="M490:O490"/>
    <mergeCell ref="P490:R490"/>
    <mergeCell ref="C483:D483"/>
    <mergeCell ref="D485:E485"/>
    <mergeCell ref="F485:G485"/>
    <mergeCell ref="H485:I485"/>
    <mergeCell ref="D486:E486"/>
    <mergeCell ref="F486:G486"/>
    <mergeCell ref="H486:I486"/>
    <mergeCell ref="D472:E472"/>
    <mergeCell ref="F472:I472"/>
    <mergeCell ref="D473:E473"/>
    <mergeCell ref="F473:I473"/>
    <mergeCell ref="P473:Q473"/>
    <mergeCell ref="F475:G475"/>
    <mergeCell ref="M475:O475"/>
    <mergeCell ref="P475:R475"/>
    <mergeCell ref="C513:D513"/>
    <mergeCell ref="D515:E515"/>
    <mergeCell ref="F515:G515"/>
    <mergeCell ref="H515:I515"/>
    <mergeCell ref="D516:E516"/>
    <mergeCell ref="F516:G516"/>
    <mergeCell ref="H516:I516"/>
    <mergeCell ref="D502:E502"/>
    <mergeCell ref="F502:I502"/>
    <mergeCell ref="D503:E503"/>
    <mergeCell ref="F503:I503"/>
    <mergeCell ref="P503:Q503"/>
    <mergeCell ref="F505:G505"/>
    <mergeCell ref="M505:O505"/>
    <mergeCell ref="P505:R505"/>
    <mergeCell ref="C498:D498"/>
    <mergeCell ref="D500:E500"/>
    <mergeCell ref="F500:G500"/>
    <mergeCell ref="H500:I500"/>
    <mergeCell ref="D501:E501"/>
    <mergeCell ref="F501:G501"/>
    <mergeCell ref="H501:I501"/>
    <mergeCell ref="D532:E532"/>
    <mergeCell ref="F532:I532"/>
    <mergeCell ref="D533:E533"/>
    <mergeCell ref="F533:I533"/>
    <mergeCell ref="P533:Q533"/>
    <mergeCell ref="F535:G535"/>
    <mergeCell ref="M535:O535"/>
    <mergeCell ref="P535:R535"/>
    <mergeCell ref="C528:D528"/>
    <mergeCell ref="D530:E530"/>
    <mergeCell ref="F530:G530"/>
    <mergeCell ref="H530:I530"/>
    <mergeCell ref="D531:E531"/>
    <mergeCell ref="F531:G531"/>
    <mergeCell ref="H531:I531"/>
    <mergeCell ref="D517:E517"/>
    <mergeCell ref="F517:I517"/>
    <mergeCell ref="D518:E518"/>
    <mergeCell ref="F518:I518"/>
    <mergeCell ref="P518:Q518"/>
    <mergeCell ref="F520:G520"/>
    <mergeCell ref="M520:O520"/>
    <mergeCell ref="P520:R520"/>
    <mergeCell ref="C558:D558"/>
    <mergeCell ref="D560:E560"/>
    <mergeCell ref="F560:G560"/>
    <mergeCell ref="H560:I560"/>
    <mergeCell ref="D561:E561"/>
    <mergeCell ref="F561:G561"/>
    <mergeCell ref="H561:I561"/>
    <mergeCell ref="D547:E547"/>
    <mergeCell ref="F547:I547"/>
    <mergeCell ref="D548:E548"/>
    <mergeCell ref="F548:I548"/>
    <mergeCell ref="P548:Q548"/>
    <mergeCell ref="F550:G550"/>
    <mergeCell ref="M550:O550"/>
    <mergeCell ref="P550:R550"/>
    <mergeCell ref="C543:D543"/>
    <mergeCell ref="D545:E545"/>
    <mergeCell ref="F545:G545"/>
    <mergeCell ref="H545:I545"/>
    <mergeCell ref="D546:E546"/>
    <mergeCell ref="F546:G546"/>
    <mergeCell ref="H546:I546"/>
    <mergeCell ref="D577:E577"/>
    <mergeCell ref="F577:I577"/>
    <mergeCell ref="D578:E578"/>
    <mergeCell ref="F578:I578"/>
    <mergeCell ref="P578:Q578"/>
    <mergeCell ref="F580:G580"/>
    <mergeCell ref="M580:O580"/>
    <mergeCell ref="P580:R580"/>
    <mergeCell ref="C573:D573"/>
    <mergeCell ref="D575:E575"/>
    <mergeCell ref="F575:G575"/>
    <mergeCell ref="H575:I575"/>
    <mergeCell ref="D576:E576"/>
    <mergeCell ref="F576:G576"/>
    <mergeCell ref="H576:I576"/>
    <mergeCell ref="D562:E562"/>
    <mergeCell ref="F562:I562"/>
    <mergeCell ref="D563:E563"/>
    <mergeCell ref="F563:I563"/>
    <mergeCell ref="P563:Q563"/>
    <mergeCell ref="F565:G565"/>
    <mergeCell ref="M565:O565"/>
    <mergeCell ref="P565:R565"/>
    <mergeCell ref="C603:D603"/>
    <mergeCell ref="D605:E605"/>
    <mergeCell ref="F605:G605"/>
    <mergeCell ref="H605:I605"/>
    <mergeCell ref="D606:E606"/>
    <mergeCell ref="F606:G606"/>
    <mergeCell ref="H606:I606"/>
    <mergeCell ref="D592:E592"/>
    <mergeCell ref="F592:I592"/>
    <mergeCell ref="D593:E593"/>
    <mergeCell ref="F593:I593"/>
    <mergeCell ref="P593:Q593"/>
    <mergeCell ref="F595:G595"/>
    <mergeCell ref="M595:O595"/>
    <mergeCell ref="P595:R595"/>
    <mergeCell ref="C588:D588"/>
    <mergeCell ref="D590:E590"/>
    <mergeCell ref="F590:G590"/>
    <mergeCell ref="H590:I590"/>
    <mergeCell ref="D591:E591"/>
    <mergeCell ref="F591:G591"/>
    <mergeCell ref="H591:I591"/>
    <mergeCell ref="D622:E622"/>
    <mergeCell ref="F622:I622"/>
    <mergeCell ref="D623:E623"/>
    <mergeCell ref="F623:I623"/>
    <mergeCell ref="P623:Q623"/>
    <mergeCell ref="F625:G625"/>
    <mergeCell ref="M625:O625"/>
    <mergeCell ref="P625:R625"/>
    <mergeCell ref="C618:D618"/>
    <mergeCell ref="D620:E620"/>
    <mergeCell ref="F620:G620"/>
    <mergeCell ref="H620:I620"/>
    <mergeCell ref="D621:E621"/>
    <mergeCell ref="F621:G621"/>
    <mergeCell ref="H621:I621"/>
    <mergeCell ref="D607:E607"/>
    <mergeCell ref="F607:I607"/>
    <mergeCell ref="D608:E608"/>
    <mergeCell ref="F608:I608"/>
    <mergeCell ref="P608:Q608"/>
    <mergeCell ref="F610:G610"/>
    <mergeCell ref="M610:O610"/>
    <mergeCell ref="P610:R610"/>
    <mergeCell ref="C648:D648"/>
    <mergeCell ref="D650:E650"/>
    <mergeCell ref="F650:G650"/>
    <mergeCell ref="H650:I650"/>
    <mergeCell ref="D651:E651"/>
    <mergeCell ref="F651:G651"/>
    <mergeCell ref="H651:I651"/>
    <mergeCell ref="D637:E637"/>
    <mergeCell ref="F637:I637"/>
    <mergeCell ref="D638:E638"/>
    <mergeCell ref="F638:I638"/>
    <mergeCell ref="P638:Q638"/>
    <mergeCell ref="F640:G640"/>
    <mergeCell ref="M640:O640"/>
    <mergeCell ref="P640:R640"/>
    <mergeCell ref="C633:D633"/>
    <mergeCell ref="D635:E635"/>
    <mergeCell ref="F635:G635"/>
    <mergeCell ref="H635:I635"/>
    <mergeCell ref="D636:E636"/>
    <mergeCell ref="F636:G636"/>
    <mergeCell ref="H636:I636"/>
    <mergeCell ref="D667:E667"/>
    <mergeCell ref="F667:I667"/>
    <mergeCell ref="D668:E668"/>
    <mergeCell ref="F668:I668"/>
    <mergeCell ref="P668:Q668"/>
    <mergeCell ref="F670:G670"/>
    <mergeCell ref="M670:O670"/>
    <mergeCell ref="P670:R670"/>
    <mergeCell ref="C663:D663"/>
    <mergeCell ref="D665:E665"/>
    <mergeCell ref="F665:G665"/>
    <mergeCell ref="H665:I665"/>
    <mergeCell ref="D666:E666"/>
    <mergeCell ref="F666:G666"/>
    <mergeCell ref="H666:I666"/>
    <mergeCell ref="D652:E652"/>
    <mergeCell ref="F652:I652"/>
    <mergeCell ref="D653:E653"/>
    <mergeCell ref="F653:I653"/>
    <mergeCell ref="P653:Q653"/>
    <mergeCell ref="F655:G655"/>
    <mergeCell ref="M655:O655"/>
    <mergeCell ref="P655:R655"/>
    <mergeCell ref="C693:D693"/>
    <mergeCell ref="D695:E695"/>
    <mergeCell ref="F695:G695"/>
    <mergeCell ref="H695:I695"/>
    <mergeCell ref="D696:E696"/>
    <mergeCell ref="F696:G696"/>
    <mergeCell ref="H696:I696"/>
    <mergeCell ref="D682:E682"/>
    <mergeCell ref="F682:I682"/>
    <mergeCell ref="D683:E683"/>
    <mergeCell ref="F683:I683"/>
    <mergeCell ref="P683:Q683"/>
    <mergeCell ref="F685:G685"/>
    <mergeCell ref="M685:O685"/>
    <mergeCell ref="P685:R685"/>
    <mergeCell ref="C678:D678"/>
    <mergeCell ref="D680:E680"/>
    <mergeCell ref="F680:G680"/>
    <mergeCell ref="H680:I680"/>
    <mergeCell ref="D681:E681"/>
    <mergeCell ref="F681:G681"/>
    <mergeCell ref="H681:I681"/>
    <mergeCell ref="D712:E712"/>
    <mergeCell ref="F712:I712"/>
    <mergeCell ref="D713:E713"/>
    <mergeCell ref="F713:I713"/>
    <mergeCell ref="P713:Q713"/>
    <mergeCell ref="F715:G715"/>
    <mergeCell ref="M715:O715"/>
    <mergeCell ref="P715:R715"/>
    <mergeCell ref="C708:D708"/>
    <mergeCell ref="D710:E710"/>
    <mergeCell ref="F710:G710"/>
    <mergeCell ref="H710:I710"/>
    <mergeCell ref="D711:E711"/>
    <mergeCell ref="F711:G711"/>
    <mergeCell ref="H711:I711"/>
    <mergeCell ref="D697:E697"/>
    <mergeCell ref="F697:I697"/>
    <mergeCell ref="D698:E698"/>
    <mergeCell ref="F698:I698"/>
    <mergeCell ref="P698:Q698"/>
    <mergeCell ref="F700:G700"/>
    <mergeCell ref="M700:O700"/>
    <mergeCell ref="P700:R700"/>
    <mergeCell ref="C738:D738"/>
    <mergeCell ref="D740:E740"/>
    <mergeCell ref="F740:G740"/>
    <mergeCell ref="H740:I740"/>
    <mergeCell ref="D741:E741"/>
    <mergeCell ref="F741:G741"/>
    <mergeCell ref="H741:I741"/>
    <mergeCell ref="D727:E727"/>
    <mergeCell ref="F727:I727"/>
    <mergeCell ref="D728:E728"/>
    <mergeCell ref="F728:I728"/>
    <mergeCell ref="P728:Q728"/>
    <mergeCell ref="F730:G730"/>
    <mergeCell ref="M730:O730"/>
    <mergeCell ref="P730:R730"/>
    <mergeCell ref="C723:D723"/>
    <mergeCell ref="D725:E725"/>
    <mergeCell ref="F725:G725"/>
    <mergeCell ref="H725:I725"/>
    <mergeCell ref="D726:E726"/>
    <mergeCell ref="F726:G726"/>
    <mergeCell ref="H726:I726"/>
    <mergeCell ref="D757:E757"/>
    <mergeCell ref="F757:I757"/>
    <mergeCell ref="D758:E758"/>
    <mergeCell ref="F758:I758"/>
    <mergeCell ref="P758:Q758"/>
    <mergeCell ref="F760:G760"/>
    <mergeCell ref="M760:O760"/>
    <mergeCell ref="P760:R760"/>
    <mergeCell ref="C753:D753"/>
    <mergeCell ref="D755:E755"/>
    <mergeCell ref="F755:G755"/>
    <mergeCell ref="H755:I755"/>
    <mergeCell ref="D756:E756"/>
    <mergeCell ref="F756:G756"/>
    <mergeCell ref="H756:I756"/>
    <mergeCell ref="D742:E742"/>
    <mergeCell ref="F742:I742"/>
    <mergeCell ref="D743:E743"/>
    <mergeCell ref="F743:I743"/>
    <mergeCell ref="P743:Q743"/>
    <mergeCell ref="F745:G745"/>
    <mergeCell ref="M745:O745"/>
    <mergeCell ref="P745:R745"/>
    <mergeCell ref="C783:D783"/>
    <mergeCell ref="D785:E785"/>
    <mergeCell ref="F785:G785"/>
    <mergeCell ref="H785:I785"/>
    <mergeCell ref="D786:E786"/>
    <mergeCell ref="F786:G786"/>
    <mergeCell ref="H786:I786"/>
    <mergeCell ref="D772:E772"/>
    <mergeCell ref="F772:I772"/>
    <mergeCell ref="D773:E773"/>
    <mergeCell ref="F773:I773"/>
    <mergeCell ref="P773:Q773"/>
    <mergeCell ref="F775:G775"/>
    <mergeCell ref="M775:O775"/>
    <mergeCell ref="P775:R775"/>
    <mergeCell ref="C768:D768"/>
    <mergeCell ref="D770:E770"/>
    <mergeCell ref="F770:G770"/>
    <mergeCell ref="H770:I770"/>
    <mergeCell ref="D771:E771"/>
    <mergeCell ref="F771:G771"/>
    <mergeCell ref="H771:I771"/>
    <mergeCell ref="D802:E802"/>
    <mergeCell ref="F802:I802"/>
    <mergeCell ref="D803:E803"/>
    <mergeCell ref="F803:I803"/>
    <mergeCell ref="P803:Q803"/>
    <mergeCell ref="F805:G805"/>
    <mergeCell ref="M805:O805"/>
    <mergeCell ref="P805:R805"/>
    <mergeCell ref="C798:D798"/>
    <mergeCell ref="D800:E800"/>
    <mergeCell ref="F800:G800"/>
    <mergeCell ref="H800:I800"/>
    <mergeCell ref="D801:E801"/>
    <mergeCell ref="F801:G801"/>
    <mergeCell ref="H801:I801"/>
    <mergeCell ref="D787:E787"/>
    <mergeCell ref="F787:I787"/>
    <mergeCell ref="D788:E788"/>
    <mergeCell ref="F788:I788"/>
    <mergeCell ref="P788:Q788"/>
    <mergeCell ref="F790:G790"/>
    <mergeCell ref="M790:O790"/>
    <mergeCell ref="P790:R790"/>
    <mergeCell ref="C828:D828"/>
    <mergeCell ref="D830:E830"/>
    <mergeCell ref="F830:G830"/>
    <mergeCell ref="H830:I830"/>
    <mergeCell ref="D831:E831"/>
    <mergeCell ref="F831:G831"/>
    <mergeCell ref="H831:I831"/>
    <mergeCell ref="D817:E817"/>
    <mergeCell ref="F817:I817"/>
    <mergeCell ref="D818:E818"/>
    <mergeCell ref="F818:I818"/>
    <mergeCell ref="P818:Q818"/>
    <mergeCell ref="F820:G820"/>
    <mergeCell ref="M820:O820"/>
    <mergeCell ref="P820:R820"/>
    <mergeCell ref="C813:D813"/>
    <mergeCell ref="D815:E815"/>
    <mergeCell ref="F815:G815"/>
    <mergeCell ref="H815:I815"/>
    <mergeCell ref="D816:E816"/>
    <mergeCell ref="F816:G816"/>
    <mergeCell ref="H816:I816"/>
    <mergeCell ref="D847:E847"/>
    <mergeCell ref="F847:I847"/>
    <mergeCell ref="D848:E848"/>
    <mergeCell ref="F848:I848"/>
    <mergeCell ref="P848:Q848"/>
    <mergeCell ref="F850:G850"/>
    <mergeCell ref="M850:O850"/>
    <mergeCell ref="P850:R850"/>
    <mergeCell ref="C843:D843"/>
    <mergeCell ref="D845:E845"/>
    <mergeCell ref="F845:G845"/>
    <mergeCell ref="H845:I845"/>
    <mergeCell ref="D846:E846"/>
    <mergeCell ref="F846:G846"/>
    <mergeCell ref="H846:I846"/>
    <mergeCell ref="D832:E832"/>
    <mergeCell ref="F832:I832"/>
    <mergeCell ref="D833:E833"/>
    <mergeCell ref="F833:I833"/>
    <mergeCell ref="P833:Q833"/>
    <mergeCell ref="F835:G835"/>
    <mergeCell ref="M835:O835"/>
    <mergeCell ref="P835:R835"/>
    <mergeCell ref="C873:D873"/>
    <mergeCell ref="D875:E875"/>
    <mergeCell ref="F875:G875"/>
    <mergeCell ref="H875:I875"/>
    <mergeCell ref="D876:E876"/>
    <mergeCell ref="F876:G876"/>
    <mergeCell ref="H876:I876"/>
    <mergeCell ref="D862:E862"/>
    <mergeCell ref="F862:I862"/>
    <mergeCell ref="D863:E863"/>
    <mergeCell ref="F863:I863"/>
    <mergeCell ref="P863:Q863"/>
    <mergeCell ref="F865:G865"/>
    <mergeCell ref="M865:O865"/>
    <mergeCell ref="P865:R865"/>
    <mergeCell ref="C858:D858"/>
    <mergeCell ref="D860:E860"/>
    <mergeCell ref="F860:G860"/>
    <mergeCell ref="H860:I860"/>
    <mergeCell ref="D861:E861"/>
    <mergeCell ref="F861:G861"/>
    <mergeCell ref="H861:I861"/>
    <mergeCell ref="D892:E892"/>
    <mergeCell ref="F892:I892"/>
    <mergeCell ref="D893:E893"/>
    <mergeCell ref="F893:I893"/>
    <mergeCell ref="P893:Q893"/>
    <mergeCell ref="F895:G895"/>
    <mergeCell ref="M895:O895"/>
    <mergeCell ref="P895:R895"/>
    <mergeCell ref="C888:D888"/>
    <mergeCell ref="D890:E890"/>
    <mergeCell ref="F890:G890"/>
    <mergeCell ref="H890:I890"/>
    <mergeCell ref="D891:E891"/>
    <mergeCell ref="F891:G891"/>
    <mergeCell ref="H891:I891"/>
    <mergeCell ref="D877:E877"/>
    <mergeCell ref="F877:I877"/>
    <mergeCell ref="D878:E878"/>
    <mergeCell ref="F878:I878"/>
    <mergeCell ref="P878:Q878"/>
    <mergeCell ref="F880:G880"/>
    <mergeCell ref="M880:O880"/>
    <mergeCell ref="P880:R880"/>
    <mergeCell ref="C918:D918"/>
    <mergeCell ref="D920:E920"/>
    <mergeCell ref="F920:G920"/>
    <mergeCell ref="H920:I920"/>
    <mergeCell ref="D921:E921"/>
    <mergeCell ref="F921:G921"/>
    <mergeCell ref="H921:I921"/>
    <mergeCell ref="D907:E907"/>
    <mergeCell ref="F907:I907"/>
    <mergeCell ref="D908:E908"/>
    <mergeCell ref="F908:I908"/>
    <mergeCell ref="P908:Q908"/>
    <mergeCell ref="F910:G910"/>
    <mergeCell ref="M910:O910"/>
    <mergeCell ref="P910:R910"/>
    <mergeCell ref="C903:D903"/>
    <mergeCell ref="D905:E905"/>
    <mergeCell ref="F905:G905"/>
    <mergeCell ref="H905:I905"/>
    <mergeCell ref="D906:E906"/>
    <mergeCell ref="F906:G906"/>
    <mergeCell ref="H906:I906"/>
    <mergeCell ref="D937:E937"/>
    <mergeCell ref="F937:I937"/>
    <mergeCell ref="D938:E938"/>
    <mergeCell ref="F938:I938"/>
    <mergeCell ref="P938:Q938"/>
    <mergeCell ref="F940:G940"/>
    <mergeCell ref="M940:O940"/>
    <mergeCell ref="P940:R940"/>
    <mergeCell ref="C933:D933"/>
    <mergeCell ref="D935:E935"/>
    <mergeCell ref="F935:G935"/>
    <mergeCell ref="H935:I935"/>
    <mergeCell ref="D936:E936"/>
    <mergeCell ref="F936:G936"/>
    <mergeCell ref="H936:I936"/>
    <mergeCell ref="D922:E922"/>
    <mergeCell ref="F922:I922"/>
    <mergeCell ref="D923:E923"/>
    <mergeCell ref="F923:I923"/>
    <mergeCell ref="P923:Q923"/>
    <mergeCell ref="F925:G925"/>
    <mergeCell ref="M925:O925"/>
    <mergeCell ref="P925:R925"/>
    <mergeCell ref="C963:D963"/>
    <mergeCell ref="D965:E965"/>
    <mergeCell ref="F965:G965"/>
    <mergeCell ref="H965:I965"/>
    <mergeCell ref="D966:E966"/>
    <mergeCell ref="F966:G966"/>
    <mergeCell ref="H966:I966"/>
    <mergeCell ref="D952:E952"/>
    <mergeCell ref="F952:I952"/>
    <mergeCell ref="D953:E953"/>
    <mergeCell ref="F953:I953"/>
    <mergeCell ref="P953:Q953"/>
    <mergeCell ref="F955:G955"/>
    <mergeCell ref="M955:O955"/>
    <mergeCell ref="P955:R955"/>
    <mergeCell ref="C948:D948"/>
    <mergeCell ref="D950:E950"/>
    <mergeCell ref="F950:G950"/>
    <mergeCell ref="H950:I950"/>
    <mergeCell ref="D951:E951"/>
    <mergeCell ref="F951:G951"/>
    <mergeCell ref="H951:I951"/>
    <mergeCell ref="D982:E982"/>
    <mergeCell ref="F982:I982"/>
    <mergeCell ref="D983:E983"/>
    <mergeCell ref="F983:I983"/>
    <mergeCell ref="P983:Q983"/>
    <mergeCell ref="F985:G985"/>
    <mergeCell ref="M985:O985"/>
    <mergeCell ref="P985:R985"/>
    <mergeCell ref="C978:D978"/>
    <mergeCell ref="D980:E980"/>
    <mergeCell ref="F980:G980"/>
    <mergeCell ref="H980:I980"/>
    <mergeCell ref="D981:E981"/>
    <mergeCell ref="F981:G981"/>
    <mergeCell ref="H981:I981"/>
    <mergeCell ref="D967:E967"/>
    <mergeCell ref="F967:I967"/>
    <mergeCell ref="D968:E968"/>
    <mergeCell ref="F968:I968"/>
    <mergeCell ref="P968:Q968"/>
    <mergeCell ref="F970:G970"/>
    <mergeCell ref="M970:O970"/>
    <mergeCell ref="P970:R970"/>
    <mergeCell ref="C1008:D1008"/>
    <mergeCell ref="D1010:E1010"/>
    <mergeCell ref="F1010:G1010"/>
    <mergeCell ref="H1010:I1010"/>
    <mergeCell ref="D1011:E1011"/>
    <mergeCell ref="F1011:G1011"/>
    <mergeCell ref="H1011:I1011"/>
    <mergeCell ref="D997:E997"/>
    <mergeCell ref="F997:I997"/>
    <mergeCell ref="D998:E998"/>
    <mergeCell ref="F998:I998"/>
    <mergeCell ref="P998:Q998"/>
    <mergeCell ref="F1000:G1000"/>
    <mergeCell ref="M1000:O1000"/>
    <mergeCell ref="P1000:R1000"/>
    <mergeCell ref="C993:D993"/>
    <mergeCell ref="D995:E995"/>
    <mergeCell ref="F995:G995"/>
    <mergeCell ref="H995:I995"/>
    <mergeCell ref="D996:E996"/>
    <mergeCell ref="F996:G996"/>
    <mergeCell ref="H996:I996"/>
    <mergeCell ref="D1027:E1027"/>
    <mergeCell ref="F1027:I1027"/>
    <mergeCell ref="D1028:E1028"/>
    <mergeCell ref="F1028:I1028"/>
    <mergeCell ref="P1028:Q1028"/>
    <mergeCell ref="F1030:G1030"/>
    <mergeCell ref="M1030:O1030"/>
    <mergeCell ref="P1030:R1030"/>
    <mergeCell ref="C1023:D1023"/>
    <mergeCell ref="D1025:E1025"/>
    <mergeCell ref="F1025:G1025"/>
    <mergeCell ref="H1025:I1025"/>
    <mergeCell ref="D1026:E1026"/>
    <mergeCell ref="F1026:G1026"/>
    <mergeCell ref="H1026:I1026"/>
    <mergeCell ref="D1012:E1012"/>
    <mergeCell ref="F1012:I1012"/>
    <mergeCell ref="D1013:E1013"/>
    <mergeCell ref="F1013:I1013"/>
    <mergeCell ref="P1013:Q1013"/>
    <mergeCell ref="F1015:G1015"/>
    <mergeCell ref="M1015:O1015"/>
    <mergeCell ref="P1015:R1015"/>
    <mergeCell ref="C1053:D1053"/>
    <mergeCell ref="D1055:E1055"/>
    <mergeCell ref="F1055:G1055"/>
    <mergeCell ref="H1055:I1055"/>
    <mergeCell ref="D1056:E1056"/>
    <mergeCell ref="F1056:G1056"/>
    <mergeCell ref="H1056:I1056"/>
    <mergeCell ref="D1042:E1042"/>
    <mergeCell ref="F1042:I1042"/>
    <mergeCell ref="D1043:E1043"/>
    <mergeCell ref="F1043:I1043"/>
    <mergeCell ref="P1043:Q1043"/>
    <mergeCell ref="F1045:G1045"/>
    <mergeCell ref="M1045:O1045"/>
    <mergeCell ref="P1045:R1045"/>
    <mergeCell ref="C1038:D1038"/>
    <mergeCell ref="D1040:E1040"/>
    <mergeCell ref="F1040:G1040"/>
    <mergeCell ref="H1040:I1040"/>
    <mergeCell ref="D1041:E1041"/>
    <mergeCell ref="F1041:G1041"/>
    <mergeCell ref="H1041:I1041"/>
    <mergeCell ref="D1072:E1072"/>
    <mergeCell ref="F1072:I1072"/>
    <mergeCell ref="D1073:E1073"/>
    <mergeCell ref="F1073:I1073"/>
    <mergeCell ref="P1073:Q1073"/>
    <mergeCell ref="F1075:G1075"/>
    <mergeCell ref="M1075:O1075"/>
    <mergeCell ref="P1075:R1075"/>
    <mergeCell ref="C1068:D1068"/>
    <mergeCell ref="D1070:E1070"/>
    <mergeCell ref="F1070:G1070"/>
    <mergeCell ref="H1070:I1070"/>
    <mergeCell ref="D1071:E1071"/>
    <mergeCell ref="F1071:G1071"/>
    <mergeCell ref="H1071:I1071"/>
    <mergeCell ref="D1057:E1057"/>
    <mergeCell ref="F1057:I1057"/>
    <mergeCell ref="D1058:E1058"/>
    <mergeCell ref="F1058:I1058"/>
    <mergeCell ref="P1058:Q1058"/>
    <mergeCell ref="F1060:G1060"/>
    <mergeCell ref="M1060:O1060"/>
    <mergeCell ref="P1060:R1060"/>
    <mergeCell ref="C1098:D1098"/>
    <mergeCell ref="D1100:E1100"/>
    <mergeCell ref="F1100:G1100"/>
    <mergeCell ref="H1100:I1100"/>
    <mergeCell ref="D1101:E1101"/>
    <mergeCell ref="F1101:G1101"/>
    <mergeCell ref="H1101:I1101"/>
    <mergeCell ref="D1087:E1087"/>
    <mergeCell ref="F1087:I1087"/>
    <mergeCell ref="D1088:E1088"/>
    <mergeCell ref="F1088:I1088"/>
    <mergeCell ref="P1088:Q1088"/>
    <mergeCell ref="F1090:G1090"/>
    <mergeCell ref="M1090:O1090"/>
    <mergeCell ref="P1090:R1090"/>
    <mergeCell ref="C1083:D1083"/>
    <mergeCell ref="D1085:E1085"/>
    <mergeCell ref="F1085:G1085"/>
    <mergeCell ref="H1085:I1085"/>
    <mergeCell ref="D1086:E1086"/>
    <mergeCell ref="F1086:G1086"/>
    <mergeCell ref="H1086:I1086"/>
    <mergeCell ref="D1117:E1117"/>
    <mergeCell ref="F1117:I1117"/>
    <mergeCell ref="D1118:E1118"/>
    <mergeCell ref="F1118:I1118"/>
    <mergeCell ref="P1118:Q1118"/>
    <mergeCell ref="F1120:G1120"/>
    <mergeCell ref="M1120:O1120"/>
    <mergeCell ref="P1120:R1120"/>
    <mergeCell ref="C1113:D1113"/>
    <mergeCell ref="D1115:E1115"/>
    <mergeCell ref="F1115:G1115"/>
    <mergeCell ref="H1115:I1115"/>
    <mergeCell ref="D1116:E1116"/>
    <mergeCell ref="F1116:G1116"/>
    <mergeCell ref="H1116:I1116"/>
    <mergeCell ref="D1102:E1102"/>
    <mergeCell ref="F1102:I1102"/>
    <mergeCell ref="D1103:E1103"/>
    <mergeCell ref="F1103:I1103"/>
    <mergeCell ref="P1103:Q1103"/>
    <mergeCell ref="F1105:G1105"/>
    <mergeCell ref="M1105:O1105"/>
    <mergeCell ref="P1105:R1105"/>
    <mergeCell ref="C1143:D1143"/>
    <mergeCell ref="D1145:E1145"/>
    <mergeCell ref="F1145:G1145"/>
    <mergeCell ref="H1145:I1145"/>
    <mergeCell ref="D1146:E1146"/>
    <mergeCell ref="F1146:G1146"/>
    <mergeCell ref="H1146:I1146"/>
    <mergeCell ref="D1132:E1132"/>
    <mergeCell ref="F1132:I1132"/>
    <mergeCell ref="D1133:E1133"/>
    <mergeCell ref="F1133:I1133"/>
    <mergeCell ref="P1133:Q1133"/>
    <mergeCell ref="F1135:G1135"/>
    <mergeCell ref="M1135:O1135"/>
    <mergeCell ref="P1135:R1135"/>
    <mergeCell ref="C1128:D1128"/>
    <mergeCell ref="D1130:E1130"/>
    <mergeCell ref="F1130:G1130"/>
    <mergeCell ref="H1130:I1130"/>
    <mergeCell ref="D1131:E1131"/>
    <mergeCell ref="F1131:G1131"/>
    <mergeCell ref="H1131:I1131"/>
    <mergeCell ref="D1162:E1162"/>
    <mergeCell ref="F1162:I1162"/>
    <mergeCell ref="D1163:E1163"/>
    <mergeCell ref="F1163:I1163"/>
    <mergeCell ref="P1163:Q1163"/>
    <mergeCell ref="F1165:G1165"/>
    <mergeCell ref="M1165:O1165"/>
    <mergeCell ref="P1165:R1165"/>
    <mergeCell ref="C1158:D1158"/>
    <mergeCell ref="D1160:E1160"/>
    <mergeCell ref="F1160:G1160"/>
    <mergeCell ref="H1160:I1160"/>
    <mergeCell ref="D1161:E1161"/>
    <mergeCell ref="F1161:G1161"/>
    <mergeCell ref="H1161:I1161"/>
    <mergeCell ref="D1147:E1147"/>
    <mergeCell ref="F1147:I1147"/>
    <mergeCell ref="D1148:E1148"/>
    <mergeCell ref="F1148:I1148"/>
    <mergeCell ref="P1148:Q1148"/>
    <mergeCell ref="F1150:G1150"/>
    <mergeCell ref="M1150:O1150"/>
    <mergeCell ref="P1150:R1150"/>
    <mergeCell ref="C1188:D1188"/>
    <mergeCell ref="D1190:E1190"/>
    <mergeCell ref="F1190:G1190"/>
    <mergeCell ref="H1190:I1190"/>
    <mergeCell ref="D1191:E1191"/>
    <mergeCell ref="F1191:G1191"/>
    <mergeCell ref="H1191:I1191"/>
    <mergeCell ref="D1177:E1177"/>
    <mergeCell ref="F1177:I1177"/>
    <mergeCell ref="D1178:E1178"/>
    <mergeCell ref="F1178:I1178"/>
    <mergeCell ref="P1178:Q1178"/>
    <mergeCell ref="F1180:G1180"/>
    <mergeCell ref="M1180:O1180"/>
    <mergeCell ref="P1180:R1180"/>
    <mergeCell ref="C1173:D1173"/>
    <mergeCell ref="D1175:E1175"/>
    <mergeCell ref="F1175:G1175"/>
    <mergeCell ref="H1175:I1175"/>
    <mergeCell ref="D1176:E1176"/>
    <mergeCell ref="F1176:G1176"/>
    <mergeCell ref="H1176:I1176"/>
    <mergeCell ref="D1207:E1207"/>
    <mergeCell ref="F1207:I1207"/>
    <mergeCell ref="D1208:E1208"/>
    <mergeCell ref="F1208:I1208"/>
    <mergeCell ref="P1208:Q1208"/>
    <mergeCell ref="F1210:G1210"/>
    <mergeCell ref="M1210:O1210"/>
    <mergeCell ref="P1210:R1210"/>
    <mergeCell ref="C1203:D1203"/>
    <mergeCell ref="D1205:E1205"/>
    <mergeCell ref="F1205:G1205"/>
    <mergeCell ref="H1205:I1205"/>
    <mergeCell ref="D1206:E1206"/>
    <mergeCell ref="F1206:G1206"/>
    <mergeCell ref="H1206:I1206"/>
    <mergeCell ref="D1192:E1192"/>
    <mergeCell ref="F1192:I1192"/>
    <mergeCell ref="D1193:E1193"/>
    <mergeCell ref="F1193:I1193"/>
    <mergeCell ref="P1193:Q1193"/>
    <mergeCell ref="F1195:G1195"/>
    <mergeCell ref="M1195:O1195"/>
    <mergeCell ref="P1195:R1195"/>
    <mergeCell ref="C1233:D1233"/>
    <mergeCell ref="D1235:E1235"/>
    <mergeCell ref="F1235:G1235"/>
    <mergeCell ref="H1235:I1235"/>
    <mergeCell ref="D1236:E1236"/>
    <mergeCell ref="F1236:G1236"/>
    <mergeCell ref="H1236:I1236"/>
    <mergeCell ref="D1222:E1222"/>
    <mergeCell ref="F1222:I1222"/>
    <mergeCell ref="D1223:E1223"/>
    <mergeCell ref="F1223:I1223"/>
    <mergeCell ref="P1223:Q1223"/>
    <mergeCell ref="F1225:G1225"/>
    <mergeCell ref="M1225:O1225"/>
    <mergeCell ref="P1225:R1225"/>
    <mergeCell ref="C1218:D1218"/>
    <mergeCell ref="D1220:E1220"/>
    <mergeCell ref="F1220:G1220"/>
    <mergeCell ref="H1220:I1220"/>
    <mergeCell ref="D1221:E1221"/>
    <mergeCell ref="F1221:G1221"/>
    <mergeCell ref="H1221:I1221"/>
    <mergeCell ref="D1252:E1252"/>
    <mergeCell ref="F1252:I1252"/>
    <mergeCell ref="D1253:E1253"/>
    <mergeCell ref="F1253:I1253"/>
    <mergeCell ref="P1253:Q1253"/>
    <mergeCell ref="F1255:G1255"/>
    <mergeCell ref="M1255:O1255"/>
    <mergeCell ref="P1255:R1255"/>
    <mergeCell ref="C1248:D1248"/>
    <mergeCell ref="D1250:E1250"/>
    <mergeCell ref="F1250:G1250"/>
    <mergeCell ref="H1250:I1250"/>
    <mergeCell ref="D1251:E1251"/>
    <mergeCell ref="F1251:G1251"/>
    <mergeCell ref="H1251:I1251"/>
    <mergeCell ref="D1237:E1237"/>
    <mergeCell ref="F1237:I1237"/>
    <mergeCell ref="D1238:E1238"/>
    <mergeCell ref="F1238:I1238"/>
    <mergeCell ref="P1238:Q1238"/>
    <mergeCell ref="F1240:G1240"/>
    <mergeCell ref="M1240:O1240"/>
    <mergeCell ref="P1240:R1240"/>
    <mergeCell ref="C1278:D1278"/>
    <mergeCell ref="D1280:E1280"/>
    <mergeCell ref="F1280:G1280"/>
    <mergeCell ref="H1280:I1280"/>
    <mergeCell ref="D1281:E1281"/>
    <mergeCell ref="F1281:G1281"/>
    <mergeCell ref="H1281:I1281"/>
    <mergeCell ref="D1267:E1267"/>
    <mergeCell ref="F1267:I1267"/>
    <mergeCell ref="D1268:E1268"/>
    <mergeCell ref="F1268:I1268"/>
    <mergeCell ref="P1268:Q1268"/>
    <mergeCell ref="F1270:G1270"/>
    <mergeCell ref="M1270:O1270"/>
    <mergeCell ref="P1270:R1270"/>
    <mergeCell ref="C1263:D1263"/>
    <mergeCell ref="D1265:E1265"/>
    <mergeCell ref="F1265:G1265"/>
    <mergeCell ref="H1265:I1265"/>
    <mergeCell ref="D1266:E1266"/>
    <mergeCell ref="F1266:G1266"/>
    <mergeCell ref="H1266:I1266"/>
    <mergeCell ref="D1297:E1297"/>
    <mergeCell ref="F1297:I1297"/>
    <mergeCell ref="D1298:E1298"/>
    <mergeCell ref="F1298:I1298"/>
    <mergeCell ref="P1298:Q1298"/>
    <mergeCell ref="F1300:G1300"/>
    <mergeCell ref="M1300:O1300"/>
    <mergeCell ref="P1300:R1300"/>
    <mergeCell ref="C1293:D1293"/>
    <mergeCell ref="D1295:E1295"/>
    <mergeCell ref="F1295:G1295"/>
    <mergeCell ref="H1295:I1295"/>
    <mergeCell ref="D1296:E1296"/>
    <mergeCell ref="F1296:G1296"/>
    <mergeCell ref="H1296:I1296"/>
    <mergeCell ref="D1282:E1282"/>
    <mergeCell ref="F1282:I1282"/>
    <mergeCell ref="D1283:E1283"/>
    <mergeCell ref="F1283:I1283"/>
    <mergeCell ref="P1283:Q1283"/>
    <mergeCell ref="F1285:G1285"/>
    <mergeCell ref="M1285:O1285"/>
    <mergeCell ref="P1285:R1285"/>
    <mergeCell ref="C1323:D1323"/>
    <mergeCell ref="D1325:E1325"/>
    <mergeCell ref="F1325:G1325"/>
    <mergeCell ref="H1325:I1325"/>
    <mergeCell ref="D1326:E1326"/>
    <mergeCell ref="F1326:G1326"/>
    <mergeCell ref="H1326:I1326"/>
    <mergeCell ref="D1312:E1312"/>
    <mergeCell ref="F1312:I1312"/>
    <mergeCell ref="D1313:E1313"/>
    <mergeCell ref="F1313:I1313"/>
    <mergeCell ref="P1313:Q1313"/>
    <mergeCell ref="F1315:G1315"/>
    <mergeCell ref="M1315:O1315"/>
    <mergeCell ref="P1315:R1315"/>
    <mergeCell ref="C1308:D1308"/>
    <mergeCell ref="D1310:E1310"/>
    <mergeCell ref="F1310:G1310"/>
    <mergeCell ref="H1310:I1310"/>
    <mergeCell ref="D1311:E1311"/>
    <mergeCell ref="F1311:G1311"/>
    <mergeCell ref="H1311:I1311"/>
    <mergeCell ref="D1342:E1342"/>
    <mergeCell ref="F1342:I1342"/>
    <mergeCell ref="D1343:E1343"/>
    <mergeCell ref="F1343:I1343"/>
    <mergeCell ref="P1343:Q1343"/>
    <mergeCell ref="F1345:G1345"/>
    <mergeCell ref="M1345:O1345"/>
    <mergeCell ref="P1345:R1345"/>
    <mergeCell ref="C1338:D1338"/>
    <mergeCell ref="D1340:E1340"/>
    <mergeCell ref="F1340:G1340"/>
    <mergeCell ref="H1340:I1340"/>
    <mergeCell ref="D1341:E1341"/>
    <mergeCell ref="F1341:G1341"/>
    <mergeCell ref="H1341:I1341"/>
    <mergeCell ref="D1327:E1327"/>
    <mergeCell ref="F1327:I1327"/>
    <mergeCell ref="D1328:E1328"/>
    <mergeCell ref="F1328:I1328"/>
    <mergeCell ref="P1328:Q1328"/>
    <mergeCell ref="F1330:G1330"/>
    <mergeCell ref="M1330:O1330"/>
    <mergeCell ref="P1330:R1330"/>
    <mergeCell ref="C1368:D1368"/>
    <mergeCell ref="D1370:E1370"/>
    <mergeCell ref="F1370:G1370"/>
    <mergeCell ref="H1370:I1370"/>
    <mergeCell ref="D1371:E1371"/>
    <mergeCell ref="F1371:G1371"/>
    <mergeCell ref="H1371:I1371"/>
    <mergeCell ref="D1357:E1357"/>
    <mergeCell ref="F1357:I1357"/>
    <mergeCell ref="D1358:E1358"/>
    <mergeCell ref="F1358:I1358"/>
    <mergeCell ref="P1358:Q1358"/>
    <mergeCell ref="F1360:G1360"/>
    <mergeCell ref="M1360:O1360"/>
    <mergeCell ref="P1360:R1360"/>
    <mergeCell ref="C1353:D1353"/>
    <mergeCell ref="D1355:E1355"/>
    <mergeCell ref="F1355:G1355"/>
    <mergeCell ref="H1355:I1355"/>
    <mergeCell ref="D1356:E1356"/>
    <mergeCell ref="F1356:G1356"/>
    <mergeCell ref="H1356:I1356"/>
    <mergeCell ref="D1387:E1387"/>
    <mergeCell ref="F1387:I1387"/>
    <mergeCell ref="D1388:E1388"/>
    <mergeCell ref="F1388:I1388"/>
    <mergeCell ref="P1388:Q1388"/>
    <mergeCell ref="F1390:G1390"/>
    <mergeCell ref="M1390:O1390"/>
    <mergeCell ref="P1390:R1390"/>
    <mergeCell ref="C1383:D1383"/>
    <mergeCell ref="D1385:E1385"/>
    <mergeCell ref="F1385:G1385"/>
    <mergeCell ref="H1385:I1385"/>
    <mergeCell ref="D1386:E1386"/>
    <mergeCell ref="F1386:G1386"/>
    <mergeCell ref="H1386:I1386"/>
    <mergeCell ref="D1372:E1372"/>
    <mergeCell ref="F1372:I1372"/>
    <mergeCell ref="D1373:E1373"/>
    <mergeCell ref="F1373:I1373"/>
    <mergeCell ref="P1373:Q1373"/>
    <mergeCell ref="F1375:G1375"/>
    <mergeCell ref="M1375:O1375"/>
    <mergeCell ref="P1375:R1375"/>
    <mergeCell ref="C1413:D1413"/>
    <mergeCell ref="D1415:E1415"/>
    <mergeCell ref="F1415:G1415"/>
    <mergeCell ref="H1415:I1415"/>
    <mergeCell ref="D1416:E1416"/>
    <mergeCell ref="F1416:G1416"/>
    <mergeCell ref="H1416:I1416"/>
    <mergeCell ref="D1402:E1402"/>
    <mergeCell ref="F1402:I1402"/>
    <mergeCell ref="D1403:E1403"/>
    <mergeCell ref="F1403:I1403"/>
    <mergeCell ref="P1403:Q1403"/>
    <mergeCell ref="F1405:G1405"/>
    <mergeCell ref="M1405:O1405"/>
    <mergeCell ref="P1405:R1405"/>
    <mergeCell ref="C1398:D1398"/>
    <mergeCell ref="D1400:E1400"/>
    <mergeCell ref="F1400:G1400"/>
    <mergeCell ref="H1400:I1400"/>
    <mergeCell ref="D1401:E1401"/>
    <mergeCell ref="F1401:G1401"/>
    <mergeCell ref="H1401:I1401"/>
    <mergeCell ref="D1432:E1432"/>
    <mergeCell ref="F1432:I1432"/>
    <mergeCell ref="D1433:E1433"/>
    <mergeCell ref="F1433:I1433"/>
    <mergeCell ref="P1433:Q1433"/>
    <mergeCell ref="F1435:G1435"/>
    <mergeCell ref="M1435:O1435"/>
    <mergeCell ref="P1435:R1435"/>
    <mergeCell ref="C1428:D1428"/>
    <mergeCell ref="D1430:E1430"/>
    <mergeCell ref="F1430:G1430"/>
    <mergeCell ref="H1430:I1430"/>
    <mergeCell ref="D1431:E1431"/>
    <mergeCell ref="F1431:G1431"/>
    <mergeCell ref="H1431:I1431"/>
    <mergeCell ref="D1417:E1417"/>
    <mergeCell ref="F1417:I1417"/>
    <mergeCell ref="D1418:E1418"/>
    <mergeCell ref="F1418:I1418"/>
    <mergeCell ref="P1418:Q1418"/>
    <mergeCell ref="F1420:G1420"/>
    <mergeCell ref="M1420:O1420"/>
    <mergeCell ref="P1420:R1420"/>
    <mergeCell ref="C1458:D1458"/>
    <mergeCell ref="D1460:E1460"/>
    <mergeCell ref="F1460:G1460"/>
    <mergeCell ref="H1460:I1460"/>
    <mergeCell ref="D1461:E1461"/>
    <mergeCell ref="F1461:G1461"/>
    <mergeCell ref="H1461:I1461"/>
    <mergeCell ref="D1447:E1447"/>
    <mergeCell ref="F1447:I1447"/>
    <mergeCell ref="D1448:E1448"/>
    <mergeCell ref="F1448:I1448"/>
    <mergeCell ref="P1448:Q1448"/>
    <mergeCell ref="F1450:G1450"/>
    <mergeCell ref="M1450:O1450"/>
    <mergeCell ref="P1450:R1450"/>
    <mergeCell ref="C1443:D1443"/>
    <mergeCell ref="D1445:E1445"/>
    <mergeCell ref="F1445:G1445"/>
    <mergeCell ref="H1445:I1445"/>
    <mergeCell ref="D1446:E1446"/>
    <mergeCell ref="F1446:G1446"/>
    <mergeCell ref="H1446:I1446"/>
    <mergeCell ref="D1477:E1477"/>
    <mergeCell ref="F1477:I1477"/>
    <mergeCell ref="D1478:E1478"/>
    <mergeCell ref="F1478:I1478"/>
    <mergeCell ref="P1478:Q1478"/>
    <mergeCell ref="F1480:G1480"/>
    <mergeCell ref="M1480:O1480"/>
    <mergeCell ref="P1480:R1480"/>
    <mergeCell ref="C1473:D1473"/>
    <mergeCell ref="D1475:E1475"/>
    <mergeCell ref="F1475:G1475"/>
    <mergeCell ref="H1475:I1475"/>
    <mergeCell ref="D1476:E1476"/>
    <mergeCell ref="F1476:G1476"/>
    <mergeCell ref="H1476:I1476"/>
    <mergeCell ref="D1462:E1462"/>
    <mergeCell ref="F1462:I1462"/>
    <mergeCell ref="D1463:E1463"/>
    <mergeCell ref="F1463:I1463"/>
    <mergeCell ref="P1463:Q1463"/>
    <mergeCell ref="F1465:G1465"/>
    <mergeCell ref="M1465:O1465"/>
    <mergeCell ref="P1465:R1465"/>
    <mergeCell ref="C1503:D1503"/>
    <mergeCell ref="D1505:E1505"/>
    <mergeCell ref="F1505:G1505"/>
    <mergeCell ref="H1505:I1505"/>
    <mergeCell ref="D1506:E1506"/>
    <mergeCell ref="F1506:G1506"/>
    <mergeCell ref="H1506:I1506"/>
    <mergeCell ref="D1492:E1492"/>
    <mergeCell ref="F1492:I1492"/>
    <mergeCell ref="D1493:E1493"/>
    <mergeCell ref="F1493:I1493"/>
    <mergeCell ref="P1493:Q1493"/>
    <mergeCell ref="F1495:G1495"/>
    <mergeCell ref="M1495:O1495"/>
    <mergeCell ref="P1495:R1495"/>
    <mergeCell ref="C1488:D1488"/>
    <mergeCell ref="D1490:E1490"/>
    <mergeCell ref="F1490:G1490"/>
    <mergeCell ref="H1490:I1490"/>
    <mergeCell ref="D1491:E1491"/>
    <mergeCell ref="F1491:G1491"/>
    <mergeCell ref="H1491:I1491"/>
    <mergeCell ref="D1522:E1522"/>
    <mergeCell ref="F1522:I1522"/>
    <mergeCell ref="D1523:E1523"/>
    <mergeCell ref="F1523:I1523"/>
    <mergeCell ref="P1523:Q1523"/>
    <mergeCell ref="F1525:G1525"/>
    <mergeCell ref="M1525:O1525"/>
    <mergeCell ref="P1525:R1525"/>
    <mergeCell ref="C1518:D1518"/>
    <mergeCell ref="D1520:E1520"/>
    <mergeCell ref="F1520:G1520"/>
    <mergeCell ref="H1520:I1520"/>
    <mergeCell ref="D1521:E1521"/>
    <mergeCell ref="F1521:G1521"/>
    <mergeCell ref="H1521:I1521"/>
    <mergeCell ref="D1507:E1507"/>
    <mergeCell ref="F1507:I1507"/>
    <mergeCell ref="D1508:E1508"/>
    <mergeCell ref="F1508:I1508"/>
    <mergeCell ref="P1508:Q1508"/>
    <mergeCell ref="F1510:G1510"/>
    <mergeCell ref="M1510:O1510"/>
    <mergeCell ref="P1510:R1510"/>
    <mergeCell ref="C1548:D1548"/>
    <mergeCell ref="D1550:E1550"/>
    <mergeCell ref="F1550:G1550"/>
    <mergeCell ref="H1550:I1550"/>
    <mergeCell ref="D1551:E1551"/>
    <mergeCell ref="F1551:G1551"/>
    <mergeCell ref="H1551:I1551"/>
    <mergeCell ref="D1537:E1537"/>
    <mergeCell ref="F1537:I1537"/>
    <mergeCell ref="D1538:E1538"/>
    <mergeCell ref="F1538:I1538"/>
    <mergeCell ref="P1538:Q1538"/>
    <mergeCell ref="F1540:G1540"/>
    <mergeCell ref="M1540:O1540"/>
    <mergeCell ref="P1540:R1540"/>
    <mergeCell ref="C1533:D1533"/>
    <mergeCell ref="D1535:E1535"/>
    <mergeCell ref="F1535:G1535"/>
    <mergeCell ref="H1535:I1535"/>
    <mergeCell ref="D1536:E1536"/>
    <mergeCell ref="F1536:G1536"/>
    <mergeCell ref="H1536:I1536"/>
    <mergeCell ref="D1567:E1567"/>
    <mergeCell ref="F1567:I1567"/>
    <mergeCell ref="D1568:E1568"/>
    <mergeCell ref="F1568:I1568"/>
    <mergeCell ref="P1568:Q1568"/>
    <mergeCell ref="F1570:G1570"/>
    <mergeCell ref="M1570:O1570"/>
    <mergeCell ref="P1570:R1570"/>
    <mergeCell ref="C1563:D1563"/>
    <mergeCell ref="D1565:E1565"/>
    <mergeCell ref="F1565:G1565"/>
    <mergeCell ref="H1565:I1565"/>
    <mergeCell ref="D1566:E1566"/>
    <mergeCell ref="F1566:G1566"/>
    <mergeCell ref="H1566:I1566"/>
    <mergeCell ref="D1552:E1552"/>
    <mergeCell ref="F1552:I1552"/>
    <mergeCell ref="D1553:E1553"/>
    <mergeCell ref="F1553:I1553"/>
    <mergeCell ref="P1553:Q1553"/>
    <mergeCell ref="F1555:G1555"/>
    <mergeCell ref="M1555:O1555"/>
    <mergeCell ref="P1555:R1555"/>
    <mergeCell ref="C1593:D1593"/>
    <mergeCell ref="D1595:E1595"/>
    <mergeCell ref="F1595:G1595"/>
    <mergeCell ref="H1595:I1595"/>
    <mergeCell ref="D1596:E1596"/>
    <mergeCell ref="F1596:G1596"/>
    <mergeCell ref="H1596:I1596"/>
    <mergeCell ref="D1582:E1582"/>
    <mergeCell ref="F1582:I1582"/>
    <mergeCell ref="D1583:E1583"/>
    <mergeCell ref="F1583:I1583"/>
    <mergeCell ref="P1583:Q1583"/>
    <mergeCell ref="F1585:G1585"/>
    <mergeCell ref="M1585:O1585"/>
    <mergeCell ref="P1585:R1585"/>
    <mergeCell ref="C1578:D1578"/>
    <mergeCell ref="D1580:E1580"/>
    <mergeCell ref="F1580:G1580"/>
    <mergeCell ref="H1580:I1580"/>
    <mergeCell ref="D1581:E1581"/>
    <mergeCell ref="F1581:G1581"/>
    <mergeCell ref="H1581:I1581"/>
    <mergeCell ref="D1612:E1612"/>
    <mergeCell ref="F1612:I1612"/>
    <mergeCell ref="D1613:E1613"/>
    <mergeCell ref="F1613:I1613"/>
    <mergeCell ref="P1613:Q1613"/>
    <mergeCell ref="F1615:G1615"/>
    <mergeCell ref="M1615:O1615"/>
    <mergeCell ref="P1615:R1615"/>
    <mergeCell ref="C1608:D1608"/>
    <mergeCell ref="D1610:E1610"/>
    <mergeCell ref="F1610:G1610"/>
    <mergeCell ref="H1610:I1610"/>
    <mergeCell ref="D1611:E1611"/>
    <mergeCell ref="F1611:G1611"/>
    <mergeCell ref="H1611:I1611"/>
    <mergeCell ref="D1597:E1597"/>
    <mergeCell ref="F1597:I1597"/>
    <mergeCell ref="D1598:E1598"/>
    <mergeCell ref="F1598:I1598"/>
    <mergeCell ref="P1598:Q1598"/>
    <mergeCell ref="F1600:G1600"/>
    <mergeCell ref="M1600:O1600"/>
    <mergeCell ref="P1600:R1600"/>
    <mergeCell ref="C1638:D1638"/>
    <mergeCell ref="D1640:E1640"/>
    <mergeCell ref="F1640:G1640"/>
    <mergeCell ref="H1640:I1640"/>
    <mergeCell ref="D1641:E1641"/>
    <mergeCell ref="F1641:G1641"/>
    <mergeCell ref="H1641:I1641"/>
    <mergeCell ref="D1627:E1627"/>
    <mergeCell ref="F1627:I1627"/>
    <mergeCell ref="D1628:E1628"/>
    <mergeCell ref="F1628:I1628"/>
    <mergeCell ref="P1628:Q1628"/>
    <mergeCell ref="F1630:G1630"/>
    <mergeCell ref="M1630:O1630"/>
    <mergeCell ref="P1630:R1630"/>
    <mergeCell ref="C1623:D1623"/>
    <mergeCell ref="D1625:E1625"/>
    <mergeCell ref="F1625:G1625"/>
    <mergeCell ref="H1625:I1625"/>
    <mergeCell ref="D1626:E1626"/>
    <mergeCell ref="F1626:G1626"/>
    <mergeCell ref="H1626:I1626"/>
    <mergeCell ref="D1657:E1657"/>
    <mergeCell ref="F1657:I1657"/>
    <mergeCell ref="D1658:E1658"/>
    <mergeCell ref="F1658:I1658"/>
    <mergeCell ref="P1658:Q1658"/>
    <mergeCell ref="F1660:G1660"/>
    <mergeCell ref="M1660:O1660"/>
    <mergeCell ref="P1660:R1660"/>
    <mergeCell ref="C1653:D1653"/>
    <mergeCell ref="D1655:E1655"/>
    <mergeCell ref="F1655:G1655"/>
    <mergeCell ref="H1655:I1655"/>
    <mergeCell ref="D1656:E1656"/>
    <mergeCell ref="F1656:G1656"/>
    <mergeCell ref="H1656:I1656"/>
    <mergeCell ref="D1642:E1642"/>
    <mergeCell ref="F1642:I1642"/>
    <mergeCell ref="D1643:E1643"/>
    <mergeCell ref="F1643:I1643"/>
    <mergeCell ref="P1643:Q1643"/>
    <mergeCell ref="F1645:G1645"/>
    <mergeCell ref="M1645:O1645"/>
    <mergeCell ref="P1645:R1645"/>
    <mergeCell ref="C1683:D1683"/>
    <mergeCell ref="D1685:E1685"/>
    <mergeCell ref="F1685:G1685"/>
    <mergeCell ref="H1685:I1685"/>
    <mergeCell ref="D1686:E1686"/>
    <mergeCell ref="F1686:G1686"/>
    <mergeCell ref="H1686:I1686"/>
    <mergeCell ref="D1672:E1672"/>
    <mergeCell ref="F1672:I1672"/>
    <mergeCell ref="D1673:E1673"/>
    <mergeCell ref="F1673:I1673"/>
    <mergeCell ref="P1673:Q1673"/>
    <mergeCell ref="F1675:G1675"/>
    <mergeCell ref="M1675:O1675"/>
    <mergeCell ref="P1675:R1675"/>
    <mergeCell ref="C1668:D1668"/>
    <mergeCell ref="D1670:E1670"/>
    <mergeCell ref="F1670:G1670"/>
    <mergeCell ref="H1670:I1670"/>
    <mergeCell ref="D1671:E1671"/>
    <mergeCell ref="F1671:G1671"/>
    <mergeCell ref="H1671:I1671"/>
    <mergeCell ref="D1702:E1702"/>
    <mergeCell ref="F1702:I1702"/>
    <mergeCell ref="D1703:E1703"/>
    <mergeCell ref="F1703:I1703"/>
    <mergeCell ref="P1703:Q1703"/>
    <mergeCell ref="F1705:G1705"/>
    <mergeCell ref="M1705:O1705"/>
    <mergeCell ref="P1705:R1705"/>
    <mergeCell ref="C1698:D1698"/>
    <mergeCell ref="D1700:E1700"/>
    <mergeCell ref="F1700:G1700"/>
    <mergeCell ref="H1700:I1700"/>
    <mergeCell ref="D1701:E1701"/>
    <mergeCell ref="F1701:G1701"/>
    <mergeCell ref="H1701:I1701"/>
    <mergeCell ref="D1687:E1687"/>
    <mergeCell ref="F1687:I1687"/>
    <mergeCell ref="D1688:E1688"/>
    <mergeCell ref="F1688:I1688"/>
    <mergeCell ref="P1688:Q1688"/>
    <mergeCell ref="F1690:G1690"/>
    <mergeCell ref="M1690:O1690"/>
    <mergeCell ref="P1690:R1690"/>
    <mergeCell ref="C1728:D1728"/>
    <mergeCell ref="D1730:E1730"/>
    <mergeCell ref="F1730:G1730"/>
    <mergeCell ref="H1730:I1730"/>
    <mergeCell ref="D1731:E1731"/>
    <mergeCell ref="F1731:G1731"/>
    <mergeCell ref="H1731:I1731"/>
    <mergeCell ref="D1717:E1717"/>
    <mergeCell ref="F1717:I1717"/>
    <mergeCell ref="D1718:E1718"/>
    <mergeCell ref="F1718:I1718"/>
    <mergeCell ref="P1718:Q1718"/>
    <mergeCell ref="F1720:G1720"/>
    <mergeCell ref="M1720:O1720"/>
    <mergeCell ref="P1720:R1720"/>
    <mergeCell ref="C1713:D1713"/>
    <mergeCell ref="D1715:E1715"/>
    <mergeCell ref="F1715:G1715"/>
    <mergeCell ref="H1715:I1715"/>
    <mergeCell ref="D1716:E1716"/>
    <mergeCell ref="F1716:G1716"/>
    <mergeCell ref="H1716:I1716"/>
    <mergeCell ref="D1747:E1747"/>
    <mergeCell ref="F1747:I1747"/>
    <mergeCell ref="D1748:E1748"/>
    <mergeCell ref="F1748:I1748"/>
    <mergeCell ref="P1748:Q1748"/>
    <mergeCell ref="F1750:G1750"/>
    <mergeCell ref="M1750:O1750"/>
    <mergeCell ref="P1750:R1750"/>
    <mergeCell ref="C1743:D1743"/>
    <mergeCell ref="D1745:E1745"/>
    <mergeCell ref="F1745:G1745"/>
    <mergeCell ref="H1745:I1745"/>
    <mergeCell ref="D1746:E1746"/>
    <mergeCell ref="F1746:G1746"/>
    <mergeCell ref="H1746:I1746"/>
    <mergeCell ref="D1732:E1732"/>
    <mergeCell ref="F1732:I1732"/>
    <mergeCell ref="D1733:E1733"/>
    <mergeCell ref="F1733:I1733"/>
    <mergeCell ref="P1733:Q1733"/>
    <mergeCell ref="F1735:G1735"/>
    <mergeCell ref="M1735:O1735"/>
    <mergeCell ref="P1735:R1735"/>
    <mergeCell ref="C1773:D1773"/>
    <mergeCell ref="D1775:E1775"/>
    <mergeCell ref="F1775:G1775"/>
    <mergeCell ref="H1775:I1775"/>
    <mergeCell ref="D1776:E1776"/>
    <mergeCell ref="F1776:G1776"/>
    <mergeCell ref="H1776:I1776"/>
    <mergeCell ref="D1762:E1762"/>
    <mergeCell ref="F1762:I1762"/>
    <mergeCell ref="D1763:E1763"/>
    <mergeCell ref="F1763:I1763"/>
    <mergeCell ref="P1763:Q1763"/>
    <mergeCell ref="F1765:G1765"/>
    <mergeCell ref="M1765:O1765"/>
    <mergeCell ref="P1765:R1765"/>
    <mergeCell ref="C1758:D1758"/>
    <mergeCell ref="D1760:E1760"/>
    <mergeCell ref="F1760:G1760"/>
    <mergeCell ref="H1760:I1760"/>
    <mergeCell ref="D1761:E1761"/>
    <mergeCell ref="F1761:G1761"/>
    <mergeCell ref="H1761:I1761"/>
    <mergeCell ref="D1792:E1792"/>
    <mergeCell ref="F1792:I1792"/>
    <mergeCell ref="D1793:E1793"/>
    <mergeCell ref="F1793:I1793"/>
    <mergeCell ref="P1793:Q1793"/>
    <mergeCell ref="F1795:G1795"/>
    <mergeCell ref="M1795:O1795"/>
    <mergeCell ref="P1795:R1795"/>
    <mergeCell ref="C1788:D1788"/>
    <mergeCell ref="D1790:E1790"/>
    <mergeCell ref="F1790:G1790"/>
    <mergeCell ref="H1790:I1790"/>
    <mergeCell ref="D1791:E1791"/>
    <mergeCell ref="F1791:G1791"/>
    <mergeCell ref="H1791:I1791"/>
    <mergeCell ref="D1777:E1777"/>
    <mergeCell ref="F1777:I1777"/>
    <mergeCell ref="D1778:E1778"/>
    <mergeCell ref="F1778:I1778"/>
    <mergeCell ref="P1778:Q1778"/>
    <mergeCell ref="F1780:G1780"/>
    <mergeCell ref="M1780:O1780"/>
    <mergeCell ref="P1780:R1780"/>
    <mergeCell ref="C1818:D1818"/>
    <mergeCell ref="D1820:E1820"/>
    <mergeCell ref="F1820:G1820"/>
    <mergeCell ref="H1820:I1820"/>
    <mergeCell ref="D1821:E1821"/>
    <mergeCell ref="F1821:G1821"/>
    <mergeCell ref="H1821:I1821"/>
    <mergeCell ref="D1807:E1807"/>
    <mergeCell ref="F1807:I1807"/>
    <mergeCell ref="D1808:E1808"/>
    <mergeCell ref="F1808:I1808"/>
    <mergeCell ref="P1808:Q1808"/>
    <mergeCell ref="F1810:G1810"/>
    <mergeCell ref="M1810:O1810"/>
    <mergeCell ref="P1810:R1810"/>
    <mergeCell ref="C1803:D1803"/>
    <mergeCell ref="D1805:E1805"/>
    <mergeCell ref="F1805:G1805"/>
    <mergeCell ref="H1805:I1805"/>
    <mergeCell ref="D1806:E1806"/>
    <mergeCell ref="F1806:G1806"/>
    <mergeCell ref="H1806:I1806"/>
    <mergeCell ref="D1837:E1837"/>
    <mergeCell ref="F1837:I1837"/>
    <mergeCell ref="D1838:E1838"/>
    <mergeCell ref="F1838:I1838"/>
    <mergeCell ref="P1838:Q1838"/>
    <mergeCell ref="F1840:G1840"/>
    <mergeCell ref="M1840:O1840"/>
    <mergeCell ref="P1840:R1840"/>
    <mergeCell ref="C1833:D1833"/>
    <mergeCell ref="D1835:E1835"/>
    <mergeCell ref="F1835:G1835"/>
    <mergeCell ref="H1835:I1835"/>
    <mergeCell ref="D1836:E1836"/>
    <mergeCell ref="F1836:G1836"/>
    <mergeCell ref="H1836:I1836"/>
    <mergeCell ref="D1822:E1822"/>
    <mergeCell ref="F1822:I1822"/>
    <mergeCell ref="D1823:E1823"/>
    <mergeCell ref="F1823:I1823"/>
    <mergeCell ref="P1823:Q1823"/>
    <mergeCell ref="F1825:G1825"/>
    <mergeCell ref="M1825:O1825"/>
    <mergeCell ref="P1825:R1825"/>
    <mergeCell ref="C1863:D1863"/>
    <mergeCell ref="D1865:E1865"/>
    <mergeCell ref="F1865:G1865"/>
    <mergeCell ref="H1865:I1865"/>
    <mergeCell ref="D1866:E1866"/>
    <mergeCell ref="F1866:G1866"/>
    <mergeCell ref="H1866:I1866"/>
    <mergeCell ref="D1852:E1852"/>
    <mergeCell ref="F1852:I1852"/>
    <mergeCell ref="D1853:E1853"/>
    <mergeCell ref="F1853:I1853"/>
    <mergeCell ref="P1853:Q1853"/>
    <mergeCell ref="F1855:G1855"/>
    <mergeCell ref="M1855:O1855"/>
    <mergeCell ref="P1855:R1855"/>
    <mergeCell ref="C1848:D1848"/>
    <mergeCell ref="D1850:E1850"/>
    <mergeCell ref="F1850:G1850"/>
    <mergeCell ref="H1850:I1850"/>
    <mergeCell ref="D1851:E1851"/>
    <mergeCell ref="F1851:G1851"/>
    <mergeCell ref="H1851:I1851"/>
    <mergeCell ref="D1882:E1882"/>
    <mergeCell ref="F1882:I1882"/>
    <mergeCell ref="D1883:E1883"/>
    <mergeCell ref="F1883:I1883"/>
    <mergeCell ref="P1883:Q1883"/>
    <mergeCell ref="F1885:G1885"/>
    <mergeCell ref="M1885:O1885"/>
    <mergeCell ref="P1885:R1885"/>
    <mergeCell ref="C1878:D1878"/>
    <mergeCell ref="D1880:E1880"/>
    <mergeCell ref="F1880:G1880"/>
    <mergeCell ref="H1880:I1880"/>
    <mergeCell ref="D1881:E1881"/>
    <mergeCell ref="F1881:G1881"/>
    <mergeCell ref="H1881:I1881"/>
    <mergeCell ref="D1867:E1867"/>
    <mergeCell ref="F1867:I1867"/>
    <mergeCell ref="D1868:E1868"/>
    <mergeCell ref="F1868:I1868"/>
    <mergeCell ref="P1868:Q1868"/>
    <mergeCell ref="F1870:G1870"/>
    <mergeCell ref="M1870:O1870"/>
    <mergeCell ref="P1870:R1870"/>
    <mergeCell ref="C1908:D1908"/>
    <mergeCell ref="D1910:E1910"/>
    <mergeCell ref="F1910:G1910"/>
    <mergeCell ref="H1910:I1910"/>
    <mergeCell ref="D1911:E1911"/>
    <mergeCell ref="F1911:G1911"/>
    <mergeCell ref="H1911:I1911"/>
    <mergeCell ref="D1897:E1897"/>
    <mergeCell ref="F1897:I1897"/>
    <mergeCell ref="D1898:E1898"/>
    <mergeCell ref="F1898:I1898"/>
    <mergeCell ref="P1898:Q1898"/>
    <mergeCell ref="F1900:G1900"/>
    <mergeCell ref="M1900:O1900"/>
    <mergeCell ref="P1900:R1900"/>
    <mergeCell ref="C1893:D1893"/>
    <mergeCell ref="D1895:E1895"/>
    <mergeCell ref="F1895:G1895"/>
    <mergeCell ref="H1895:I1895"/>
    <mergeCell ref="D1896:E1896"/>
    <mergeCell ref="F1896:G1896"/>
    <mergeCell ref="H1896:I1896"/>
    <mergeCell ref="D1927:E1927"/>
    <mergeCell ref="F1927:I1927"/>
    <mergeCell ref="D1928:E1928"/>
    <mergeCell ref="F1928:I1928"/>
    <mergeCell ref="P1928:Q1928"/>
    <mergeCell ref="F1930:G1930"/>
    <mergeCell ref="M1930:O1930"/>
    <mergeCell ref="P1930:R1930"/>
    <mergeCell ref="C1923:D1923"/>
    <mergeCell ref="D1925:E1925"/>
    <mergeCell ref="F1925:G1925"/>
    <mergeCell ref="H1925:I1925"/>
    <mergeCell ref="D1926:E1926"/>
    <mergeCell ref="F1926:G1926"/>
    <mergeCell ref="H1926:I1926"/>
    <mergeCell ref="D1912:E1912"/>
    <mergeCell ref="F1912:I1912"/>
    <mergeCell ref="D1913:E1913"/>
    <mergeCell ref="F1913:I1913"/>
    <mergeCell ref="P1913:Q1913"/>
    <mergeCell ref="F1915:G1915"/>
    <mergeCell ref="M1915:O1915"/>
    <mergeCell ref="P1915:R1915"/>
    <mergeCell ref="C1953:D1953"/>
    <mergeCell ref="D1955:E1955"/>
    <mergeCell ref="F1955:G1955"/>
    <mergeCell ref="H1955:I1955"/>
    <mergeCell ref="D1956:E1956"/>
    <mergeCell ref="F1956:G1956"/>
    <mergeCell ref="H1956:I1956"/>
    <mergeCell ref="D1942:E1942"/>
    <mergeCell ref="F1942:I1942"/>
    <mergeCell ref="D1943:E1943"/>
    <mergeCell ref="F1943:I1943"/>
    <mergeCell ref="P1943:Q1943"/>
    <mergeCell ref="F1945:G1945"/>
    <mergeCell ref="M1945:O1945"/>
    <mergeCell ref="P1945:R1945"/>
    <mergeCell ref="C1938:D1938"/>
    <mergeCell ref="D1940:E1940"/>
    <mergeCell ref="F1940:G1940"/>
    <mergeCell ref="H1940:I1940"/>
    <mergeCell ref="D1941:E1941"/>
    <mergeCell ref="F1941:G1941"/>
    <mergeCell ref="H1941:I1941"/>
    <mergeCell ref="D1972:E1972"/>
    <mergeCell ref="F1972:I1972"/>
    <mergeCell ref="D1973:E1973"/>
    <mergeCell ref="F1973:I1973"/>
    <mergeCell ref="P1973:Q1973"/>
    <mergeCell ref="F1975:G1975"/>
    <mergeCell ref="M1975:O1975"/>
    <mergeCell ref="P1975:R1975"/>
    <mergeCell ref="C1968:D1968"/>
    <mergeCell ref="D1970:E1970"/>
    <mergeCell ref="F1970:G1970"/>
    <mergeCell ref="H1970:I1970"/>
    <mergeCell ref="D1971:E1971"/>
    <mergeCell ref="F1971:G1971"/>
    <mergeCell ref="H1971:I1971"/>
    <mergeCell ref="D1957:E1957"/>
    <mergeCell ref="F1957:I1957"/>
    <mergeCell ref="D1958:E1958"/>
    <mergeCell ref="F1958:I1958"/>
    <mergeCell ref="P1958:Q1958"/>
    <mergeCell ref="F1960:G1960"/>
    <mergeCell ref="M1960:O1960"/>
    <mergeCell ref="P1960:R1960"/>
    <mergeCell ref="C1998:D1998"/>
    <mergeCell ref="D2000:E2000"/>
    <mergeCell ref="F2000:G2000"/>
    <mergeCell ref="H2000:I2000"/>
    <mergeCell ref="D2001:E2001"/>
    <mergeCell ref="F2001:G2001"/>
    <mergeCell ref="H2001:I2001"/>
    <mergeCell ref="D1987:E1987"/>
    <mergeCell ref="F1987:I1987"/>
    <mergeCell ref="D1988:E1988"/>
    <mergeCell ref="F1988:I1988"/>
    <mergeCell ref="P1988:Q1988"/>
    <mergeCell ref="F1990:G1990"/>
    <mergeCell ref="M1990:O1990"/>
    <mergeCell ref="P1990:R1990"/>
    <mergeCell ref="C1983:D1983"/>
    <mergeCell ref="D1985:E1985"/>
    <mergeCell ref="F1985:G1985"/>
    <mergeCell ref="H1985:I1985"/>
    <mergeCell ref="D1986:E1986"/>
    <mergeCell ref="F1986:G1986"/>
    <mergeCell ref="H1986:I1986"/>
    <mergeCell ref="D2017:E2017"/>
    <mergeCell ref="F2017:I2017"/>
    <mergeCell ref="D2018:E2018"/>
    <mergeCell ref="F2018:I2018"/>
    <mergeCell ref="P2018:Q2018"/>
    <mergeCell ref="F2020:G2020"/>
    <mergeCell ref="M2020:O2020"/>
    <mergeCell ref="P2020:R2020"/>
    <mergeCell ref="C2013:D2013"/>
    <mergeCell ref="D2015:E2015"/>
    <mergeCell ref="F2015:G2015"/>
    <mergeCell ref="H2015:I2015"/>
    <mergeCell ref="D2016:E2016"/>
    <mergeCell ref="F2016:G2016"/>
    <mergeCell ref="H2016:I2016"/>
    <mergeCell ref="D2002:E2002"/>
    <mergeCell ref="F2002:I2002"/>
    <mergeCell ref="D2003:E2003"/>
    <mergeCell ref="F2003:I2003"/>
    <mergeCell ref="P2003:Q2003"/>
    <mergeCell ref="F2005:G2005"/>
    <mergeCell ref="M2005:O2005"/>
    <mergeCell ref="P2005:R2005"/>
    <mergeCell ref="C2043:D2043"/>
    <mergeCell ref="D2045:E2045"/>
    <mergeCell ref="F2045:G2045"/>
    <mergeCell ref="H2045:I2045"/>
    <mergeCell ref="D2046:E2046"/>
    <mergeCell ref="F2046:G2046"/>
    <mergeCell ref="H2046:I2046"/>
    <mergeCell ref="D2032:E2032"/>
    <mergeCell ref="F2032:I2032"/>
    <mergeCell ref="D2033:E2033"/>
    <mergeCell ref="F2033:I2033"/>
    <mergeCell ref="P2033:Q2033"/>
    <mergeCell ref="F2035:G2035"/>
    <mergeCell ref="M2035:O2035"/>
    <mergeCell ref="P2035:R2035"/>
    <mergeCell ref="C2028:D2028"/>
    <mergeCell ref="D2030:E2030"/>
    <mergeCell ref="F2030:G2030"/>
    <mergeCell ref="H2030:I2030"/>
    <mergeCell ref="D2031:E2031"/>
    <mergeCell ref="F2031:G2031"/>
    <mergeCell ref="H2031:I2031"/>
    <mergeCell ref="D2062:E2062"/>
    <mergeCell ref="F2062:I2062"/>
    <mergeCell ref="D2063:E2063"/>
    <mergeCell ref="F2063:I2063"/>
    <mergeCell ref="P2063:Q2063"/>
    <mergeCell ref="F2065:G2065"/>
    <mergeCell ref="M2065:O2065"/>
    <mergeCell ref="P2065:R2065"/>
    <mergeCell ref="C2058:D2058"/>
    <mergeCell ref="D2060:E2060"/>
    <mergeCell ref="F2060:G2060"/>
    <mergeCell ref="H2060:I2060"/>
    <mergeCell ref="D2061:E2061"/>
    <mergeCell ref="F2061:G2061"/>
    <mergeCell ref="H2061:I2061"/>
    <mergeCell ref="D2047:E2047"/>
    <mergeCell ref="F2047:I2047"/>
    <mergeCell ref="D2048:E2048"/>
    <mergeCell ref="F2048:I2048"/>
    <mergeCell ref="P2048:Q2048"/>
    <mergeCell ref="F2050:G2050"/>
    <mergeCell ref="M2050:O2050"/>
    <mergeCell ref="P2050:R2050"/>
    <mergeCell ref="C2088:D2088"/>
    <mergeCell ref="D2090:E2090"/>
    <mergeCell ref="F2090:G2090"/>
    <mergeCell ref="H2090:I2090"/>
    <mergeCell ref="D2091:E2091"/>
    <mergeCell ref="F2091:G2091"/>
    <mergeCell ref="H2091:I2091"/>
    <mergeCell ref="D2077:E2077"/>
    <mergeCell ref="F2077:I2077"/>
    <mergeCell ref="D2078:E2078"/>
    <mergeCell ref="F2078:I2078"/>
    <mergeCell ref="P2078:Q2078"/>
    <mergeCell ref="F2080:G2080"/>
    <mergeCell ref="M2080:O2080"/>
    <mergeCell ref="P2080:R2080"/>
    <mergeCell ref="C2073:D2073"/>
    <mergeCell ref="D2075:E2075"/>
    <mergeCell ref="F2075:G2075"/>
    <mergeCell ref="H2075:I2075"/>
    <mergeCell ref="D2076:E2076"/>
    <mergeCell ref="F2076:G2076"/>
    <mergeCell ref="H2076:I2076"/>
    <mergeCell ref="D2107:E2107"/>
    <mergeCell ref="F2107:I2107"/>
    <mergeCell ref="D2108:E2108"/>
    <mergeCell ref="F2108:I2108"/>
    <mergeCell ref="P2108:Q2108"/>
    <mergeCell ref="F2110:G2110"/>
    <mergeCell ref="M2110:O2110"/>
    <mergeCell ref="P2110:R2110"/>
    <mergeCell ref="C2103:D2103"/>
    <mergeCell ref="D2105:E2105"/>
    <mergeCell ref="F2105:G2105"/>
    <mergeCell ref="H2105:I2105"/>
    <mergeCell ref="D2106:E2106"/>
    <mergeCell ref="F2106:G2106"/>
    <mergeCell ref="H2106:I2106"/>
    <mergeCell ref="D2092:E2092"/>
    <mergeCell ref="F2092:I2092"/>
    <mergeCell ref="D2093:E2093"/>
    <mergeCell ref="F2093:I2093"/>
    <mergeCell ref="P2093:Q2093"/>
    <mergeCell ref="F2095:G2095"/>
    <mergeCell ref="M2095:O2095"/>
    <mergeCell ref="P2095:R2095"/>
    <mergeCell ref="C2133:D2133"/>
    <mergeCell ref="D2135:E2135"/>
    <mergeCell ref="F2135:G2135"/>
    <mergeCell ref="H2135:I2135"/>
    <mergeCell ref="D2136:E2136"/>
    <mergeCell ref="F2136:G2136"/>
    <mergeCell ref="H2136:I2136"/>
    <mergeCell ref="D2122:E2122"/>
    <mergeCell ref="F2122:I2122"/>
    <mergeCell ref="D2123:E2123"/>
    <mergeCell ref="F2123:I2123"/>
    <mergeCell ref="P2123:Q2123"/>
    <mergeCell ref="F2125:G2125"/>
    <mergeCell ref="M2125:O2125"/>
    <mergeCell ref="P2125:R2125"/>
    <mergeCell ref="C2118:D2118"/>
    <mergeCell ref="D2120:E2120"/>
    <mergeCell ref="F2120:G2120"/>
    <mergeCell ref="H2120:I2120"/>
    <mergeCell ref="D2121:E2121"/>
    <mergeCell ref="F2121:G2121"/>
    <mergeCell ref="H2121:I2121"/>
    <mergeCell ref="D2152:E2152"/>
    <mergeCell ref="F2152:I2152"/>
    <mergeCell ref="D2153:E2153"/>
    <mergeCell ref="F2153:I2153"/>
    <mergeCell ref="P2153:Q2153"/>
    <mergeCell ref="F2155:G2155"/>
    <mergeCell ref="M2155:O2155"/>
    <mergeCell ref="P2155:R2155"/>
    <mergeCell ref="C2148:D2148"/>
    <mergeCell ref="D2150:E2150"/>
    <mergeCell ref="F2150:G2150"/>
    <mergeCell ref="H2150:I2150"/>
    <mergeCell ref="D2151:E2151"/>
    <mergeCell ref="F2151:G2151"/>
    <mergeCell ref="H2151:I2151"/>
    <mergeCell ref="D2137:E2137"/>
    <mergeCell ref="F2137:I2137"/>
    <mergeCell ref="D2138:E2138"/>
    <mergeCell ref="F2138:I2138"/>
    <mergeCell ref="P2138:Q2138"/>
    <mergeCell ref="F2140:G2140"/>
    <mergeCell ref="M2140:O2140"/>
    <mergeCell ref="P2140:R2140"/>
    <mergeCell ref="C2178:D2178"/>
    <mergeCell ref="D2180:E2180"/>
    <mergeCell ref="F2180:G2180"/>
    <mergeCell ref="H2180:I2180"/>
    <mergeCell ref="D2181:E2181"/>
    <mergeCell ref="F2181:G2181"/>
    <mergeCell ref="H2181:I2181"/>
    <mergeCell ref="D2167:E2167"/>
    <mergeCell ref="F2167:I2167"/>
    <mergeCell ref="D2168:E2168"/>
    <mergeCell ref="F2168:I2168"/>
    <mergeCell ref="P2168:Q2168"/>
    <mergeCell ref="F2170:G2170"/>
    <mergeCell ref="M2170:O2170"/>
    <mergeCell ref="P2170:R2170"/>
    <mergeCell ref="C2163:D2163"/>
    <mergeCell ref="D2165:E2165"/>
    <mergeCell ref="F2165:G2165"/>
    <mergeCell ref="H2165:I2165"/>
    <mergeCell ref="D2166:E2166"/>
    <mergeCell ref="F2166:G2166"/>
    <mergeCell ref="H2166:I2166"/>
    <mergeCell ref="D2197:E2197"/>
    <mergeCell ref="F2197:I2197"/>
    <mergeCell ref="D2198:E2198"/>
    <mergeCell ref="F2198:I2198"/>
    <mergeCell ref="P2198:Q2198"/>
    <mergeCell ref="F2200:G2200"/>
    <mergeCell ref="M2200:O2200"/>
    <mergeCell ref="P2200:R2200"/>
    <mergeCell ref="C2193:D2193"/>
    <mergeCell ref="D2195:E2195"/>
    <mergeCell ref="F2195:G2195"/>
    <mergeCell ref="H2195:I2195"/>
    <mergeCell ref="D2196:E2196"/>
    <mergeCell ref="F2196:G2196"/>
    <mergeCell ref="H2196:I2196"/>
    <mergeCell ref="D2182:E2182"/>
    <mergeCell ref="F2182:I2182"/>
    <mergeCell ref="D2183:E2183"/>
    <mergeCell ref="F2183:I2183"/>
    <mergeCell ref="P2183:Q2183"/>
    <mergeCell ref="F2185:G2185"/>
    <mergeCell ref="M2185:O2185"/>
    <mergeCell ref="P2185:R2185"/>
    <mergeCell ref="C2223:D2223"/>
    <mergeCell ref="D2225:E2225"/>
    <mergeCell ref="F2225:G2225"/>
    <mergeCell ref="H2225:I2225"/>
    <mergeCell ref="D2226:E2226"/>
    <mergeCell ref="F2226:G2226"/>
    <mergeCell ref="H2226:I2226"/>
    <mergeCell ref="D2212:E2212"/>
    <mergeCell ref="F2212:I2212"/>
    <mergeCell ref="D2213:E2213"/>
    <mergeCell ref="F2213:I2213"/>
    <mergeCell ref="P2213:Q2213"/>
    <mergeCell ref="F2215:G2215"/>
    <mergeCell ref="M2215:O2215"/>
    <mergeCell ref="P2215:R2215"/>
    <mergeCell ref="C2208:D2208"/>
    <mergeCell ref="D2210:E2210"/>
    <mergeCell ref="F2210:G2210"/>
    <mergeCell ref="H2210:I2210"/>
    <mergeCell ref="D2211:E2211"/>
    <mergeCell ref="F2211:G2211"/>
    <mergeCell ref="H2211:I2211"/>
    <mergeCell ref="D2242:E2242"/>
    <mergeCell ref="F2242:I2242"/>
    <mergeCell ref="D2243:E2243"/>
    <mergeCell ref="F2243:I2243"/>
    <mergeCell ref="P2243:Q2243"/>
    <mergeCell ref="F2245:G2245"/>
    <mergeCell ref="M2245:O2245"/>
    <mergeCell ref="P2245:R2245"/>
    <mergeCell ref="C2238:D2238"/>
    <mergeCell ref="D2240:E2240"/>
    <mergeCell ref="F2240:G2240"/>
    <mergeCell ref="H2240:I2240"/>
    <mergeCell ref="D2241:E2241"/>
    <mergeCell ref="F2241:G2241"/>
    <mergeCell ref="H2241:I2241"/>
    <mergeCell ref="D2227:E2227"/>
    <mergeCell ref="F2227:I2227"/>
    <mergeCell ref="D2228:E2228"/>
    <mergeCell ref="F2228:I2228"/>
    <mergeCell ref="P2228:Q2228"/>
    <mergeCell ref="F2230:G2230"/>
    <mergeCell ref="M2230:O2230"/>
    <mergeCell ref="P2230:R2230"/>
    <mergeCell ref="C2268:D2268"/>
    <mergeCell ref="D2270:E2270"/>
    <mergeCell ref="F2270:G2270"/>
    <mergeCell ref="H2270:I2270"/>
    <mergeCell ref="D2271:E2271"/>
    <mergeCell ref="F2271:G2271"/>
    <mergeCell ref="H2271:I2271"/>
    <mergeCell ref="D2257:E2257"/>
    <mergeCell ref="F2257:I2257"/>
    <mergeCell ref="D2258:E2258"/>
    <mergeCell ref="F2258:I2258"/>
    <mergeCell ref="P2258:Q2258"/>
    <mergeCell ref="F2260:G2260"/>
    <mergeCell ref="M2260:O2260"/>
    <mergeCell ref="P2260:R2260"/>
    <mergeCell ref="C2253:D2253"/>
    <mergeCell ref="D2255:E2255"/>
    <mergeCell ref="F2255:G2255"/>
    <mergeCell ref="H2255:I2255"/>
    <mergeCell ref="D2256:E2256"/>
    <mergeCell ref="F2256:G2256"/>
    <mergeCell ref="H2256:I2256"/>
    <mergeCell ref="D2287:E2287"/>
    <mergeCell ref="F2287:I2287"/>
    <mergeCell ref="D2288:E2288"/>
    <mergeCell ref="F2288:I2288"/>
    <mergeCell ref="P2288:Q2288"/>
    <mergeCell ref="F2290:G2290"/>
    <mergeCell ref="M2290:O2290"/>
    <mergeCell ref="P2290:R2290"/>
    <mergeCell ref="C2283:D2283"/>
    <mergeCell ref="D2285:E2285"/>
    <mergeCell ref="F2285:G2285"/>
    <mergeCell ref="H2285:I2285"/>
    <mergeCell ref="D2286:E2286"/>
    <mergeCell ref="F2286:G2286"/>
    <mergeCell ref="H2286:I2286"/>
    <mergeCell ref="D2272:E2272"/>
    <mergeCell ref="F2272:I2272"/>
    <mergeCell ref="D2273:E2273"/>
    <mergeCell ref="F2273:I2273"/>
    <mergeCell ref="P2273:Q2273"/>
    <mergeCell ref="F2275:G2275"/>
    <mergeCell ref="M2275:O2275"/>
    <mergeCell ref="P2275:R2275"/>
    <mergeCell ref="C2313:D2313"/>
    <mergeCell ref="D2315:E2315"/>
    <mergeCell ref="F2315:G2315"/>
    <mergeCell ref="H2315:I2315"/>
    <mergeCell ref="D2316:E2316"/>
    <mergeCell ref="F2316:G2316"/>
    <mergeCell ref="H2316:I2316"/>
    <mergeCell ref="D2302:E2302"/>
    <mergeCell ref="F2302:I2302"/>
    <mergeCell ref="D2303:E2303"/>
    <mergeCell ref="F2303:I2303"/>
    <mergeCell ref="P2303:Q2303"/>
    <mergeCell ref="F2305:G2305"/>
    <mergeCell ref="M2305:O2305"/>
    <mergeCell ref="P2305:R2305"/>
    <mergeCell ref="C2298:D2298"/>
    <mergeCell ref="D2300:E2300"/>
    <mergeCell ref="F2300:G2300"/>
    <mergeCell ref="H2300:I2300"/>
    <mergeCell ref="D2301:E2301"/>
    <mergeCell ref="F2301:G2301"/>
    <mergeCell ref="H2301:I2301"/>
    <mergeCell ref="D2332:E2332"/>
    <mergeCell ref="F2332:I2332"/>
    <mergeCell ref="D2333:E2333"/>
    <mergeCell ref="F2333:I2333"/>
    <mergeCell ref="P2333:Q2333"/>
    <mergeCell ref="F2335:G2335"/>
    <mergeCell ref="M2335:O2335"/>
    <mergeCell ref="P2335:R2335"/>
    <mergeCell ref="C2328:D2328"/>
    <mergeCell ref="D2330:E2330"/>
    <mergeCell ref="F2330:G2330"/>
    <mergeCell ref="H2330:I2330"/>
    <mergeCell ref="D2331:E2331"/>
    <mergeCell ref="F2331:G2331"/>
    <mergeCell ref="H2331:I2331"/>
    <mergeCell ref="D2317:E2317"/>
    <mergeCell ref="F2317:I2317"/>
    <mergeCell ref="D2318:E2318"/>
    <mergeCell ref="F2318:I2318"/>
    <mergeCell ref="P2318:Q2318"/>
    <mergeCell ref="F2320:G2320"/>
    <mergeCell ref="M2320:O2320"/>
    <mergeCell ref="P2320:R2320"/>
    <mergeCell ref="C2358:D2358"/>
    <mergeCell ref="D2360:E2360"/>
    <mergeCell ref="F2360:G2360"/>
    <mergeCell ref="H2360:I2360"/>
    <mergeCell ref="D2361:E2361"/>
    <mergeCell ref="F2361:G2361"/>
    <mergeCell ref="H2361:I2361"/>
    <mergeCell ref="D2347:E2347"/>
    <mergeCell ref="F2347:I2347"/>
    <mergeCell ref="D2348:E2348"/>
    <mergeCell ref="F2348:I2348"/>
    <mergeCell ref="P2348:Q2348"/>
    <mergeCell ref="F2350:G2350"/>
    <mergeCell ref="M2350:O2350"/>
    <mergeCell ref="P2350:R2350"/>
    <mergeCell ref="C2343:D2343"/>
    <mergeCell ref="D2345:E2345"/>
    <mergeCell ref="F2345:G2345"/>
    <mergeCell ref="H2345:I2345"/>
    <mergeCell ref="D2346:E2346"/>
    <mergeCell ref="F2346:G2346"/>
    <mergeCell ref="H2346:I2346"/>
    <mergeCell ref="D2377:E2377"/>
    <mergeCell ref="F2377:I2377"/>
    <mergeCell ref="D2378:E2378"/>
    <mergeCell ref="F2378:I2378"/>
    <mergeCell ref="P2378:Q2378"/>
    <mergeCell ref="F2380:G2380"/>
    <mergeCell ref="M2380:O2380"/>
    <mergeCell ref="P2380:R2380"/>
    <mergeCell ref="C2373:D2373"/>
    <mergeCell ref="D2375:E2375"/>
    <mergeCell ref="F2375:G2375"/>
    <mergeCell ref="H2375:I2375"/>
    <mergeCell ref="D2376:E2376"/>
    <mergeCell ref="F2376:G2376"/>
    <mergeCell ref="H2376:I2376"/>
    <mergeCell ref="D2362:E2362"/>
    <mergeCell ref="F2362:I2362"/>
    <mergeCell ref="D2363:E2363"/>
    <mergeCell ref="F2363:I2363"/>
    <mergeCell ref="P2363:Q2363"/>
    <mergeCell ref="F2365:G2365"/>
    <mergeCell ref="M2365:O2365"/>
    <mergeCell ref="P2365:R2365"/>
    <mergeCell ref="C2403:D2403"/>
    <mergeCell ref="D2405:E2405"/>
    <mergeCell ref="F2405:G2405"/>
    <mergeCell ref="H2405:I2405"/>
    <mergeCell ref="D2406:E2406"/>
    <mergeCell ref="F2406:G2406"/>
    <mergeCell ref="H2406:I2406"/>
    <mergeCell ref="D2392:E2392"/>
    <mergeCell ref="F2392:I2392"/>
    <mergeCell ref="D2393:E2393"/>
    <mergeCell ref="F2393:I2393"/>
    <mergeCell ref="P2393:Q2393"/>
    <mergeCell ref="F2395:G2395"/>
    <mergeCell ref="M2395:O2395"/>
    <mergeCell ref="P2395:R2395"/>
    <mergeCell ref="C2388:D2388"/>
    <mergeCell ref="D2390:E2390"/>
    <mergeCell ref="F2390:G2390"/>
    <mergeCell ref="H2390:I2390"/>
    <mergeCell ref="D2391:E2391"/>
    <mergeCell ref="F2391:G2391"/>
    <mergeCell ref="H2391:I2391"/>
    <mergeCell ref="D2422:E2422"/>
    <mergeCell ref="F2422:I2422"/>
    <mergeCell ref="D2423:E2423"/>
    <mergeCell ref="F2423:I2423"/>
    <mergeCell ref="P2423:Q2423"/>
    <mergeCell ref="F2425:G2425"/>
    <mergeCell ref="M2425:O2425"/>
    <mergeCell ref="P2425:R2425"/>
    <mergeCell ref="C2418:D2418"/>
    <mergeCell ref="D2420:E2420"/>
    <mergeCell ref="F2420:G2420"/>
    <mergeCell ref="H2420:I2420"/>
    <mergeCell ref="D2421:E2421"/>
    <mergeCell ref="F2421:G2421"/>
    <mergeCell ref="H2421:I2421"/>
    <mergeCell ref="D2407:E2407"/>
    <mergeCell ref="F2407:I2407"/>
    <mergeCell ref="D2408:E2408"/>
    <mergeCell ref="F2408:I2408"/>
    <mergeCell ref="P2408:Q2408"/>
    <mergeCell ref="F2410:G2410"/>
    <mergeCell ref="M2410:O2410"/>
    <mergeCell ref="P2410:R2410"/>
    <mergeCell ref="C2448:D2448"/>
    <mergeCell ref="D2450:E2450"/>
    <mergeCell ref="F2450:G2450"/>
    <mergeCell ref="H2450:I2450"/>
    <mergeCell ref="D2451:E2451"/>
    <mergeCell ref="F2451:G2451"/>
    <mergeCell ref="H2451:I2451"/>
    <mergeCell ref="D2437:E2437"/>
    <mergeCell ref="F2437:I2437"/>
    <mergeCell ref="D2438:E2438"/>
    <mergeCell ref="F2438:I2438"/>
    <mergeCell ref="P2438:Q2438"/>
    <mergeCell ref="F2440:G2440"/>
    <mergeCell ref="M2440:O2440"/>
    <mergeCell ref="P2440:R2440"/>
    <mergeCell ref="C2433:D2433"/>
    <mergeCell ref="D2435:E2435"/>
    <mergeCell ref="F2435:G2435"/>
    <mergeCell ref="H2435:I2435"/>
    <mergeCell ref="D2436:E2436"/>
    <mergeCell ref="F2436:G2436"/>
    <mergeCell ref="H2436:I2436"/>
    <mergeCell ref="D2467:E2467"/>
    <mergeCell ref="F2467:I2467"/>
    <mergeCell ref="D2468:E2468"/>
    <mergeCell ref="F2468:I2468"/>
    <mergeCell ref="P2468:Q2468"/>
    <mergeCell ref="F2470:G2470"/>
    <mergeCell ref="M2470:O2470"/>
    <mergeCell ref="P2470:R2470"/>
    <mergeCell ref="C2463:D2463"/>
    <mergeCell ref="D2465:E2465"/>
    <mergeCell ref="F2465:G2465"/>
    <mergeCell ref="H2465:I2465"/>
    <mergeCell ref="D2466:E2466"/>
    <mergeCell ref="F2466:G2466"/>
    <mergeCell ref="H2466:I2466"/>
    <mergeCell ref="D2452:E2452"/>
    <mergeCell ref="F2452:I2452"/>
    <mergeCell ref="D2453:E2453"/>
    <mergeCell ref="F2453:I2453"/>
    <mergeCell ref="P2453:Q2453"/>
    <mergeCell ref="F2455:G2455"/>
    <mergeCell ref="M2455:O2455"/>
    <mergeCell ref="P2455:R2455"/>
    <mergeCell ref="C2493:D2493"/>
    <mergeCell ref="D2495:E2495"/>
    <mergeCell ref="F2495:G2495"/>
    <mergeCell ref="H2495:I2495"/>
    <mergeCell ref="D2496:E2496"/>
    <mergeCell ref="F2496:G2496"/>
    <mergeCell ref="H2496:I2496"/>
    <mergeCell ref="D2482:E2482"/>
    <mergeCell ref="F2482:I2482"/>
    <mergeCell ref="D2483:E2483"/>
    <mergeCell ref="F2483:I2483"/>
    <mergeCell ref="P2483:Q2483"/>
    <mergeCell ref="F2485:G2485"/>
    <mergeCell ref="M2485:O2485"/>
    <mergeCell ref="P2485:R2485"/>
    <mergeCell ref="C2478:D2478"/>
    <mergeCell ref="D2480:E2480"/>
    <mergeCell ref="F2480:G2480"/>
    <mergeCell ref="H2480:I2480"/>
    <mergeCell ref="D2481:E2481"/>
    <mergeCell ref="F2481:G2481"/>
    <mergeCell ref="H2481:I2481"/>
    <mergeCell ref="D2512:E2512"/>
    <mergeCell ref="F2512:I2512"/>
    <mergeCell ref="D2513:E2513"/>
    <mergeCell ref="F2513:I2513"/>
    <mergeCell ref="P2513:Q2513"/>
    <mergeCell ref="F2515:G2515"/>
    <mergeCell ref="M2515:O2515"/>
    <mergeCell ref="P2515:R2515"/>
    <mergeCell ref="C2508:D2508"/>
    <mergeCell ref="D2510:E2510"/>
    <mergeCell ref="F2510:G2510"/>
    <mergeCell ref="H2510:I2510"/>
    <mergeCell ref="D2511:E2511"/>
    <mergeCell ref="F2511:G2511"/>
    <mergeCell ref="H2511:I2511"/>
    <mergeCell ref="D2497:E2497"/>
    <mergeCell ref="F2497:I2497"/>
    <mergeCell ref="D2498:E2498"/>
    <mergeCell ref="F2498:I2498"/>
    <mergeCell ref="P2498:Q2498"/>
    <mergeCell ref="F2500:G2500"/>
    <mergeCell ref="M2500:O2500"/>
    <mergeCell ref="P2500:R2500"/>
    <mergeCell ref="C2538:D2538"/>
    <mergeCell ref="D2540:E2540"/>
    <mergeCell ref="F2540:G2540"/>
    <mergeCell ref="H2540:I2540"/>
    <mergeCell ref="D2541:E2541"/>
    <mergeCell ref="F2541:G2541"/>
    <mergeCell ref="H2541:I2541"/>
    <mergeCell ref="D2527:E2527"/>
    <mergeCell ref="F2527:I2527"/>
    <mergeCell ref="D2528:E2528"/>
    <mergeCell ref="F2528:I2528"/>
    <mergeCell ref="P2528:Q2528"/>
    <mergeCell ref="F2530:G2530"/>
    <mergeCell ref="M2530:O2530"/>
    <mergeCell ref="P2530:R2530"/>
    <mergeCell ref="C2523:D2523"/>
    <mergeCell ref="D2525:E2525"/>
    <mergeCell ref="F2525:G2525"/>
    <mergeCell ref="H2525:I2525"/>
    <mergeCell ref="D2526:E2526"/>
    <mergeCell ref="F2526:G2526"/>
    <mergeCell ref="H2526:I2526"/>
    <mergeCell ref="D2557:E2557"/>
    <mergeCell ref="F2557:I2557"/>
    <mergeCell ref="D2558:E2558"/>
    <mergeCell ref="F2558:I2558"/>
    <mergeCell ref="P2558:Q2558"/>
    <mergeCell ref="F2560:G2560"/>
    <mergeCell ref="M2560:O2560"/>
    <mergeCell ref="P2560:R2560"/>
    <mergeCell ref="C2553:D2553"/>
    <mergeCell ref="D2555:E2555"/>
    <mergeCell ref="F2555:G2555"/>
    <mergeCell ref="H2555:I2555"/>
    <mergeCell ref="D2556:E2556"/>
    <mergeCell ref="F2556:G2556"/>
    <mergeCell ref="H2556:I2556"/>
    <mergeCell ref="D2542:E2542"/>
    <mergeCell ref="F2542:I2542"/>
    <mergeCell ref="D2543:E2543"/>
    <mergeCell ref="F2543:I2543"/>
    <mergeCell ref="P2543:Q2543"/>
    <mergeCell ref="F2545:G2545"/>
    <mergeCell ref="M2545:O2545"/>
    <mergeCell ref="P2545:R2545"/>
    <mergeCell ref="C2583:D2583"/>
    <mergeCell ref="D2585:E2585"/>
    <mergeCell ref="F2585:G2585"/>
    <mergeCell ref="H2585:I2585"/>
    <mergeCell ref="D2586:E2586"/>
    <mergeCell ref="F2586:G2586"/>
    <mergeCell ref="H2586:I2586"/>
    <mergeCell ref="D2572:E2572"/>
    <mergeCell ref="F2572:I2572"/>
    <mergeCell ref="D2573:E2573"/>
    <mergeCell ref="F2573:I2573"/>
    <mergeCell ref="P2573:Q2573"/>
    <mergeCell ref="F2575:G2575"/>
    <mergeCell ref="M2575:O2575"/>
    <mergeCell ref="P2575:R2575"/>
    <mergeCell ref="C2568:D2568"/>
    <mergeCell ref="D2570:E2570"/>
    <mergeCell ref="F2570:G2570"/>
    <mergeCell ref="H2570:I2570"/>
    <mergeCell ref="D2571:E2571"/>
    <mergeCell ref="F2571:G2571"/>
    <mergeCell ref="H2571:I2571"/>
    <mergeCell ref="D2602:E2602"/>
    <mergeCell ref="F2602:I2602"/>
    <mergeCell ref="D2603:E2603"/>
    <mergeCell ref="F2603:I2603"/>
    <mergeCell ref="P2603:Q2603"/>
    <mergeCell ref="F2605:G2605"/>
    <mergeCell ref="M2605:O2605"/>
    <mergeCell ref="P2605:R2605"/>
    <mergeCell ref="C2598:D2598"/>
    <mergeCell ref="D2600:E2600"/>
    <mergeCell ref="F2600:G2600"/>
    <mergeCell ref="H2600:I2600"/>
    <mergeCell ref="D2601:E2601"/>
    <mergeCell ref="F2601:G2601"/>
    <mergeCell ref="H2601:I2601"/>
    <mergeCell ref="D2587:E2587"/>
    <mergeCell ref="F2587:I2587"/>
    <mergeCell ref="D2588:E2588"/>
    <mergeCell ref="F2588:I2588"/>
    <mergeCell ref="P2588:Q2588"/>
    <mergeCell ref="F2590:G2590"/>
    <mergeCell ref="M2590:O2590"/>
    <mergeCell ref="P2590:R2590"/>
    <mergeCell ref="C2628:D2628"/>
    <mergeCell ref="D2630:E2630"/>
    <mergeCell ref="F2630:G2630"/>
    <mergeCell ref="H2630:I2630"/>
    <mergeCell ref="D2631:E2631"/>
    <mergeCell ref="F2631:G2631"/>
    <mergeCell ref="H2631:I2631"/>
    <mergeCell ref="D2617:E2617"/>
    <mergeCell ref="F2617:I2617"/>
    <mergeCell ref="D2618:E2618"/>
    <mergeCell ref="F2618:I2618"/>
    <mergeCell ref="P2618:Q2618"/>
    <mergeCell ref="F2620:G2620"/>
    <mergeCell ref="M2620:O2620"/>
    <mergeCell ref="P2620:R2620"/>
    <mergeCell ref="C2613:D2613"/>
    <mergeCell ref="D2615:E2615"/>
    <mergeCell ref="F2615:G2615"/>
    <mergeCell ref="H2615:I2615"/>
    <mergeCell ref="D2616:E2616"/>
    <mergeCell ref="F2616:G2616"/>
    <mergeCell ref="H2616:I2616"/>
    <mergeCell ref="D2647:E2647"/>
    <mergeCell ref="F2647:I2647"/>
    <mergeCell ref="D2648:E2648"/>
    <mergeCell ref="F2648:I2648"/>
    <mergeCell ref="P2648:Q2648"/>
    <mergeCell ref="F2650:G2650"/>
    <mergeCell ref="M2650:O2650"/>
    <mergeCell ref="P2650:R2650"/>
    <mergeCell ref="C2643:D2643"/>
    <mergeCell ref="D2645:E2645"/>
    <mergeCell ref="F2645:G2645"/>
    <mergeCell ref="H2645:I2645"/>
    <mergeCell ref="D2646:E2646"/>
    <mergeCell ref="F2646:G2646"/>
    <mergeCell ref="H2646:I2646"/>
    <mergeCell ref="D2632:E2632"/>
    <mergeCell ref="F2632:I2632"/>
    <mergeCell ref="D2633:E2633"/>
    <mergeCell ref="F2633:I2633"/>
    <mergeCell ref="P2633:Q2633"/>
    <mergeCell ref="F2635:G2635"/>
    <mergeCell ref="M2635:O2635"/>
    <mergeCell ref="P2635:R2635"/>
    <mergeCell ref="C2673:D2673"/>
    <mergeCell ref="D2675:E2675"/>
    <mergeCell ref="F2675:G2675"/>
    <mergeCell ref="H2675:I2675"/>
    <mergeCell ref="D2676:E2676"/>
    <mergeCell ref="F2676:G2676"/>
    <mergeCell ref="H2676:I2676"/>
    <mergeCell ref="D2662:E2662"/>
    <mergeCell ref="F2662:I2662"/>
    <mergeCell ref="D2663:E2663"/>
    <mergeCell ref="F2663:I2663"/>
    <mergeCell ref="P2663:Q2663"/>
    <mergeCell ref="F2665:G2665"/>
    <mergeCell ref="M2665:O2665"/>
    <mergeCell ref="P2665:R2665"/>
    <mergeCell ref="C2658:D2658"/>
    <mergeCell ref="D2660:E2660"/>
    <mergeCell ref="F2660:G2660"/>
    <mergeCell ref="H2660:I2660"/>
    <mergeCell ref="D2661:E2661"/>
    <mergeCell ref="F2661:G2661"/>
    <mergeCell ref="H2661:I2661"/>
    <mergeCell ref="D2692:E2692"/>
    <mergeCell ref="F2692:I2692"/>
    <mergeCell ref="D2693:E2693"/>
    <mergeCell ref="F2693:I2693"/>
    <mergeCell ref="P2693:Q2693"/>
    <mergeCell ref="F2695:G2695"/>
    <mergeCell ref="M2695:O2695"/>
    <mergeCell ref="P2695:R2695"/>
    <mergeCell ref="C2688:D2688"/>
    <mergeCell ref="D2690:E2690"/>
    <mergeCell ref="F2690:G2690"/>
    <mergeCell ref="H2690:I2690"/>
    <mergeCell ref="D2691:E2691"/>
    <mergeCell ref="F2691:G2691"/>
    <mergeCell ref="H2691:I2691"/>
    <mergeCell ref="D2677:E2677"/>
    <mergeCell ref="F2677:I2677"/>
    <mergeCell ref="D2678:E2678"/>
    <mergeCell ref="F2678:I2678"/>
    <mergeCell ref="P2678:Q2678"/>
    <mergeCell ref="F2680:G2680"/>
    <mergeCell ref="M2680:O2680"/>
    <mergeCell ref="P2680:R2680"/>
    <mergeCell ref="C2718:D2718"/>
    <mergeCell ref="D2720:E2720"/>
    <mergeCell ref="F2720:G2720"/>
    <mergeCell ref="H2720:I2720"/>
    <mergeCell ref="D2721:E2721"/>
    <mergeCell ref="F2721:G2721"/>
    <mergeCell ref="H2721:I2721"/>
    <mergeCell ref="D2707:E2707"/>
    <mergeCell ref="F2707:I2707"/>
    <mergeCell ref="D2708:E2708"/>
    <mergeCell ref="F2708:I2708"/>
    <mergeCell ref="P2708:Q2708"/>
    <mergeCell ref="F2710:G2710"/>
    <mergeCell ref="M2710:O2710"/>
    <mergeCell ref="P2710:R2710"/>
    <mergeCell ref="C2703:D2703"/>
    <mergeCell ref="D2705:E2705"/>
    <mergeCell ref="F2705:G2705"/>
    <mergeCell ref="H2705:I2705"/>
    <mergeCell ref="D2706:E2706"/>
    <mergeCell ref="F2706:G2706"/>
    <mergeCell ref="H2706:I2706"/>
    <mergeCell ref="D2737:E2737"/>
    <mergeCell ref="F2737:I2737"/>
    <mergeCell ref="D2738:E2738"/>
    <mergeCell ref="F2738:I2738"/>
    <mergeCell ref="P2738:Q2738"/>
    <mergeCell ref="F2740:G2740"/>
    <mergeCell ref="M2740:O2740"/>
    <mergeCell ref="P2740:R2740"/>
    <mergeCell ref="C2733:D2733"/>
    <mergeCell ref="D2735:E2735"/>
    <mergeCell ref="F2735:G2735"/>
    <mergeCell ref="H2735:I2735"/>
    <mergeCell ref="D2736:E2736"/>
    <mergeCell ref="F2736:G2736"/>
    <mergeCell ref="H2736:I2736"/>
    <mergeCell ref="D2722:E2722"/>
    <mergeCell ref="F2722:I2722"/>
    <mergeCell ref="D2723:E2723"/>
    <mergeCell ref="F2723:I2723"/>
    <mergeCell ref="P2723:Q2723"/>
    <mergeCell ref="F2725:G2725"/>
    <mergeCell ref="M2725:O2725"/>
    <mergeCell ref="P2725:R2725"/>
    <mergeCell ref="C2763:D2763"/>
    <mergeCell ref="D2765:E2765"/>
    <mergeCell ref="F2765:G2765"/>
    <mergeCell ref="H2765:I2765"/>
    <mergeCell ref="D2766:E2766"/>
    <mergeCell ref="F2766:G2766"/>
    <mergeCell ref="H2766:I2766"/>
    <mergeCell ref="D2752:E2752"/>
    <mergeCell ref="F2752:I2752"/>
    <mergeCell ref="D2753:E2753"/>
    <mergeCell ref="F2753:I2753"/>
    <mergeCell ref="P2753:Q2753"/>
    <mergeCell ref="F2755:G2755"/>
    <mergeCell ref="M2755:O2755"/>
    <mergeCell ref="P2755:R2755"/>
    <mergeCell ref="C2748:D2748"/>
    <mergeCell ref="D2750:E2750"/>
    <mergeCell ref="F2750:G2750"/>
    <mergeCell ref="H2750:I2750"/>
    <mergeCell ref="D2751:E2751"/>
    <mergeCell ref="F2751:G2751"/>
    <mergeCell ref="H2751:I2751"/>
    <mergeCell ref="D2782:E2782"/>
    <mergeCell ref="F2782:I2782"/>
    <mergeCell ref="D2783:E2783"/>
    <mergeCell ref="F2783:I2783"/>
    <mergeCell ref="P2783:Q2783"/>
    <mergeCell ref="F2785:G2785"/>
    <mergeCell ref="M2785:O2785"/>
    <mergeCell ref="P2785:R2785"/>
    <mergeCell ref="C2778:D2778"/>
    <mergeCell ref="D2780:E2780"/>
    <mergeCell ref="F2780:G2780"/>
    <mergeCell ref="H2780:I2780"/>
    <mergeCell ref="D2781:E2781"/>
    <mergeCell ref="F2781:G2781"/>
    <mergeCell ref="H2781:I2781"/>
    <mergeCell ref="D2767:E2767"/>
    <mergeCell ref="F2767:I2767"/>
    <mergeCell ref="D2768:E2768"/>
    <mergeCell ref="F2768:I2768"/>
    <mergeCell ref="P2768:Q2768"/>
    <mergeCell ref="F2770:G2770"/>
    <mergeCell ref="M2770:O2770"/>
    <mergeCell ref="P2770:R2770"/>
    <mergeCell ref="C2808:D2808"/>
    <mergeCell ref="D2810:E2810"/>
    <mergeCell ref="F2810:G2810"/>
    <mergeCell ref="H2810:I2810"/>
    <mergeCell ref="D2811:E2811"/>
    <mergeCell ref="F2811:G2811"/>
    <mergeCell ref="H2811:I2811"/>
    <mergeCell ref="D2797:E2797"/>
    <mergeCell ref="F2797:I2797"/>
    <mergeCell ref="D2798:E2798"/>
    <mergeCell ref="F2798:I2798"/>
    <mergeCell ref="P2798:Q2798"/>
    <mergeCell ref="F2800:G2800"/>
    <mergeCell ref="M2800:O2800"/>
    <mergeCell ref="P2800:R2800"/>
    <mergeCell ref="C2793:D2793"/>
    <mergeCell ref="D2795:E2795"/>
    <mergeCell ref="F2795:G2795"/>
    <mergeCell ref="H2795:I2795"/>
    <mergeCell ref="D2796:E2796"/>
    <mergeCell ref="F2796:G2796"/>
    <mergeCell ref="H2796:I2796"/>
    <mergeCell ref="D2827:E2827"/>
    <mergeCell ref="F2827:I2827"/>
    <mergeCell ref="D2828:E2828"/>
    <mergeCell ref="F2828:I2828"/>
    <mergeCell ref="P2828:Q2828"/>
    <mergeCell ref="F2830:G2830"/>
    <mergeCell ref="M2830:O2830"/>
    <mergeCell ref="P2830:R2830"/>
    <mergeCell ref="C2823:D2823"/>
    <mergeCell ref="D2825:E2825"/>
    <mergeCell ref="F2825:G2825"/>
    <mergeCell ref="H2825:I2825"/>
    <mergeCell ref="D2826:E2826"/>
    <mergeCell ref="F2826:G2826"/>
    <mergeCell ref="H2826:I2826"/>
    <mergeCell ref="D2812:E2812"/>
    <mergeCell ref="F2812:I2812"/>
    <mergeCell ref="D2813:E2813"/>
    <mergeCell ref="F2813:I2813"/>
    <mergeCell ref="P2813:Q2813"/>
    <mergeCell ref="F2815:G2815"/>
    <mergeCell ref="M2815:O2815"/>
    <mergeCell ref="P2815:R2815"/>
    <mergeCell ref="C2853:D2853"/>
    <mergeCell ref="D2855:E2855"/>
    <mergeCell ref="F2855:G2855"/>
    <mergeCell ref="H2855:I2855"/>
    <mergeCell ref="D2856:E2856"/>
    <mergeCell ref="F2856:G2856"/>
    <mergeCell ref="H2856:I2856"/>
    <mergeCell ref="D2842:E2842"/>
    <mergeCell ref="F2842:I2842"/>
    <mergeCell ref="D2843:E2843"/>
    <mergeCell ref="F2843:I2843"/>
    <mergeCell ref="P2843:Q2843"/>
    <mergeCell ref="F2845:G2845"/>
    <mergeCell ref="M2845:O2845"/>
    <mergeCell ref="P2845:R2845"/>
    <mergeCell ref="C2838:D2838"/>
    <mergeCell ref="D2840:E2840"/>
    <mergeCell ref="F2840:G2840"/>
    <mergeCell ref="H2840:I2840"/>
    <mergeCell ref="D2841:E2841"/>
    <mergeCell ref="F2841:G2841"/>
    <mergeCell ref="H2841:I2841"/>
    <mergeCell ref="D2872:E2872"/>
    <mergeCell ref="F2872:I2872"/>
    <mergeCell ref="D2873:E2873"/>
    <mergeCell ref="F2873:I2873"/>
    <mergeCell ref="P2873:Q2873"/>
    <mergeCell ref="F2875:G2875"/>
    <mergeCell ref="M2875:O2875"/>
    <mergeCell ref="P2875:R2875"/>
    <mergeCell ref="C2868:D2868"/>
    <mergeCell ref="D2870:E2870"/>
    <mergeCell ref="F2870:G2870"/>
    <mergeCell ref="H2870:I2870"/>
    <mergeCell ref="D2871:E2871"/>
    <mergeCell ref="F2871:G2871"/>
    <mergeCell ref="H2871:I2871"/>
    <mergeCell ref="D2857:E2857"/>
    <mergeCell ref="F2857:I2857"/>
    <mergeCell ref="D2858:E2858"/>
    <mergeCell ref="F2858:I2858"/>
    <mergeCell ref="P2858:Q2858"/>
    <mergeCell ref="F2860:G2860"/>
    <mergeCell ref="M2860:O2860"/>
    <mergeCell ref="P2860:R2860"/>
    <mergeCell ref="C2898:D2898"/>
    <mergeCell ref="D2900:E2900"/>
    <mergeCell ref="F2900:G2900"/>
    <mergeCell ref="H2900:I2900"/>
    <mergeCell ref="D2901:E2901"/>
    <mergeCell ref="F2901:G2901"/>
    <mergeCell ref="H2901:I2901"/>
    <mergeCell ref="D2887:E2887"/>
    <mergeCell ref="F2887:I2887"/>
    <mergeCell ref="D2888:E2888"/>
    <mergeCell ref="F2888:I2888"/>
    <mergeCell ref="P2888:Q2888"/>
    <mergeCell ref="F2890:G2890"/>
    <mergeCell ref="M2890:O2890"/>
    <mergeCell ref="P2890:R2890"/>
    <mergeCell ref="C2883:D2883"/>
    <mergeCell ref="D2885:E2885"/>
    <mergeCell ref="F2885:G2885"/>
    <mergeCell ref="H2885:I2885"/>
    <mergeCell ref="D2886:E2886"/>
    <mergeCell ref="F2886:G2886"/>
    <mergeCell ref="H2886:I2886"/>
    <mergeCell ref="D2917:E2917"/>
    <mergeCell ref="F2917:I2917"/>
    <mergeCell ref="D2918:E2918"/>
    <mergeCell ref="F2918:I2918"/>
    <mergeCell ref="P2918:Q2918"/>
    <mergeCell ref="F2920:G2920"/>
    <mergeCell ref="M2920:O2920"/>
    <mergeCell ref="P2920:R2920"/>
    <mergeCell ref="C2913:D2913"/>
    <mergeCell ref="D2915:E2915"/>
    <mergeCell ref="F2915:G2915"/>
    <mergeCell ref="H2915:I2915"/>
    <mergeCell ref="D2916:E2916"/>
    <mergeCell ref="F2916:G2916"/>
    <mergeCell ref="H2916:I2916"/>
    <mergeCell ref="D2902:E2902"/>
    <mergeCell ref="F2902:I2902"/>
    <mergeCell ref="D2903:E2903"/>
    <mergeCell ref="F2903:I2903"/>
    <mergeCell ref="P2903:Q2903"/>
    <mergeCell ref="F2905:G2905"/>
    <mergeCell ref="M2905:O2905"/>
    <mergeCell ref="P2905:R2905"/>
    <mergeCell ref="C2943:D2943"/>
    <mergeCell ref="D2945:E2945"/>
    <mergeCell ref="F2945:G2945"/>
    <mergeCell ref="H2945:I2945"/>
    <mergeCell ref="D2946:E2946"/>
    <mergeCell ref="F2946:G2946"/>
    <mergeCell ref="H2946:I2946"/>
    <mergeCell ref="D2932:E2932"/>
    <mergeCell ref="F2932:I2932"/>
    <mergeCell ref="D2933:E2933"/>
    <mergeCell ref="F2933:I2933"/>
    <mergeCell ref="P2933:Q2933"/>
    <mergeCell ref="F2935:G2935"/>
    <mergeCell ref="M2935:O2935"/>
    <mergeCell ref="P2935:R2935"/>
    <mergeCell ref="C2928:D2928"/>
    <mergeCell ref="D2930:E2930"/>
    <mergeCell ref="F2930:G2930"/>
    <mergeCell ref="H2930:I2930"/>
    <mergeCell ref="D2931:E2931"/>
    <mergeCell ref="F2931:G2931"/>
    <mergeCell ref="H2931:I2931"/>
    <mergeCell ref="D2962:E2962"/>
    <mergeCell ref="F2962:I2962"/>
    <mergeCell ref="D2963:E2963"/>
    <mergeCell ref="F2963:I2963"/>
    <mergeCell ref="P2963:Q2963"/>
    <mergeCell ref="F2965:G2965"/>
    <mergeCell ref="M2965:O2965"/>
    <mergeCell ref="P2965:R2965"/>
    <mergeCell ref="C2958:D2958"/>
    <mergeCell ref="D2960:E2960"/>
    <mergeCell ref="F2960:G2960"/>
    <mergeCell ref="H2960:I2960"/>
    <mergeCell ref="D2961:E2961"/>
    <mergeCell ref="F2961:G2961"/>
    <mergeCell ref="H2961:I2961"/>
    <mergeCell ref="D2947:E2947"/>
    <mergeCell ref="F2947:I2947"/>
    <mergeCell ref="D2948:E2948"/>
    <mergeCell ref="F2948:I2948"/>
    <mergeCell ref="P2948:Q2948"/>
    <mergeCell ref="F2950:G2950"/>
    <mergeCell ref="M2950:O2950"/>
    <mergeCell ref="P2950:R2950"/>
    <mergeCell ref="C2988:D2988"/>
    <mergeCell ref="D2990:E2990"/>
    <mergeCell ref="F2990:G2990"/>
    <mergeCell ref="H2990:I2990"/>
    <mergeCell ref="D2991:E2991"/>
    <mergeCell ref="F2991:G2991"/>
    <mergeCell ref="H2991:I2991"/>
    <mergeCell ref="D2977:E2977"/>
    <mergeCell ref="F2977:I2977"/>
    <mergeCell ref="D2978:E2978"/>
    <mergeCell ref="F2978:I2978"/>
    <mergeCell ref="P2978:Q2978"/>
    <mergeCell ref="F2980:G2980"/>
    <mergeCell ref="M2980:O2980"/>
    <mergeCell ref="P2980:R2980"/>
    <mergeCell ref="C2973:D2973"/>
    <mergeCell ref="D2975:E2975"/>
    <mergeCell ref="F2975:G2975"/>
    <mergeCell ref="H2975:I2975"/>
    <mergeCell ref="D2976:E2976"/>
    <mergeCell ref="F2976:G2976"/>
    <mergeCell ref="H2976:I2976"/>
    <mergeCell ref="D3007:E3007"/>
    <mergeCell ref="F3007:I3007"/>
    <mergeCell ref="D3008:E3008"/>
    <mergeCell ref="F3008:I3008"/>
    <mergeCell ref="P3008:Q3008"/>
    <mergeCell ref="F3010:G3010"/>
    <mergeCell ref="M3010:O3010"/>
    <mergeCell ref="P3010:R3010"/>
    <mergeCell ref="C3003:D3003"/>
    <mergeCell ref="D3005:E3005"/>
    <mergeCell ref="F3005:G3005"/>
    <mergeCell ref="H3005:I3005"/>
    <mergeCell ref="D3006:E3006"/>
    <mergeCell ref="F3006:G3006"/>
    <mergeCell ref="H3006:I3006"/>
    <mergeCell ref="D2992:E2992"/>
    <mergeCell ref="F2992:I2992"/>
    <mergeCell ref="D2993:E2993"/>
    <mergeCell ref="F2993:I2993"/>
    <mergeCell ref="P2993:Q2993"/>
    <mergeCell ref="F2995:G2995"/>
    <mergeCell ref="M2995:O2995"/>
    <mergeCell ref="P2995:R2995"/>
    <mergeCell ref="C3033:D3033"/>
    <mergeCell ref="D3035:E3035"/>
    <mergeCell ref="F3035:G3035"/>
    <mergeCell ref="H3035:I3035"/>
    <mergeCell ref="D3036:E3036"/>
    <mergeCell ref="F3036:G3036"/>
    <mergeCell ref="H3036:I3036"/>
    <mergeCell ref="D3022:E3022"/>
    <mergeCell ref="F3022:I3022"/>
    <mergeCell ref="D3023:E3023"/>
    <mergeCell ref="F3023:I3023"/>
    <mergeCell ref="P3023:Q3023"/>
    <mergeCell ref="F3025:G3025"/>
    <mergeCell ref="M3025:O3025"/>
    <mergeCell ref="P3025:R3025"/>
    <mergeCell ref="C3018:D3018"/>
    <mergeCell ref="D3020:E3020"/>
    <mergeCell ref="F3020:G3020"/>
    <mergeCell ref="H3020:I3020"/>
    <mergeCell ref="D3021:E3021"/>
    <mergeCell ref="F3021:G3021"/>
    <mergeCell ref="H3021:I3021"/>
    <mergeCell ref="D3052:E3052"/>
    <mergeCell ref="F3052:I3052"/>
    <mergeCell ref="D3053:E3053"/>
    <mergeCell ref="F3053:I3053"/>
    <mergeCell ref="P3053:Q3053"/>
    <mergeCell ref="F3055:G3055"/>
    <mergeCell ref="M3055:O3055"/>
    <mergeCell ref="P3055:R3055"/>
    <mergeCell ref="C3048:D3048"/>
    <mergeCell ref="D3050:E3050"/>
    <mergeCell ref="F3050:G3050"/>
    <mergeCell ref="H3050:I3050"/>
    <mergeCell ref="D3051:E3051"/>
    <mergeCell ref="F3051:G3051"/>
    <mergeCell ref="H3051:I3051"/>
    <mergeCell ref="D3037:E3037"/>
    <mergeCell ref="F3037:I3037"/>
    <mergeCell ref="D3038:E3038"/>
    <mergeCell ref="F3038:I3038"/>
    <mergeCell ref="P3038:Q3038"/>
    <mergeCell ref="F3040:G3040"/>
    <mergeCell ref="M3040:O3040"/>
    <mergeCell ref="P3040:R3040"/>
    <mergeCell ref="C3078:D3078"/>
    <mergeCell ref="D3080:E3080"/>
    <mergeCell ref="F3080:G3080"/>
    <mergeCell ref="H3080:I3080"/>
    <mergeCell ref="D3081:E3081"/>
    <mergeCell ref="F3081:G3081"/>
    <mergeCell ref="H3081:I3081"/>
    <mergeCell ref="D3067:E3067"/>
    <mergeCell ref="F3067:I3067"/>
    <mergeCell ref="D3068:E3068"/>
    <mergeCell ref="F3068:I3068"/>
    <mergeCell ref="P3068:Q3068"/>
    <mergeCell ref="F3070:G3070"/>
    <mergeCell ref="M3070:O3070"/>
    <mergeCell ref="P3070:R3070"/>
    <mergeCell ref="C3063:D3063"/>
    <mergeCell ref="D3065:E3065"/>
    <mergeCell ref="F3065:G3065"/>
    <mergeCell ref="H3065:I3065"/>
    <mergeCell ref="D3066:E3066"/>
    <mergeCell ref="F3066:G3066"/>
    <mergeCell ref="H3066:I3066"/>
    <mergeCell ref="D3097:E3097"/>
    <mergeCell ref="F3097:I3097"/>
    <mergeCell ref="D3098:E3098"/>
    <mergeCell ref="F3098:I3098"/>
    <mergeCell ref="P3098:Q3098"/>
    <mergeCell ref="F3100:G3100"/>
    <mergeCell ref="M3100:O3100"/>
    <mergeCell ref="P3100:R3100"/>
    <mergeCell ref="C3093:D3093"/>
    <mergeCell ref="D3095:E3095"/>
    <mergeCell ref="F3095:G3095"/>
    <mergeCell ref="H3095:I3095"/>
    <mergeCell ref="D3096:E3096"/>
    <mergeCell ref="F3096:G3096"/>
    <mergeCell ref="H3096:I3096"/>
    <mergeCell ref="D3082:E3082"/>
    <mergeCell ref="F3082:I3082"/>
    <mergeCell ref="D3083:E3083"/>
    <mergeCell ref="F3083:I3083"/>
    <mergeCell ref="P3083:Q3083"/>
    <mergeCell ref="F3085:G3085"/>
    <mergeCell ref="M3085:O3085"/>
    <mergeCell ref="P3085:R3085"/>
    <mergeCell ref="C3123:D3123"/>
    <mergeCell ref="D3125:E3125"/>
    <mergeCell ref="F3125:G3125"/>
    <mergeCell ref="H3125:I3125"/>
    <mergeCell ref="D3126:E3126"/>
    <mergeCell ref="F3126:G3126"/>
    <mergeCell ref="H3126:I3126"/>
    <mergeCell ref="D3112:E3112"/>
    <mergeCell ref="F3112:I3112"/>
    <mergeCell ref="D3113:E3113"/>
    <mergeCell ref="F3113:I3113"/>
    <mergeCell ref="P3113:Q3113"/>
    <mergeCell ref="F3115:G3115"/>
    <mergeCell ref="M3115:O3115"/>
    <mergeCell ref="P3115:R3115"/>
    <mergeCell ref="C3108:D3108"/>
    <mergeCell ref="D3110:E3110"/>
    <mergeCell ref="F3110:G3110"/>
    <mergeCell ref="H3110:I3110"/>
    <mergeCell ref="D3111:E3111"/>
    <mergeCell ref="F3111:G3111"/>
    <mergeCell ref="H3111:I3111"/>
    <mergeCell ref="D3142:E3142"/>
    <mergeCell ref="F3142:I3142"/>
    <mergeCell ref="D3143:E3143"/>
    <mergeCell ref="F3143:I3143"/>
    <mergeCell ref="P3143:Q3143"/>
    <mergeCell ref="F3145:G3145"/>
    <mergeCell ref="M3145:O3145"/>
    <mergeCell ref="P3145:R3145"/>
    <mergeCell ref="C3138:D3138"/>
    <mergeCell ref="D3140:E3140"/>
    <mergeCell ref="F3140:G3140"/>
    <mergeCell ref="H3140:I3140"/>
    <mergeCell ref="D3141:E3141"/>
    <mergeCell ref="F3141:G3141"/>
    <mergeCell ref="H3141:I3141"/>
    <mergeCell ref="D3127:E3127"/>
    <mergeCell ref="F3127:I3127"/>
    <mergeCell ref="D3128:E3128"/>
    <mergeCell ref="F3128:I3128"/>
    <mergeCell ref="P3128:Q3128"/>
    <mergeCell ref="F3130:G3130"/>
    <mergeCell ref="M3130:O3130"/>
    <mergeCell ref="P3130:R3130"/>
    <mergeCell ref="C3168:D3168"/>
    <mergeCell ref="D3170:E3170"/>
    <mergeCell ref="F3170:G3170"/>
    <mergeCell ref="H3170:I3170"/>
    <mergeCell ref="D3171:E3171"/>
    <mergeCell ref="F3171:G3171"/>
    <mergeCell ref="H3171:I3171"/>
    <mergeCell ref="D3157:E3157"/>
    <mergeCell ref="F3157:I3157"/>
    <mergeCell ref="D3158:E3158"/>
    <mergeCell ref="F3158:I3158"/>
    <mergeCell ref="P3158:Q3158"/>
    <mergeCell ref="F3160:G3160"/>
    <mergeCell ref="M3160:O3160"/>
    <mergeCell ref="P3160:R3160"/>
    <mergeCell ref="C3153:D3153"/>
    <mergeCell ref="D3155:E3155"/>
    <mergeCell ref="F3155:G3155"/>
    <mergeCell ref="H3155:I3155"/>
    <mergeCell ref="D3156:E3156"/>
    <mergeCell ref="F3156:G3156"/>
    <mergeCell ref="H3156:I3156"/>
    <mergeCell ref="D3187:E3187"/>
    <mergeCell ref="F3187:I3187"/>
    <mergeCell ref="D3188:E3188"/>
    <mergeCell ref="F3188:I3188"/>
    <mergeCell ref="P3188:Q3188"/>
    <mergeCell ref="F3190:G3190"/>
    <mergeCell ref="M3190:O3190"/>
    <mergeCell ref="P3190:R3190"/>
    <mergeCell ref="C3183:D3183"/>
    <mergeCell ref="D3185:E3185"/>
    <mergeCell ref="F3185:G3185"/>
    <mergeCell ref="H3185:I3185"/>
    <mergeCell ref="D3186:E3186"/>
    <mergeCell ref="F3186:G3186"/>
    <mergeCell ref="H3186:I3186"/>
    <mergeCell ref="D3172:E3172"/>
    <mergeCell ref="F3172:I3172"/>
    <mergeCell ref="D3173:E3173"/>
    <mergeCell ref="F3173:I3173"/>
    <mergeCell ref="P3173:Q3173"/>
    <mergeCell ref="F3175:G3175"/>
    <mergeCell ref="M3175:O3175"/>
    <mergeCell ref="P3175:R3175"/>
    <mergeCell ref="C3213:D3213"/>
    <mergeCell ref="D3215:E3215"/>
    <mergeCell ref="F3215:G3215"/>
    <mergeCell ref="H3215:I3215"/>
    <mergeCell ref="D3216:E3216"/>
    <mergeCell ref="F3216:G3216"/>
    <mergeCell ref="H3216:I3216"/>
    <mergeCell ref="D3202:E3202"/>
    <mergeCell ref="F3202:I3202"/>
    <mergeCell ref="D3203:E3203"/>
    <mergeCell ref="F3203:I3203"/>
    <mergeCell ref="P3203:Q3203"/>
    <mergeCell ref="F3205:G3205"/>
    <mergeCell ref="M3205:O3205"/>
    <mergeCell ref="P3205:R3205"/>
    <mergeCell ref="C3198:D3198"/>
    <mergeCell ref="D3200:E3200"/>
    <mergeCell ref="F3200:G3200"/>
    <mergeCell ref="H3200:I3200"/>
    <mergeCell ref="D3201:E3201"/>
    <mergeCell ref="F3201:G3201"/>
    <mergeCell ref="H3201:I3201"/>
    <mergeCell ref="D3232:E3232"/>
    <mergeCell ref="F3232:I3232"/>
    <mergeCell ref="D3233:E3233"/>
    <mergeCell ref="F3233:I3233"/>
    <mergeCell ref="P3233:Q3233"/>
    <mergeCell ref="F3235:G3235"/>
    <mergeCell ref="M3235:O3235"/>
    <mergeCell ref="P3235:R3235"/>
    <mergeCell ref="C3228:D3228"/>
    <mergeCell ref="D3230:E3230"/>
    <mergeCell ref="F3230:G3230"/>
    <mergeCell ref="H3230:I3230"/>
    <mergeCell ref="D3231:E3231"/>
    <mergeCell ref="F3231:G3231"/>
    <mergeCell ref="H3231:I3231"/>
    <mergeCell ref="D3217:E3217"/>
    <mergeCell ref="F3217:I3217"/>
    <mergeCell ref="D3218:E3218"/>
    <mergeCell ref="F3218:I3218"/>
    <mergeCell ref="P3218:Q3218"/>
    <mergeCell ref="F3220:G3220"/>
    <mergeCell ref="M3220:O3220"/>
    <mergeCell ref="P3220:R3220"/>
    <mergeCell ref="C3258:D3258"/>
    <mergeCell ref="D3260:E3260"/>
    <mergeCell ref="F3260:G3260"/>
    <mergeCell ref="H3260:I3260"/>
    <mergeCell ref="D3261:E3261"/>
    <mergeCell ref="F3261:G3261"/>
    <mergeCell ref="H3261:I3261"/>
    <mergeCell ref="D3247:E3247"/>
    <mergeCell ref="F3247:I3247"/>
    <mergeCell ref="D3248:E3248"/>
    <mergeCell ref="F3248:I3248"/>
    <mergeCell ref="P3248:Q3248"/>
    <mergeCell ref="F3250:G3250"/>
    <mergeCell ref="M3250:O3250"/>
    <mergeCell ref="P3250:R3250"/>
    <mergeCell ref="C3243:D3243"/>
    <mergeCell ref="D3245:E3245"/>
    <mergeCell ref="F3245:G3245"/>
    <mergeCell ref="H3245:I3245"/>
    <mergeCell ref="D3246:E3246"/>
    <mergeCell ref="F3246:G3246"/>
    <mergeCell ref="H3246:I3246"/>
    <mergeCell ref="D3277:E3277"/>
    <mergeCell ref="F3277:I3277"/>
    <mergeCell ref="D3278:E3278"/>
    <mergeCell ref="F3278:I3278"/>
    <mergeCell ref="P3278:Q3278"/>
    <mergeCell ref="F3280:G3280"/>
    <mergeCell ref="M3280:O3280"/>
    <mergeCell ref="P3280:R3280"/>
    <mergeCell ref="C3273:D3273"/>
    <mergeCell ref="D3275:E3275"/>
    <mergeCell ref="F3275:G3275"/>
    <mergeCell ref="H3275:I3275"/>
    <mergeCell ref="D3276:E3276"/>
    <mergeCell ref="F3276:G3276"/>
    <mergeCell ref="H3276:I3276"/>
    <mergeCell ref="D3262:E3262"/>
    <mergeCell ref="F3262:I3262"/>
    <mergeCell ref="D3263:E3263"/>
    <mergeCell ref="F3263:I3263"/>
    <mergeCell ref="P3263:Q3263"/>
    <mergeCell ref="F3265:G3265"/>
    <mergeCell ref="M3265:O3265"/>
    <mergeCell ref="P3265:R3265"/>
    <mergeCell ref="C3303:D3303"/>
    <mergeCell ref="D3305:E3305"/>
    <mergeCell ref="F3305:G3305"/>
    <mergeCell ref="H3305:I3305"/>
    <mergeCell ref="D3306:E3306"/>
    <mergeCell ref="F3306:G3306"/>
    <mergeCell ref="H3306:I3306"/>
    <mergeCell ref="D3292:E3292"/>
    <mergeCell ref="F3292:I3292"/>
    <mergeCell ref="D3293:E3293"/>
    <mergeCell ref="F3293:I3293"/>
    <mergeCell ref="P3293:Q3293"/>
    <mergeCell ref="F3295:G3295"/>
    <mergeCell ref="M3295:O3295"/>
    <mergeCell ref="P3295:R3295"/>
    <mergeCell ref="C3288:D3288"/>
    <mergeCell ref="D3290:E3290"/>
    <mergeCell ref="F3290:G3290"/>
    <mergeCell ref="H3290:I3290"/>
    <mergeCell ref="D3291:E3291"/>
    <mergeCell ref="F3291:G3291"/>
    <mergeCell ref="H3291:I3291"/>
    <mergeCell ref="D3322:E3322"/>
    <mergeCell ref="F3322:I3322"/>
    <mergeCell ref="D3323:E3323"/>
    <mergeCell ref="F3323:I3323"/>
    <mergeCell ref="P3323:Q3323"/>
    <mergeCell ref="F3325:G3325"/>
    <mergeCell ref="M3325:O3325"/>
    <mergeCell ref="P3325:R3325"/>
    <mergeCell ref="C3318:D3318"/>
    <mergeCell ref="D3320:E3320"/>
    <mergeCell ref="F3320:G3320"/>
    <mergeCell ref="H3320:I3320"/>
    <mergeCell ref="D3321:E3321"/>
    <mergeCell ref="F3321:G3321"/>
    <mergeCell ref="H3321:I3321"/>
    <mergeCell ref="D3307:E3307"/>
    <mergeCell ref="F3307:I3307"/>
    <mergeCell ref="D3308:E3308"/>
    <mergeCell ref="F3308:I3308"/>
    <mergeCell ref="P3308:Q3308"/>
    <mergeCell ref="F3310:G3310"/>
    <mergeCell ref="M3310:O3310"/>
    <mergeCell ref="P3310:R3310"/>
    <mergeCell ref="C3348:D3348"/>
    <mergeCell ref="D3350:E3350"/>
    <mergeCell ref="F3350:G3350"/>
    <mergeCell ref="H3350:I3350"/>
    <mergeCell ref="D3351:E3351"/>
    <mergeCell ref="F3351:G3351"/>
    <mergeCell ref="H3351:I3351"/>
    <mergeCell ref="D3337:E3337"/>
    <mergeCell ref="F3337:I3337"/>
    <mergeCell ref="D3338:E3338"/>
    <mergeCell ref="F3338:I3338"/>
    <mergeCell ref="P3338:Q3338"/>
    <mergeCell ref="F3340:G3340"/>
    <mergeCell ref="M3340:O3340"/>
    <mergeCell ref="P3340:R3340"/>
    <mergeCell ref="C3333:D3333"/>
    <mergeCell ref="D3335:E3335"/>
    <mergeCell ref="F3335:G3335"/>
    <mergeCell ref="H3335:I3335"/>
    <mergeCell ref="D3336:E3336"/>
    <mergeCell ref="F3336:G3336"/>
    <mergeCell ref="H3336:I3336"/>
    <mergeCell ref="D3367:E3367"/>
    <mergeCell ref="F3367:I3367"/>
    <mergeCell ref="D3368:E3368"/>
    <mergeCell ref="F3368:I3368"/>
    <mergeCell ref="P3368:Q3368"/>
    <mergeCell ref="F3370:G3370"/>
    <mergeCell ref="M3370:O3370"/>
    <mergeCell ref="P3370:R3370"/>
    <mergeCell ref="C3363:D3363"/>
    <mergeCell ref="D3365:E3365"/>
    <mergeCell ref="F3365:G3365"/>
    <mergeCell ref="H3365:I3365"/>
    <mergeCell ref="D3366:E3366"/>
    <mergeCell ref="F3366:G3366"/>
    <mergeCell ref="H3366:I3366"/>
    <mergeCell ref="D3352:E3352"/>
    <mergeCell ref="F3352:I3352"/>
    <mergeCell ref="D3353:E3353"/>
    <mergeCell ref="F3353:I3353"/>
    <mergeCell ref="P3353:Q3353"/>
    <mergeCell ref="F3355:G3355"/>
    <mergeCell ref="M3355:O3355"/>
    <mergeCell ref="P3355:R3355"/>
    <mergeCell ref="C3393:D3393"/>
    <mergeCell ref="D3395:E3395"/>
    <mergeCell ref="F3395:G3395"/>
    <mergeCell ref="H3395:I3395"/>
    <mergeCell ref="D3396:E3396"/>
    <mergeCell ref="F3396:G3396"/>
    <mergeCell ref="H3396:I3396"/>
    <mergeCell ref="D3382:E3382"/>
    <mergeCell ref="F3382:I3382"/>
    <mergeCell ref="D3383:E3383"/>
    <mergeCell ref="F3383:I3383"/>
    <mergeCell ref="P3383:Q3383"/>
    <mergeCell ref="F3385:G3385"/>
    <mergeCell ref="M3385:O3385"/>
    <mergeCell ref="P3385:R3385"/>
    <mergeCell ref="C3378:D3378"/>
    <mergeCell ref="D3380:E3380"/>
    <mergeCell ref="F3380:G3380"/>
    <mergeCell ref="H3380:I3380"/>
    <mergeCell ref="D3381:E3381"/>
    <mergeCell ref="F3381:G3381"/>
    <mergeCell ref="H3381:I3381"/>
    <mergeCell ref="D3412:E3412"/>
    <mergeCell ref="F3412:I3412"/>
    <mergeCell ref="D3413:E3413"/>
    <mergeCell ref="F3413:I3413"/>
    <mergeCell ref="P3413:Q3413"/>
    <mergeCell ref="F3415:G3415"/>
    <mergeCell ref="M3415:O3415"/>
    <mergeCell ref="P3415:R3415"/>
    <mergeCell ref="C3408:D3408"/>
    <mergeCell ref="D3410:E3410"/>
    <mergeCell ref="F3410:G3410"/>
    <mergeCell ref="H3410:I3410"/>
    <mergeCell ref="D3411:E3411"/>
    <mergeCell ref="F3411:G3411"/>
    <mergeCell ref="H3411:I3411"/>
    <mergeCell ref="D3397:E3397"/>
    <mergeCell ref="F3397:I3397"/>
    <mergeCell ref="D3398:E3398"/>
    <mergeCell ref="F3398:I3398"/>
    <mergeCell ref="P3398:Q3398"/>
    <mergeCell ref="F3400:G3400"/>
    <mergeCell ref="M3400:O3400"/>
    <mergeCell ref="P3400:R3400"/>
    <mergeCell ref="C3438:D3438"/>
    <mergeCell ref="D3440:E3440"/>
    <mergeCell ref="F3440:G3440"/>
    <mergeCell ref="H3440:I3440"/>
    <mergeCell ref="D3441:E3441"/>
    <mergeCell ref="F3441:G3441"/>
    <mergeCell ref="H3441:I3441"/>
    <mergeCell ref="D3427:E3427"/>
    <mergeCell ref="F3427:I3427"/>
    <mergeCell ref="D3428:E3428"/>
    <mergeCell ref="F3428:I3428"/>
    <mergeCell ref="P3428:Q3428"/>
    <mergeCell ref="F3430:G3430"/>
    <mergeCell ref="M3430:O3430"/>
    <mergeCell ref="P3430:R3430"/>
    <mergeCell ref="C3423:D3423"/>
    <mergeCell ref="D3425:E3425"/>
    <mergeCell ref="F3425:G3425"/>
    <mergeCell ref="H3425:I3425"/>
    <mergeCell ref="D3426:E3426"/>
    <mergeCell ref="F3426:G3426"/>
    <mergeCell ref="H3426:I3426"/>
    <mergeCell ref="D3457:E3457"/>
    <mergeCell ref="F3457:I3457"/>
    <mergeCell ref="D3458:E3458"/>
    <mergeCell ref="F3458:I3458"/>
    <mergeCell ref="P3458:Q3458"/>
    <mergeCell ref="F3460:G3460"/>
    <mergeCell ref="M3460:O3460"/>
    <mergeCell ref="P3460:R3460"/>
    <mergeCell ref="C3453:D3453"/>
    <mergeCell ref="D3455:E3455"/>
    <mergeCell ref="F3455:G3455"/>
    <mergeCell ref="H3455:I3455"/>
    <mergeCell ref="D3456:E3456"/>
    <mergeCell ref="F3456:G3456"/>
    <mergeCell ref="H3456:I3456"/>
    <mergeCell ref="D3442:E3442"/>
    <mergeCell ref="F3442:I3442"/>
    <mergeCell ref="D3443:E3443"/>
    <mergeCell ref="F3443:I3443"/>
    <mergeCell ref="P3443:Q3443"/>
    <mergeCell ref="F3445:G3445"/>
    <mergeCell ref="M3445:O3445"/>
    <mergeCell ref="P3445:R3445"/>
    <mergeCell ref="C3483:D3483"/>
    <mergeCell ref="D3485:E3485"/>
    <mergeCell ref="F3485:G3485"/>
    <mergeCell ref="H3485:I3485"/>
    <mergeCell ref="D3486:E3486"/>
    <mergeCell ref="F3486:G3486"/>
    <mergeCell ref="H3486:I3486"/>
    <mergeCell ref="D3472:E3472"/>
    <mergeCell ref="F3472:I3472"/>
    <mergeCell ref="D3473:E3473"/>
    <mergeCell ref="F3473:I3473"/>
    <mergeCell ref="P3473:Q3473"/>
    <mergeCell ref="F3475:G3475"/>
    <mergeCell ref="M3475:O3475"/>
    <mergeCell ref="P3475:R3475"/>
    <mergeCell ref="C3468:D3468"/>
    <mergeCell ref="D3470:E3470"/>
    <mergeCell ref="F3470:G3470"/>
    <mergeCell ref="H3470:I3470"/>
    <mergeCell ref="D3471:E3471"/>
    <mergeCell ref="F3471:G3471"/>
    <mergeCell ref="H3471:I3471"/>
    <mergeCell ref="D3502:E3502"/>
    <mergeCell ref="F3502:I3502"/>
    <mergeCell ref="D3503:E3503"/>
    <mergeCell ref="F3503:I3503"/>
    <mergeCell ref="P3503:Q3503"/>
    <mergeCell ref="F3505:G3505"/>
    <mergeCell ref="M3505:O3505"/>
    <mergeCell ref="P3505:R3505"/>
    <mergeCell ref="C3498:D3498"/>
    <mergeCell ref="D3500:E3500"/>
    <mergeCell ref="F3500:G3500"/>
    <mergeCell ref="H3500:I3500"/>
    <mergeCell ref="D3501:E3501"/>
    <mergeCell ref="F3501:G3501"/>
    <mergeCell ref="H3501:I3501"/>
    <mergeCell ref="D3487:E3487"/>
    <mergeCell ref="F3487:I3487"/>
    <mergeCell ref="D3488:E3488"/>
    <mergeCell ref="F3488:I3488"/>
    <mergeCell ref="P3488:Q3488"/>
    <mergeCell ref="F3490:G3490"/>
    <mergeCell ref="M3490:O3490"/>
    <mergeCell ref="P3490:R3490"/>
    <mergeCell ref="C3528:D3528"/>
    <mergeCell ref="D3530:E3530"/>
    <mergeCell ref="F3530:G3530"/>
    <mergeCell ref="H3530:I3530"/>
    <mergeCell ref="D3531:E3531"/>
    <mergeCell ref="F3531:G3531"/>
    <mergeCell ref="H3531:I3531"/>
    <mergeCell ref="D3517:E3517"/>
    <mergeCell ref="F3517:I3517"/>
    <mergeCell ref="D3518:E3518"/>
    <mergeCell ref="F3518:I3518"/>
    <mergeCell ref="P3518:Q3518"/>
    <mergeCell ref="F3520:G3520"/>
    <mergeCell ref="M3520:O3520"/>
    <mergeCell ref="P3520:R3520"/>
    <mergeCell ref="C3513:D3513"/>
    <mergeCell ref="D3515:E3515"/>
    <mergeCell ref="F3515:G3515"/>
    <mergeCell ref="H3515:I3515"/>
    <mergeCell ref="D3516:E3516"/>
    <mergeCell ref="F3516:G3516"/>
    <mergeCell ref="H3516:I3516"/>
    <mergeCell ref="D3547:E3547"/>
    <mergeCell ref="F3547:I3547"/>
    <mergeCell ref="D3548:E3548"/>
    <mergeCell ref="F3548:I3548"/>
    <mergeCell ref="P3548:Q3548"/>
    <mergeCell ref="F3550:G3550"/>
    <mergeCell ref="M3550:O3550"/>
    <mergeCell ref="P3550:R3550"/>
    <mergeCell ref="C3543:D3543"/>
    <mergeCell ref="D3545:E3545"/>
    <mergeCell ref="F3545:G3545"/>
    <mergeCell ref="H3545:I3545"/>
    <mergeCell ref="D3546:E3546"/>
    <mergeCell ref="F3546:G3546"/>
    <mergeCell ref="H3546:I3546"/>
    <mergeCell ref="D3532:E3532"/>
    <mergeCell ref="F3532:I3532"/>
    <mergeCell ref="D3533:E3533"/>
    <mergeCell ref="F3533:I3533"/>
    <mergeCell ref="P3533:Q3533"/>
    <mergeCell ref="F3535:G3535"/>
    <mergeCell ref="M3535:O3535"/>
    <mergeCell ref="P3535:R3535"/>
    <mergeCell ref="C3573:D3573"/>
    <mergeCell ref="D3575:E3575"/>
    <mergeCell ref="F3575:G3575"/>
    <mergeCell ref="H3575:I3575"/>
    <mergeCell ref="D3576:E3576"/>
    <mergeCell ref="F3576:G3576"/>
    <mergeCell ref="H3576:I3576"/>
    <mergeCell ref="D3562:E3562"/>
    <mergeCell ref="F3562:I3562"/>
    <mergeCell ref="D3563:E3563"/>
    <mergeCell ref="F3563:I3563"/>
    <mergeCell ref="P3563:Q3563"/>
    <mergeCell ref="F3565:G3565"/>
    <mergeCell ref="M3565:O3565"/>
    <mergeCell ref="P3565:R3565"/>
    <mergeCell ref="C3558:D3558"/>
    <mergeCell ref="D3560:E3560"/>
    <mergeCell ref="F3560:G3560"/>
    <mergeCell ref="H3560:I3560"/>
    <mergeCell ref="D3561:E3561"/>
    <mergeCell ref="F3561:G3561"/>
    <mergeCell ref="H3561:I3561"/>
    <mergeCell ref="D3592:E3592"/>
    <mergeCell ref="F3592:I3592"/>
    <mergeCell ref="D3593:E3593"/>
    <mergeCell ref="F3593:I3593"/>
    <mergeCell ref="P3593:Q3593"/>
    <mergeCell ref="F3595:G3595"/>
    <mergeCell ref="M3595:O3595"/>
    <mergeCell ref="P3595:R3595"/>
    <mergeCell ref="C3588:D3588"/>
    <mergeCell ref="D3590:E3590"/>
    <mergeCell ref="F3590:G3590"/>
    <mergeCell ref="H3590:I3590"/>
    <mergeCell ref="D3591:E3591"/>
    <mergeCell ref="F3591:G3591"/>
    <mergeCell ref="H3591:I3591"/>
    <mergeCell ref="D3577:E3577"/>
    <mergeCell ref="F3577:I3577"/>
    <mergeCell ref="D3578:E3578"/>
    <mergeCell ref="F3578:I3578"/>
    <mergeCell ref="P3578:Q3578"/>
    <mergeCell ref="F3580:G3580"/>
    <mergeCell ref="M3580:O3580"/>
    <mergeCell ref="P3580:R3580"/>
    <mergeCell ref="C3618:D3618"/>
    <mergeCell ref="D3620:E3620"/>
    <mergeCell ref="F3620:G3620"/>
    <mergeCell ref="H3620:I3620"/>
    <mergeCell ref="D3621:E3621"/>
    <mergeCell ref="F3621:G3621"/>
    <mergeCell ref="H3621:I3621"/>
    <mergeCell ref="D3607:E3607"/>
    <mergeCell ref="F3607:I3607"/>
    <mergeCell ref="D3608:E3608"/>
    <mergeCell ref="F3608:I3608"/>
    <mergeCell ref="P3608:Q3608"/>
    <mergeCell ref="F3610:G3610"/>
    <mergeCell ref="M3610:O3610"/>
    <mergeCell ref="P3610:R3610"/>
    <mergeCell ref="C3603:D3603"/>
    <mergeCell ref="D3605:E3605"/>
    <mergeCell ref="F3605:G3605"/>
    <mergeCell ref="H3605:I3605"/>
    <mergeCell ref="D3606:E3606"/>
    <mergeCell ref="F3606:G3606"/>
    <mergeCell ref="H3606:I3606"/>
    <mergeCell ref="D3637:E3637"/>
    <mergeCell ref="F3637:I3637"/>
    <mergeCell ref="D3638:E3638"/>
    <mergeCell ref="F3638:I3638"/>
    <mergeCell ref="P3638:Q3638"/>
    <mergeCell ref="F3640:G3640"/>
    <mergeCell ref="M3640:O3640"/>
    <mergeCell ref="P3640:R3640"/>
    <mergeCell ref="C3633:D3633"/>
    <mergeCell ref="D3635:E3635"/>
    <mergeCell ref="F3635:G3635"/>
    <mergeCell ref="H3635:I3635"/>
    <mergeCell ref="D3636:E3636"/>
    <mergeCell ref="F3636:G3636"/>
    <mergeCell ref="H3636:I3636"/>
    <mergeCell ref="D3622:E3622"/>
    <mergeCell ref="F3622:I3622"/>
    <mergeCell ref="D3623:E3623"/>
    <mergeCell ref="F3623:I3623"/>
    <mergeCell ref="P3623:Q3623"/>
    <mergeCell ref="F3625:G3625"/>
    <mergeCell ref="M3625:O3625"/>
    <mergeCell ref="P3625:R3625"/>
    <mergeCell ref="C3663:D3663"/>
    <mergeCell ref="D3665:E3665"/>
    <mergeCell ref="F3665:G3665"/>
    <mergeCell ref="H3665:I3665"/>
    <mergeCell ref="D3666:E3666"/>
    <mergeCell ref="F3666:G3666"/>
    <mergeCell ref="H3666:I3666"/>
    <mergeCell ref="D3652:E3652"/>
    <mergeCell ref="F3652:I3652"/>
    <mergeCell ref="D3653:E3653"/>
    <mergeCell ref="F3653:I3653"/>
    <mergeCell ref="P3653:Q3653"/>
    <mergeCell ref="F3655:G3655"/>
    <mergeCell ref="M3655:O3655"/>
    <mergeCell ref="P3655:R3655"/>
    <mergeCell ref="C3648:D3648"/>
    <mergeCell ref="D3650:E3650"/>
    <mergeCell ref="F3650:G3650"/>
    <mergeCell ref="H3650:I3650"/>
    <mergeCell ref="D3651:E3651"/>
    <mergeCell ref="F3651:G3651"/>
    <mergeCell ref="H3651:I3651"/>
    <mergeCell ref="D3682:E3682"/>
    <mergeCell ref="F3682:I3682"/>
    <mergeCell ref="D3683:E3683"/>
    <mergeCell ref="F3683:I3683"/>
    <mergeCell ref="P3683:Q3683"/>
    <mergeCell ref="F3685:G3685"/>
    <mergeCell ref="M3685:O3685"/>
    <mergeCell ref="P3685:R3685"/>
    <mergeCell ref="C3678:D3678"/>
    <mergeCell ref="D3680:E3680"/>
    <mergeCell ref="F3680:G3680"/>
    <mergeCell ref="H3680:I3680"/>
    <mergeCell ref="D3681:E3681"/>
    <mergeCell ref="F3681:G3681"/>
    <mergeCell ref="H3681:I3681"/>
    <mergeCell ref="D3667:E3667"/>
    <mergeCell ref="F3667:I3667"/>
    <mergeCell ref="D3668:E3668"/>
    <mergeCell ref="F3668:I3668"/>
    <mergeCell ref="P3668:Q3668"/>
    <mergeCell ref="F3670:G3670"/>
    <mergeCell ref="M3670:O3670"/>
    <mergeCell ref="P3670:R3670"/>
    <mergeCell ref="C3708:D3708"/>
    <mergeCell ref="D3710:E3710"/>
    <mergeCell ref="F3710:G3710"/>
    <mergeCell ref="H3710:I3710"/>
    <mergeCell ref="D3711:E3711"/>
    <mergeCell ref="F3711:G3711"/>
    <mergeCell ref="H3711:I3711"/>
    <mergeCell ref="D3697:E3697"/>
    <mergeCell ref="F3697:I3697"/>
    <mergeCell ref="D3698:E3698"/>
    <mergeCell ref="F3698:I3698"/>
    <mergeCell ref="P3698:Q3698"/>
    <mergeCell ref="F3700:G3700"/>
    <mergeCell ref="M3700:O3700"/>
    <mergeCell ref="P3700:R3700"/>
    <mergeCell ref="C3693:D3693"/>
    <mergeCell ref="D3695:E3695"/>
    <mergeCell ref="F3695:G3695"/>
    <mergeCell ref="H3695:I3695"/>
    <mergeCell ref="D3696:E3696"/>
    <mergeCell ref="F3696:G3696"/>
    <mergeCell ref="H3696:I3696"/>
    <mergeCell ref="D3727:E3727"/>
    <mergeCell ref="F3727:I3727"/>
    <mergeCell ref="D3728:E3728"/>
    <mergeCell ref="F3728:I3728"/>
    <mergeCell ref="P3728:Q3728"/>
    <mergeCell ref="F3730:G3730"/>
    <mergeCell ref="M3730:O3730"/>
    <mergeCell ref="P3730:R3730"/>
    <mergeCell ref="C3723:D3723"/>
    <mergeCell ref="D3725:E3725"/>
    <mergeCell ref="F3725:G3725"/>
    <mergeCell ref="H3725:I3725"/>
    <mergeCell ref="D3726:E3726"/>
    <mergeCell ref="F3726:G3726"/>
    <mergeCell ref="H3726:I3726"/>
    <mergeCell ref="D3712:E3712"/>
    <mergeCell ref="F3712:I3712"/>
    <mergeCell ref="D3713:E3713"/>
    <mergeCell ref="F3713:I3713"/>
    <mergeCell ref="P3713:Q3713"/>
    <mergeCell ref="F3715:G3715"/>
    <mergeCell ref="M3715:O3715"/>
    <mergeCell ref="P3715:R3715"/>
    <mergeCell ref="C3753:D3753"/>
    <mergeCell ref="D3755:E3755"/>
    <mergeCell ref="F3755:G3755"/>
    <mergeCell ref="H3755:I3755"/>
    <mergeCell ref="D3756:E3756"/>
    <mergeCell ref="F3756:G3756"/>
    <mergeCell ref="H3756:I3756"/>
    <mergeCell ref="D3742:E3742"/>
    <mergeCell ref="F3742:I3742"/>
    <mergeCell ref="D3743:E3743"/>
    <mergeCell ref="F3743:I3743"/>
    <mergeCell ref="P3743:Q3743"/>
    <mergeCell ref="F3745:G3745"/>
    <mergeCell ref="M3745:O3745"/>
    <mergeCell ref="P3745:R3745"/>
    <mergeCell ref="C3738:D3738"/>
    <mergeCell ref="D3740:E3740"/>
    <mergeCell ref="F3740:G3740"/>
    <mergeCell ref="H3740:I3740"/>
    <mergeCell ref="D3741:E3741"/>
    <mergeCell ref="F3741:G3741"/>
    <mergeCell ref="H3741:I3741"/>
    <mergeCell ref="D3772:E3772"/>
    <mergeCell ref="F3772:I3772"/>
    <mergeCell ref="D3773:E3773"/>
    <mergeCell ref="F3773:I3773"/>
    <mergeCell ref="P3773:Q3773"/>
    <mergeCell ref="F3775:G3775"/>
    <mergeCell ref="M3775:O3775"/>
    <mergeCell ref="P3775:R3775"/>
    <mergeCell ref="C3768:D3768"/>
    <mergeCell ref="D3770:E3770"/>
    <mergeCell ref="F3770:G3770"/>
    <mergeCell ref="H3770:I3770"/>
    <mergeCell ref="D3771:E3771"/>
    <mergeCell ref="F3771:G3771"/>
    <mergeCell ref="H3771:I3771"/>
    <mergeCell ref="D3757:E3757"/>
    <mergeCell ref="F3757:I3757"/>
    <mergeCell ref="D3758:E3758"/>
    <mergeCell ref="F3758:I3758"/>
    <mergeCell ref="P3758:Q3758"/>
    <mergeCell ref="F3760:G3760"/>
    <mergeCell ref="M3760:O3760"/>
    <mergeCell ref="P3760:R3760"/>
    <mergeCell ref="C3798:D3798"/>
    <mergeCell ref="D3800:E3800"/>
    <mergeCell ref="F3800:G3800"/>
    <mergeCell ref="H3800:I3800"/>
    <mergeCell ref="D3801:E3801"/>
    <mergeCell ref="F3801:G3801"/>
    <mergeCell ref="H3801:I3801"/>
    <mergeCell ref="D3787:E3787"/>
    <mergeCell ref="F3787:I3787"/>
    <mergeCell ref="D3788:E3788"/>
    <mergeCell ref="F3788:I3788"/>
    <mergeCell ref="P3788:Q3788"/>
    <mergeCell ref="F3790:G3790"/>
    <mergeCell ref="M3790:O3790"/>
    <mergeCell ref="P3790:R3790"/>
    <mergeCell ref="C3783:D3783"/>
    <mergeCell ref="D3785:E3785"/>
    <mergeCell ref="F3785:G3785"/>
    <mergeCell ref="H3785:I3785"/>
    <mergeCell ref="D3786:E3786"/>
    <mergeCell ref="F3786:G3786"/>
    <mergeCell ref="H3786:I3786"/>
    <mergeCell ref="D3817:E3817"/>
    <mergeCell ref="F3817:I3817"/>
    <mergeCell ref="D3818:E3818"/>
    <mergeCell ref="F3818:I3818"/>
    <mergeCell ref="P3818:Q3818"/>
    <mergeCell ref="F3820:G3820"/>
    <mergeCell ref="M3820:O3820"/>
    <mergeCell ref="P3820:R3820"/>
    <mergeCell ref="C3813:D3813"/>
    <mergeCell ref="D3815:E3815"/>
    <mergeCell ref="F3815:G3815"/>
    <mergeCell ref="H3815:I3815"/>
    <mergeCell ref="D3816:E3816"/>
    <mergeCell ref="F3816:G3816"/>
    <mergeCell ref="H3816:I3816"/>
    <mergeCell ref="D3802:E3802"/>
    <mergeCell ref="F3802:I3802"/>
    <mergeCell ref="D3803:E3803"/>
    <mergeCell ref="F3803:I3803"/>
    <mergeCell ref="P3803:Q3803"/>
    <mergeCell ref="F3805:G3805"/>
    <mergeCell ref="M3805:O3805"/>
    <mergeCell ref="P3805:R3805"/>
    <mergeCell ref="C3843:D3843"/>
    <mergeCell ref="D3845:E3845"/>
    <mergeCell ref="F3845:G3845"/>
    <mergeCell ref="H3845:I3845"/>
    <mergeCell ref="D3846:E3846"/>
    <mergeCell ref="F3846:G3846"/>
    <mergeCell ref="H3846:I3846"/>
    <mergeCell ref="D3832:E3832"/>
    <mergeCell ref="F3832:I3832"/>
    <mergeCell ref="D3833:E3833"/>
    <mergeCell ref="F3833:I3833"/>
    <mergeCell ref="P3833:Q3833"/>
    <mergeCell ref="F3835:G3835"/>
    <mergeCell ref="M3835:O3835"/>
    <mergeCell ref="P3835:R3835"/>
    <mergeCell ref="C3828:D3828"/>
    <mergeCell ref="D3830:E3830"/>
    <mergeCell ref="F3830:G3830"/>
    <mergeCell ref="H3830:I3830"/>
    <mergeCell ref="D3831:E3831"/>
    <mergeCell ref="F3831:G3831"/>
    <mergeCell ref="H3831:I3831"/>
    <mergeCell ref="D3862:E3862"/>
    <mergeCell ref="F3862:I3862"/>
    <mergeCell ref="D3863:E3863"/>
    <mergeCell ref="F3863:I3863"/>
    <mergeCell ref="P3863:Q3863"/>
    <mergeCell ref="F3865:G3865"/>
    <mergeCell ref="M3865:O3865"/>
    <mergeCell ref="P3865:R3865"/>
    <mergeCell ref="C3858:D3858"/>
    <mergeCell ref="D3860:E3860"/>
    <mergeCell ref="F3860:G3860"/>
    <mergeCell ref="H3860:I3860"/>
    <mergeCell ref="D3861:E3861"/>
    <mergeCell ref="F3861:G3861"/>
    <mergeCell ref="H3861:I3861"/>
    <mergeCell ref="D3847:E3847"/>
    <mergeCell ref="F3847:I3847"/>
    <mergeCell ref="D3848:E3848"/>
    <mergeCell ref="F3848:I3848"/>
    <mergeCell ref="P3848:Q3848"/>
    <mergeCell ref="F3850:G3850"/>
    <mergeCell ref="M3850:O3850"/>
    <mergeCell ref="P3850:R3850"/>
    <mergeCell ref="C3888:D3888"/>
    <mergeCell ref="D3890:E3890"/>
    <mergeCell ref="F3890:G3890"/>
    <mergeCell ref="H3890:I3890"/>
    <mergeCell ref="D3891:E3891"/>
    <mergeCell ref="F3891:G3891"/>
    <mergeCell ref="H3891:I3891"/>
    <mergeCell ref="D3877:E3877"/>
    <mergeCell ref="F3877:I3877"/>
    <mergeCell ref="D3878:E3878"/>
    <mergeCell ref="F3878:I3878"/>
    <mergeCell ref="P3878:Q3878"/>
    <mergeCell ref="F3880:G3880"/>
    <mergeCell ref="M3880:O3880"/>
    <mergeCell ref="P3880:R3880"/>
    <mergeCell ref="C3873:D3873"/>
    <mergeCell ref="D3875:E3875"/>
    <mergeCell ref="F3875:G3875"/>
    <mergeCell ref="H3875:I3875"/>
    <mergeCell ref="D3876:E3876"/>
    <mergeCell ref="F3876:G3876"/>
    <mergeCell ref="H3876:I3876"/>
    <mergeCell ref="D3907:E3907"/>
    <mergeCell ref="F3907:I3907"/>
    <mergeCell ref="D3908:E3908"/>
    <mergeCell ref="F3908:I3908"/>
    <mergeCell ref="P3908:Q3908"/>
    <mergeCell ref="F3910:G3910"/>
    <mergeCell ref="M3910:O3910"/>
    <mergeCell ref="P3910:R3910"/>
    <mergeCell ref="C3903:D3903"/>
    <mergeCell ref="D3905:E3905"/>
    <mergeCell ref="F3905:G3905"/>
    <mergeCell ref="H3905:I3905"/>
    <mergeCell ref="D3906:E3906"/>
    <mergeCell ref="F3906:G3906"/>
    <mergeCell ref="H3906:I3906"/>
    <mergeCell ref="D3892:E3892"/>
    <mergeCell ref="F3892:I3892"/>
    <mergeCell ref="D3893:E3893"/>
    <mergeCell ref="F3893:I3893"/>
    <mergeCell ref="P3893:Q3893"/>
    <mergeCell ref="F3895:G3895"/>
    <mergeCell ref="M3895:O3895"/>
    <mergeCell ref="P3895:R3895"/>
    <mergeCell ref="C3933:D3933"/>
    <mergeCell ref="D3935:E3935"/>
    <mergeCell ref="F3935:G3935"/>
    <mergeCell ref="H3935:I3935"/>
    <mergeCell ref="D3936:E3936"/>
    <mergeCell ref="F3936:G3936"/>
    <mergeCell ref="H3936:I3936"/>
    <mergeCell ref="D3922:E3922"/>
    <mergeCell ref="F3922:I3922"/>
    <mergeCell ref="D3923:E3923"/>
    <mergeCell ref="F3923:I3923"/>
    <mergeCell ref="P3923:Q3923"/>
    <mergeCell ref="F3925:G3925"/>
    <mergeCell ref="M3925:O3925"/>
    <mergeCell ref="P3925:R3925"/>
    <mergeCell ref="C3918:D3918"/>
    <mergeCell ref="D3920:E3920"/>
    <mergeCell ref="F3920:G3920"/>
    <mergeCell ref="H3920:I3920"/>
    <mergeCell ref="D3921:E3921"/>
    <mergeCell ref="F3921:G3921"/>
    <mergeCell ref="H3921:I3921"/>
    <mergeCell ref="D3952:E3952"/>
    <mergeCell ref="F3952:I3952"/>
    <mergeCell ref="D3953:E3953"/>
    <mergeCell ref="F3953:I3953"/>
    <mergeCell ref="P3953:Q3953"/>
    <mergeCell ref="F3955:G3955"/>
    <mergeCell ref="M3955:O3955"/>
    <mergeCell ref="P3955:R3955"/>
    <mergeCell ref="C3948:D3948"/>
    <mergeCell ref="D3950:E3950"/>
    <mergeCell ref="F3950:G3950"/>
    <mergeCell ref="H3950:I3950"/>
    <mergeCell ref="D3951:E3951"/>
    <mergeCell ref="F3951:G3951"/>
    <mergeCell ref="H3951:I3951"/>
    <mergeCell ref="D3937:E3937"/>
    <mergeCell ref="F3937:I3937"/>
    <mergeCell ref="D3938:E3938"/>
    <mergeCell ref="F3938:I3938"/>
    <mergeCell ref="P3938:Q3938"/>
    <mergeCell ref="F3940:G3940"/>
    <mergeCell ref="M3940:O3940"/>
    <mergeCell ref="P3940:R3940"/>
    <mergeCell ref="C3978:D3978"/>
    <mergeCell ref="D3980:E3980"/>
    <mergeCell ref="F3980:G3980"/>
    <mergeCell ref="H3980:I3980"/>
    <mergeCell ref="D3981:E3981"/>
    <mergeCell ref="F3981:G3981"/>
    <mergeCell ref="H3981:I3981"/>
    <mergeCell ref="D3967:E3967"/>
    <mergeCell ref="F3967:I3967"/>
    <mergeCell ref="D3968:E3968"/>
    <mergeCell ref="F3968:I3968"/>
    <mergeCell ref="P3968:Q3968"/>
    <mergeCell ref="F3970:G3970"/>
    <mergeCell ref="M3970:O3970"/>
    <mergeCell ref="P3970:R3970"/>
    <mergeCell ref="C3963:D3963"/>
    <mergeCell ref="D3965:E3965"/>
    <mergeCell ref="F3965:G3965"/>
    <mergeCell ref="H3965:I3965"/>
    <mergeCell ref="D3966:E3966"/>
    <mergeCell ref="F3966:G3966"/>
    <mergeCell ref="H3966:I3966"/>
    <mergeCell ref="D3997:E3997"/>
    <mergeCell ref="F3997:I3997"/>
    <mergeCell ref="D3998:E3998"/>
    <mergeCell ref="F3998:I3998"/>
    <mergeCell ref="P3998:Q3998"/>
    <mergeCell ref="F4000:G4000"/>
    <mergeCell ref="M4000:O4000"/>
    <mergeCell ref="P4000:R4000"/>
    <mergeCell ref="C3993:D3993"/>
    <mergeCell ref="D3995:E3995"/>
    <mergeCell ref="F3995:G3995"/>
    <mergeCell ref="H3995:I3995"/>
    <mergeCell ref="D3996:E3996"/>
    <mergeCell ref="F3996:G3996"/>
    <mergeCell ref="H3996:I3996"/>
    <mergeCell ref="D3982:E3982"/>
    <mergeCell ref="F3982:I3982"/>
    <mergeCell ref="D3983:E3983"/>
    <mergeCell ref="F3983:I3983"/>
    <mergeCell ref="P3983:Q3983"/>
    <mergeCell ref="F3985:G3985"/>
    <mergeCell ref="M3985:O3985"/>
    <mergeCell ref="P3985:R3985"/>
    <mergeCell ref="C4023:D4023"/>
    <mergeCell ref="D4025:E4025"/>
    <mergeCell ref="F4025:G4025"/>
    <mergeCell ref="H4025:I4025"/>
    <mergeCell ref="D4026:E4026"/>
    <mergeCell ref="F4026:G4026"/>
    <mergeCell ref="H4026:I4026"/>
    <mergeCell ref="D4012:E4012"/>
    <mergeCell ref="F4012:I4012"/>
    <mergeCell ref="D4013:E4013"/>
    <mergeCell ref="F4013:I4013"/>
    <mergeCell ref="P4013:Q4013"/>
    <mergeCell ref="F4015:G4015"/>
    <mergeCell ref="M4015:O4015"/>
    <mergeCell ref="P4015:R4015"/>
    <mergeCell ref="C4008:D4008"/>
    <mergeCell ref="D4010:E4010"/>
    <mergeCell ref="F4010:G4010"/>
    <mergeCell ref="H4010:I4010"/>
    <mergeCell ref="D4011:E4011"/>
    <mergeCell ref="F4011:G4011"/>
    <mergeCell ref="H4011:I4011"/>
    <mergeCell ref="D4042:E4042"/>
    <mergeCell ref="F4042:I4042"/>
    <mergeCell ref="D4043:E4043"/>
    <mergeCell ref="F4043:I4043"/>
    <mergeCell ref="P4043:Q4043"/>
    <mergeCell ref="F4045:G4045"/>
    <mergeCell ref="M4045:O4045"/>
    <mergeCell ref="P4045:R4045"/>
    <mergeCell ref="C4038:D4038"/>
    <mergeCell ref="D4040:E4040"/>
    <mergeCell ref="F4040:G4040"/>
    <mergeCell ref="H4040:I4040"/>
    <mergeCell ref="D4041:E4041"/>
    <mergeCell ref="F4041:G4041"/>
    <mergeCell ref="H4041:I4041"/>
    <mergeCell ref="D4027:E4027"/>
    <mergeCell ref="F4027:I4027"/>
    <mergeCell ref="D4028:E4028"/>
    <mergeCell ref="F4028:I4028"/>
    <mergeCell ref="P4028:Q4028"/>
    <mergeCell ref="F4030:G4030"/>
    <mergeCell ref="M4030:O4030"/>
    <mergeCell ref="P4030:R4030"/>
    <mergeCell ref="C4068:D4068"/>
    <mergeCell ref="D4070:E4070"/>
    <mergeCell ref="F4070:G4070"/>
    <mergeCell ref="H4070:I4070"/>
    <mergeCell ref="D4071:E4071"/>
    <mergeCell ref="F4071:G4071"/>
    <mergeCell ref="H4071:I4071"/>
    <mergeCell ref="D4057:E4057"/>
    <mergeCell ref="F4057:I4057"/>
    <mergeCell ref="D4058:E4058"/>
    <mergeCell ref="F4058:I4058"/>
    <mergeCell ref="P4058:Q4058"/>
    <mergeCell ref="F4060:G4060"/>
    <mergeCell ref="M4060:O4060"/>
    <mergeCell ref="P4060:R4060"/>
    <mergeCell ref="C4053:D4053"/>
    <mergeCell ref="D4055:E4055"/>
    <mergeCell ref="F4055:G4055"/>
    <mergeCell ref="H4055:I4055"/>
    <mergeCell ref="D4056:E4056"/>
    <mergeCell ref="F4056:G4056"/>
    <mergeCell ref="H4056:I4056"/>
    <mergeCell ref="D4087:E4087"/>
    <mergeCell ref="F4087:I4087"/>
    <mergeCell ref="D4088:E4088"/>
    <mergeCell ref="F4088:I4088"/>
    <mergeCell ref="P4088:Q4088"/>
    <mergeCell ref="F4090:G4090"/>
    <mergeCell ref="M4090:O4090"/>
    <mergeCell ref="P4090:R4090"/>
    <mergeCell ref="C4083:D4083"/>
    <mergeCell ref="D4085:E4085"/>
    <mergeCell ref="F4085:G4085"/>
    <mergeCell ref="H4085:I4085"/>
    <mergeCell ref="D4086:E4086"/>
    <mergeCell ref="F4086:G4086"/>
    <mergeCell ref="H4086:I4086"/>
    <mergeCell ref="D4072:E4072"/>
    <mergeCell ref="F4072:I4072"/>
    <mergeCell ref="D4073:E4073"/>
    <mergeCell ref="F4073:I4073"/>
    <mergeCell ref="P4073:Q4073"/>
    <mergeCell ref="F4075:G4075"/>
    <mergeCell ref="M4075:O4075"/>
    <mergeCell ref="P4075:R4075"/>
    <mergeCell ref="C4113:D4113"/>
    <mergeCell ref="D4115:E4115"/>
    <mergeCell ref="F4115:G4115"/>
    <mergeCell ref="H4115:I4115"/>
    <mergeCell ref="D4116:E4116"/>
    <mergeCell ref="F4116:G4116"/>
    <mergeCell ref="H4116:I4116"/>
    <mergeCell ref="D4102:E4102"/>
    <mergeCell ref="F4102:I4102"/>
    <mergeCell ref="D4103:E4103"/>
    <mergeCell ref="F4103:I4103"/>
    <mergeCell ref="P4103:Q4103"/>
    <mergeCell ref="F4105:G4105"/>
    <mergeCell ref="M4105:O4105"/>
    <mergeCell ref="P4105:R4105"/>
    <mergeCell ref="C4098:D4098"/>
    <mergeCell ref="D4100:E4100"/>
    <mergeCell ref="F4100:G4100"/>
    <mergeCell ref="H4100:I4100"/>
    <mergeCell ref="D4101:E4101"/>
    <mergeCell ref="F4101:G4101"/>
    <mergeCell ref="H4101:I4101"/>
    <mergeCell ref="D4132:E4132"/>
    <mergeCell ref="F4132:I4132"/>
    <mergeCell ref="D4133:E4133"/>
    <mergeCell ref="F4133:I4133"/>
    <mergeCell ref="P4133:Q4133"/>
    <mergeCell ref="F4135:G4135"/>
    <mergeCell ref="M4135:O4135"/>
    <mergeCell ref="P4135:R4135"/>
    <mergeCell ref="C4128:D4128"/>
    <mergeCell ref="D4130:E4130"/>
    <mergeCell ref="F4130:G4130"/>
    <mergeCell ref="H4130:I4130"/>
    <mergeCell ref="D4131:E4131"/>
    <mergeCell ref="F4131:G4131"/>
    <mergeCell ref="H4131:I4131"/>
    <mergeCell ref="D4117:E4117"/>
    <mergeCell ref="F4117:I4117"/>
    <mergeCell ref="D4118:E4118"/>
    <mergeCell ref="F4118:I4118"/>
    <mergeCell ref="P4118:Q4118"/>
    <mergeCell ref="F4120:G4120"/>
    <mergeCell ref="M4120:O4120"/>
    <mergeCell ref="P4120:R4120"/>
    <mergeCell ref="C4158:D4158"/>
    <mergeCell ref="D4160:E4160"/>
    <mergeCell ref="F4160:G4160"/>
    <mergeCell ref="H4160:I4160"/>
    <mergeCell ref="D4161:E4161"/>
    <mergeCell ref="F4161:G4161"/>
    <mergeCell ref="H4161:I4161"/>
    <mergeCell ref="D4147:E4147"/>
    <mergeCell ref="F4147:I4147"/>
    <mergeCell ref="D4148:E4148"/>
    <mergeCell ref="F4148:I4148"/>
    <mergeCell ref="P4148:Q4148"/>
    <mergeCell ref="F4150:G4150"/>
    <mergeCell ref="M4150:O4150"/>
    <mergeCell ref="P4150:R4150"/>
    <mergeCell ref="C4143:D4143"/>
    <mergeCell ref="D4145:E4145"/>
    <mergeCell ref="F4145:G4145"/>
    <mergeCell ref="H4145:I4145"/>
    <mergeCell ref="D4146:E4146"/>
    <mergeCell ref="F4146:G4146"/>
    <mergeCell ref="H4146:I4146"/>
    <mergeCell ref="D4177:E4177"/>
    <mergeCell ref="F4177:I4177"/>
    <mergeCell ref="D4178:E4178"/>
    <mergeCell ref="F4178:I4178"/>
    <mergeCell ref="P4178:Q4178"/>
    <mergeCell ref="F4180:G4180"/>
    <mergeCell ref="M4180:O4180"/>
    <mergeCell ref="P4180:R4180"/>
    <mergeCell ref="C4173:D4173"/>
    <mergeCell ref="D4175:E4175"/>
    <mergeCell ref="F4175:G4175"/>
    <mergeCell ref="H4175:I4175"/>
    <mergeCell ref="D4176:E4176"/>
    <mergeCell ref="F4176:G4176"/>
    <mergeCell ref="H4176:I4176"/>
    <mergeCell ref="D4162:E4162"/>
    <mergeCell ref="F4162:I4162"/>
    <mergeCell ref="D4163:E4163"/>
    <mergeCell ref="F4163:I4163"/>
    <mergeCell ref="P4163:Q4163"/>
    <mergeCell ref="F4165:G4165"/>
    <mergeCell ref="M4165:O4165"/>
    <mergeCell ref="P4165:R4165"/>
    <mergeCell ref="C4203:D4203"/>
    <mergeCell ref="D4205:E4205"/>
    <mergeCell ref="F4205:G4205"/>
    <mergeCell ref="H4205:I4205"/>
    <mergeCell ref="D4206:E4206"/>
    <mergeCell ref="F4206:G4206"/>
    <mergeCell ref="H4206:I4206"/>
    <mergeCell ref="D4192:E4192"/>
    <mergeCell ref="F4192:I4192"/>
    <mergeCell ref="D4193:E4193"/>
    <mergeCell ref="F4193:I4193"/>
    <mergeCell ref="P4193:Q4193"/>
    <mergeCell ref="F4195:G4195"/>
    <mergeCell ref="M4195:O4195"/>
    <mergeCell ref="P4195:R4195"/>
    <mergeCell ref="C4188:D4188"/>
    <mergeCell ref="D4190:E4190"/>
    <mergeCell ref="F4190:G4190"/>
    <mergeCell ref="H4190:I4190"/>
    <mergeCell ref="D4191:E4191"/>
    <mergeCell ref="F4191:G4191"/>
    <mergeCell ref="H4191:I4191"/>
    <mergeCell ref="D4222:E4222"/>
    <mergeCell ref="F4222:I4222"/>
    <mergeCell ref="D4223:E4223"/>
    <mergeCell ref="F4223:I4223"/>
    <mergeCell ref="P4223:Q4223"/>
    <mergeCell ref="F4225:G4225"/>
    <mergeCell ref="M4225:O4225"/>
    <mergeCell ref="P4225:R4225"/>
    <mergeCell ref="C4218:D4218"/>
    <mergeCell ref="D4220:E4220"/>
    <mergeCell ref="F4220:G4220"/>
    <mergeCell ref="H4220:I4220"/>
    <mergeCell ref="D4221:E4221"/>
    <mergeCell ref="F4221:G4221"/>
    <mergeCell ref="H4221:I4221"/>
    <mergeCell ref="D4207:E4207"/>
    <mergeCell ref="F4207:I4207"/>
    <mergeCell ref="D4208:E4208"/>
    <mergeCell ref="F4208:I4208"/>
    <mergeCell ref="P4208:Q4208"/>
    <mergeCell ref="F4210:G4210"/>
    <mergeCell ref="M4210:O4210"/>
    <mergeCell ref="P4210:R4210"/>
    <mergeCell ref="C4248:D4248"/>
    <mergeCell ref="D4250:E4250"/>
    <mergeCell ref="F4250:G4250"/>
    <mergeCell ref="H4250:I4250"/>
    <mergeCell ref="D4251:E4251"/>
    <mergeCell ref="F4251:G4251"/>
    <mergeCell ref="H4251:I4251"/>
    <mergeCell ref="D4237:E4237"/>
    <mergeCell ref="F4237:I4237"/>
    <mergeCell ref="D4238:E4238"/>
    <mergeCell ref="F4238:I4238"/>
    <mergeCell ref="P4238:Q4238"/>
    <mergeCell ref="F4240:G4240"/>
    <mergeCell ref="M4240:O4240"/>
    <mergeCell ref="P4240:R4240"/>
    <mergeCell ref="C4233:D4233"/>
    <mergeCell ref="D4235:E4235"/>
    <mergeCell ref="F4235:G4235"/>
    <mergeCell ref="H4235:I4235"/>
    <mergeCell ref="D4236:E4236"/>
    <mergeCell ref="F4236:G4236"/>
    <mergeCell ref="H4236:I4236"/>
    <mergeCell ref="D4267:E4267"/>
    <mergeCell ref="F4267:I4267"/>
    <mergeCell ref="D4268:E4268"/>
    <mergeCell ref="F4268:I4268"/>
    <mergeCell ref="P4268:Q4268"/>
    <mergeCell ref="F4270:G4270"/>
    <mergeCell ref="M4270:O4270"/>
    <mergeCell ref="P4270:R4270"/>
    <mergeCell ref="C4263:D4263"/>
    <mergeCell ref="D4265:E4265"/>
    <mergeCell ref="F4265:G4265"/>
    <mergeCell ref="H4265:I4265"/>
    <mergeCell ref="D4266:E4266"/>
    <mergeCell ref="F4266:G4266"/>
    <mergeCell ref="H4266:I4266"/>
    <mergeCell ref="D4252:E4252"/>
    <mergeCell ref="F4252:I4252"/>
    <mergeCell ref="D4253:E4253"/>
    <mergeCell ref="F4253:I4253"/>
    <mergeCell ref="P4253:Q4253"/>
    <mergeCell ref="F4255:G4255"/>
    <mergeCell ref="M4255:O4255"/>
    <mergeCell ref="P4255:R4255"/>
    <mergeCell ref="C4293:D4293"/>
    <mergeCell ref="D4295:E4295"/>
    <mergeCell ref="F4295:G4295"/>
    <mergeCell ref="H4295:I4295"/>
    <mergeCell ref="D4296:E4296"/>
    <mergeCell ref="F4296:G4296"/>
    <mergeCell ref="H4296:I4296"/>
    <mergeCell ref="D4282:E4282"/>
    <mergeCell ref="F4282:I4282"/>
    <mergeCell ref="D4283:E4283"/>
    <mergeCell ref="F4283:I4283"/>
    <mergeCell ref="P4283:Q4283"/>
    <mergeCell ref="F4285:G4285"/>
    <mergeCell ref="M4285:O4285"/>
    <mergeCell ref="P4285:R4285"/>
    <mergeCell ref="C4278:D4278"/>
    <mergeCell ref="D4280:E4280"/>
    <mergeCell ref="F4280:G4280"/>
    <mergeCell ref="H4280:I4280"/>
    <mergeCell ref="D4281:E4281"/>
    <mergeCell ref="F4281:G4281"/>
    <mergeCell ref="H4281:I4281"/>
    <mergeCell ref="D4312:E4312"/>
    <mergeCell ref="F4312:I4312"/>
    <mergeCell ref="D4313:E4313"/>
    <mergeCell ref="F4313:I4313"/>
    <mergeCell ref="P4313:Q4313"/>
    <mergeCell ref="F4315:G4315"/>
    <mergeCell ref="M4315:O4315"/>
    <mergeCell ref="P4315:R4315"/>
    <mergeCell ref="C4308:D4308"/>
    <mergeCell ref="D4310:E4310"/>
    <mergeCell ref="F4310:G4310"/>
    <mergeCell ref="H4310:I4310"/>
    <mergeCell ref="D4311:E4311"/>
    <mergeCell ref="F4311:G4311"/>
    <mergeCell ref="H4311:I4311"/>
    <mergeCell ref="D4297:E4297"/>
    <mergeCell ref="F4297:I4297"/>
    <mergeCell ref="D4298:E4298"/>
    <mergeCell ref="F4298:I4298"/>
    <mergeCell ref="P4298:Q4298"/>
    <mergeCell ref="F4300:G4300"/>
    <mergeCell ref="M4300:O4300"/>
    <mergeCell ref="P4300:R4300"/>
    <mergeCell ref="C4338:D4338"/>
    <mergeCell ref="D4340:E4340"/>
    <mergeCell ref="F4340:G4340"/>
    <mergeCell ref="H4340:I4340"/>
    <mergeCell ref="D4341:E4341"/>
    <mergeCell ref="F4341:G4341"/>
    <mergeCell ref="H4341:I4341"/>
    <mergeCell ref="D4327:E4327"/>
    <mergeCell ref="F4327:I4327"/>
    <mergeCell ref="D4328:E4328"/>
    <mergeCell ref="F4328:I4328"/>
    <mergeCell ref="P4328:Q4328"/>
    <mergeCell ref="F4330:G4330"/>
    <mergeCell ref="M4330:O4330"/>
    <mergeCell ref="P4330:R4330"/>
    <mergeCell ref="C4323:D4323"/>
    <mergeCell ref="D4325:E4325"/>
    <mergeCell ref="F4325:G4325"/>
    <mergeCell ref="H4325:I4325"/>
    <mergeCell ref="D4326:E4326"/>
    <mergeCell ref="F4326:G4326"/>
    <mergeCell ref="H4326:I4326"/>
    <mergeCell ref="D4357:E4357"/>
    <mergeCell ref="F4357:I4357"/>
    <mergeCell ref="D4358:E4358"/>
    <mergeCell ref="F4358:I4358"/>
    <mergeCell ref="P4358:Q4358"/>
    <mergeCell ref="F4360:G4360"/>
    <mergeCell ref="M4360:O4360"/>
    <mergeCell ref="P4360:R4360"/>
    <mergeCell ref="C4353:D4353"/>
    <mergeCell ref="D4355:E4355"/>
    <mergeCell ref="F4355:G4355"/>
    <mergeCell ref="H4355:I4355"/>
    <mergeCell ref="D4356:E4356"/>
    <mergeCell ref="F4356:G4356"/>
    <mergeCell ref="H4356:I4356"/>
    <mergeCell ref="D4342:E4342"/>
    <mergeCell ref="F4342:I4342"/>
    <mergeCell ref="D4343:E4343"/>
    <mergeCell ref="F4343:I4343"/>
    <mergeCell ref="P4343:Q4343"/>
    <mergeCell ref="F4345:G4345"/>
    <mergeCell ref="M4345:O4345"/>
    <mergeCell ref="P4345:R4345"/>
    <mergeCell ref="C4383:D4383"/>
    <mergeCell ref="D4385:E4385"/>
    <mergeCell ref="F4385:G4385"/>
    <mergeCell ref="H4385:I4385"/>
    <mergeCell ref="D4386:E4386"/>
    <mergeCell ref="F4386:G4386"/>
    <mergeCell ref="H4386:I4386"/>
    <mergeCell ref="D4372:E4372"/>
    <mergeCell ref="F4372:I4372"/>
    <mergeCell ref="D4373:E4373"/>
    <mergeCell ref="F4373:I4373"/>
    <mergeCell ref="P4373:Q4373"/>
    <mergeCell ref="F4375:G4375"/>
    <mergeCell ref="M4375:O4375"/>
    <mergeCell ref="P4375:R4375"/>
    <mergeCell ref="C4368:D4368"/>
    <mergeCell ref="D4370:E4370"/>
    <mergeCell ref="F4370:G4370"/>
    <mergeCell ref="H4370:I4370"/>
    <mergeCell ref="D4371:E4371"/>
    <mergeCell ref="F4371:G4371"/>
    <mergeCell ref="H4371:I4371"/>
    <mergeCell ref="D4402:E4402"/>
    <mergeCell ref="F4402:I4402"/>
    <mergeCell ref="D4403:E4403"/>
    <mergeCell ref="F4403:I4403"/>
    <mergeCell ref="P4403:Q4403"/>
    <mergeCell ref="F4405:G4405"/>
    <mergeCell ref="M4405:O4405"/>
    <mergeCell ref="P4405:R4405"/>
    <mergeCell ref="C4398:D4398"/>
    <mergeCell ref="D4400:E4400"/>
    <mergeCell ref="F4400:G4400"/>
    <mergeCell ref="H4400:I4400"/>
    <mergeCell ref="D4401:E4401"/>
    <mergeCell ref="F4401:G4401"/>
    <mergeCell ref="H4401:I4401"/>
    <mergeCell ref="D4387:E4387"/>
    <mergeCell ref="F4387:I4387"/>
    <mergeCell ref="D4388:E4388"/>
    <mergeCell ref="F4388:I4388"/>
    <mergeCell ref="P4388:Q4388"/>
    <mergeCell ref="F4390:G4390"/>
    <mergeCell ref="M4390:O4390"/>
    <mergeCell ref="P4390:R4390"/>
    <mergeCell ref="C4428:D4428"/>
    <mergeCell ref="D4430:E4430"/>
    <mergeCell ref="F4430:G4430"/>
    <mergeCell ref="H4430:I4430"/>
    <mergeCell ref="D4431:E4431"/>
    <mergeCell ref="F4431:G4431"/>
    <mergeCell ref="H4431:I4431"/>
    <mergeCell ref="D4417:E4417"/>
    <mergeCell ref="F4417:I4417"/>
    <mergeCell ref="D4418:E4418"/>
    <mergeCell ref="F4418:I4418"/>
    <mergeCell ref="P4418:Q4418"/>
    <mergeCell ref="F4420:G4420"/>
    <mergeCell ref="M4420:O4420"/>
    <mergeCell ref="P4420:R4420"/>
    <mergeCell ref="C4413:D4413"/>
    <mergeCell ref="D4415:E4415"/>
    <mergeCell ref="F4415:G4415"/>
    <mergeCell ref="H4415:I4415"/>
    <mergeCell ref="D4416:E4416"/>
    <mergeCell ref="F4416:G4416"/>
    <mergeCell ref="H4416:I4416"/>
    <mergeCell ref="D4447:E4447"/>
    <mergeCell ref="F4447:I4447"/>
    <mergeCell ref="D4448:E4448"/>
    <mergeCell ref="F4448:I4448"/>
    <mergeCell ref="P4448:Q4448"/>
    <mergeCell ref="F4450:G4450"/>
    <mergeCell ref="M4450:O4450"/>
    <mergeCell ref="P4450:R4450"/>
    <mergeCell ref="C4443:D4443"/>
    <mergeCell ref="D4445:E4445"/>
    <mergeCell ref="F4445:G4445"/>
    <mergeCell ref="H4445:I4445"/>
    <mergeCell ref="D4446:E4446"/>
    <mergeCell ref="F4446:G4446"/>
    <mergeCell ref="H4446:I4446"/>
    <mergeCell ref="D4432:E4432"/>
    <mergeCell ref="F4432:I4432"/>
    <mergeCell ref="D4433:E4433"/>
    <mergeCell ref="F4433:I4433"/>
    <mergeCell ref="P4433:Q4433"/>
    <mergeCell ref="F4435:G4435"/>
    <mergeCell ref="M4435:O4435"/>
    <mergeCell ref="P4435:R4435"/>
    <mergeCell ref="C4473:D4473"/>
    <mergeCell ref="D4475:E4475"/>
    <mergeCell ref="F4475:G4475"/>
    <mergeCell ref="H4475:I4475"/>
    <mergeCell ref="D4476:E4476"/>
    <mergeCell ref="F4476:G4476"/>
    <mergeCell ref="H4476:I4476"/>
    <mergeCell ref="D4462:E4462"/>
    <mergeCell ref="F4462:I4462"/>
    <mergeCell ref="D4463:E4463"/>
    <mergeCell ref="F4463:I4463"/>
    <mergeCell ref="P4463:Q4463"/>
    <mergeCell ref="F4465:G4465"/>
    <mergeCell ref="M4465:O4465"/>
    <mergeCell ref="P4465:R4465"/>
    <mergeCell ref="C4458:D4458"/>
    <mergeCell ref="D4460:E4460"/>
    <mergeCell ref="F4460:G4460"/>
    <mergeCell ref="H4460:I4460"/>
    <mergeCell ref="D4461:E4461"/>
    <mergeCell ref="F4461:G4461"/>
    <mergeCell ref="H4461:I4461"/>
    <mergeCell ref="D4492:E4492"/>
    <mergeCell ref="F4492:I4492"/>
    <mergeCell ref="D4493:E4493"/>
    <mergeCell ref="F4493:I4493"/>
    <mergeCell ref="P4493:Q4493"/>
    <mergeCell ref="F4495:G4495"/>
    <mergeCell ref="M4495:O4495"/>
    <mergeCell ref="P4495:R4495"/>
    <mergeCell ref="C4488:D4488"/>
    <mergeCell ref="D4490:E4490"/>
    <mergeCell ref="F4490:G4490"/>
    <mergeCell ref="H4490:I4490"/>
    <mergeCell ref="D4491:E4491"/>
    <mergeCell ref="F4491:G4491"/>
    <mergeCell ref="H4491:I4491"/>
    <mergeCell ref="D4477:E4477"/>
    <mergeCell ref="F4477:I4477"/>
    <mergeCell ref="D4478:E4478"/>
    <mergeCell ref="F4478:I4478"/>
    <mergeCell ref="P4478:Q4478"/>
    <mergeCell ref="F4480:G4480"/>
    <mergeCell ref="M4480:O4480"/>
    <mergeCell ref="P4480:R4480"/>
    <mergeCell ref="C4518:D4518"/>
    <mergeCell ref="D4520:E4520"/>
    <mergeCell ref="F4520:G4520"/>
    <mergeCell ref="H4520:I4520"/>
    <mergeCell ref="D4521:E4521"/>
    <mergeCell ref="F4521:G4521"/>
    <mergeCell ref="H4521:I4521"/>
    <mergeCell ref="D4507:E4507"/>
    <mergeCell ref="F4507:I4507"/>
    <mergeCell ref="D4508:E4508"/>
    <mergeCell ref="F4508:I4508"/>
    <mergeCell ref="P4508:Q4508"/>
    <mergeCell ref="F4510:G4510"/>
    <mergeCell ref="M4510:O4510"/>
    <mergeCell ref="P4510:R4510"/>
    <mergeCell ref="C4503:D4503"/>
    <mergeCell ref="D4505:E4505"/>
    <mergeCell ref="F4505:G4505"/>
    <mergeCell ref="H4505:I4505"/>
    <mergeCell ref="D4506:E4506"/>
    <mergeCell ref="F4506:G4506"/>
    <mergeCell ref="H4506:I4506"/>
    <mergeCell ref="D4537:E4537"/>
    <mergeCell ref="F4537:I4537"/>
    <mergeCell ref="D4538:E4538"/>
    <mergeCell ref="F4538:I4538"/>
    <mergeCell ref="P4538:Q4538"/>
    <mergeCell ref="F4540:G4540"/>
    <mergeCell ref="M4540:O4540"/>
    <mergeCell ref="P4540:R4540"/>
    <mergeCell ref="C4533:D4533"/>
    <mergeCell ref="D4535:E4535"/>
    <mergeCell ref="F4535:G4535"/>
    <mergeCell ref="H4535:I4535"/>
    <mergeCell ref="D4536:E4536"/>
    <mergeCell ref="F4536:G4536"/>
    <mergeCell ref="H4536:I4536"/>
    <mergeCell ref="D4522:E4522"/>
    <mergeCell ref="F4522:I4522"/>
    <mergeCell ref="D4523:E4523"/>
    <mergeCell ref="F4523:I4523"/>
    <mergeCell ref="P4523:Q4523"/>
    <mergeCell ref="F4525:G4525"/>
    <mergeCell ref="M4525:O4525"/>
    <mergeCell ref="P4525:R4525"/>
    <mergeCell ref="C4563:D4563"/>
    <mergeCell ref="D4565:E4565"/>
    <mergeCell ref="F4565:G4565"/>
    <mergeCell ref="H4565:I4565"/>
    <mergeCell ref="D4566:E4566"/>
    <mergeCell ref="F4566:G4566"/>
    <mergeCell ref="H4566:I4566"/>
    <mergeCell ref="D4552:E4552"/>
    <mergeCell ref="F4552:I4552"/>
    <mergeCell ref="D4553:E4553"/>
    <mergeCell ref="F4553:I4553"/>
    <mergeCell ref="P4553:Q4553"/>
    <mergeCell ref="F4555:G4555"/>
    <mergeCell ref="M4555:O4555"/>
    <mergeCell ref="P4555:R4555"/>
    <mergeCell ref="C4548:D4548"/>
    <mergeCell ref="D4550:E4550"/>
    <mergeCell ref="F4550:G4550"/>
    <mergeCell ref="H4550:I4550"/>
    <mergeCell ref="D4551:E4551"/>
    <mergeCell ref="F4551:G4551"/>
    <mergeCell ref="H4551:I4551"/>
    <mergeCell ref="D4582:E4582"/>
    <mergeCell ref="F4582:I4582"/>
    <mergeCell ref="D4583:E4583"/>
    <mergeCell ref="F4583:I4583"/>
    <mergeCell ref="P4583:Q4583"/>
    <mergeCell ref="F4585:G4585"/>
    <mergeCell ref="M4585:O4585"/>
    <mergeCell ref="P4585:R4585"/>
    <mergeCell ref="C4578:D4578"/>
    <mergeCell ref="D4580:E4580"/>
    <mergeCell ref="F4580:G4580"/>
    <mergeCell ref="H4580:I4580"/>
    <mergeCell ref="D4581:E4581"/>
    <mergeCell ref="F4581:G4581"/>
    <mergeCell ref="H4581:I4581"/>
    <mergeCell ref="D4567:E4567"/>
    <mergeCell ref="F4567:I4567"/>
    <mergeCell ref="D4568:E4568"/>
    <mergeCell ref="F4568:I4568"/>
    <mergeCell ref="P4568:Q4568"/>
    <mergeCell ref="F4570:G4570"/>
    <mergeCell ref="M4570:O4570"/>
    <mergeCell ref="P4570:R4570"/>
    <mergeCell ref="C4608:D4608"/>
    <mergeCell ref="D4610:E4610"/>
    <mergeCell ref="F4610:G4610"/>
    <mergeCell ref="H4610:I4610"/>
    <mergeCell ref="D4611:E4611"/>
    <mergeCell ref="F4611:G4611"/>
    <mergeCell ref="H4611:I4611"/>
    <mergeCell ref="D4597:E4597"/>
    <mergeCell ref="F4597:I4597"/>
    <mergeCell ref="D4598:E4598"/>
    <mergeCell ref="F4598:I4598"/>
    <mergeCell ref="P4598:Q4598"/>
    <mergeCell ref="F4600:G4600"/>
    <mergeCell ref="M4600:O4600"/>
    <mergeCell ref="P4600:R4600"/>
    <mergeCell ref="C4593:D4593"/>
    <mergeCell ref="D4595:E4595"/>
    <mergeCell ref="F4595:G4595"/>
    <mergeCell ref="H4595:I4595"/>
    <mergeCell ref="D4596:E4596"/>
    <mergeCell ref="F4596:G4596"/>
    <mergeCell ref="H4596:I4596"/>
    <mergeCell ref="D4627:E4627"/>
    <mergeCell ref="F4627:I4627"/>
    <mergeCell ref="D4628:E4628"/>
    <mergeCell ref="F4628:I4628"/>
    <mergeCell ref="P4628:Q4628"/>
    <mergeCell ref="F4630:G4630"/>
    <mergeCell ref="M4630:O4630"/>
    <mergeCell ref="P4630:R4630"/>
    <mergeCell ref="C4623:D4623"/>
    <mergeCell ref="D4625:E4625"/>
    <mergeCell ref="F4625:G4625"/>
    <mergeCell ref="H4625:I4625"/>
    <mergeCell ref="D4626:E4626"/>
    <mergeCell ref="F4626:G4626"/>
    <mergeCell ref="H4626:I4626"/>
    <mergeCell ref="D4612:E4612"/>
    <mergeCell ref="F4612:I4612"/>
    <mergeCell ref="D4613:E4613"/>
    <mergeCell ref="F4613:I4613"/>
    <mergeCell ref="P4613:Q4613"/>
    <mergeCell ref="F4615:G4615"/>
    <mergeCell ref="M4615:O4615"/>
    <mergeCell ref="P4615:R4615"/>
    <mergeCell ref="C4653:D4653"/>
    <mergeCell ref="D4655:E4655"/>
    <mergeCell ref="F4655:G4655"/>
    <mergeCell ref="H4655:I4655"/>
    <mergeCell ref="D4656:E4656"/>
    <mergeCell ref="F4656:G4656"/>
    <mergeCell ref="H4656:I4656"/>
    <mergeCell ref="D4642:E4642"/>
    <mergeCell ref="F4642:I4642"/>
    <mergeCell ref="D4643:E4643"/>
    <mergeCell ref="F4643:I4643"/>
    <mergeCell ref="P4643:Q4643"/>
    <mergeCell ref="F4645:G4645"/>
    <mergeCell ref="M4645:O4645"/>
    <mergeCell ref="P4645:R4645"/>
    <mergeCell ref="C4638:D4638"/>
    <mergeCell ref="D4640:E4640"/>
    <mergeCell ref="F4640:G4640"/>
    <mergeCell ref="H4640:I4640"/>
    <mergeCell ref="D4641:E4641"/>
    <mergeCell ref="F4641:G4641"/>
    <mergeCell ref="H4641:I4641"/>
    <mergeCell ref="D4672:E4672"/>
    <mergeCell ref="F4672:I4672"/>
    <mergeCell ref="D4673:E4673"/>
    <mergeCell ref="F4673:I4673"/>
    <mergeCell ref="P4673:Q4673"/>
    <mergeCell ref="F4675:G4675"/>
    <mergeCell ref="M4675:O4675"/>
    <mergeCell ref="P4675:R4675"/>
    <mergeCell ref="C4668:D4668"/>
    <mergeCell ref="D4670:E4670"/>
    <mergeCell ref="F4670:G4670"/>
    <mergeCell ref="H4670:I4670"/>
    <mergeCell ref="D4671:E4671"/>
    <mergeCell ref="F4671:G4671"/>
    <mergeCell ref="H4671:I4671"/>
    <mergeCell ref="D4657:E4657"/>
    <mergeCell ref="F4657:I4657"/>
    <mergeCell ref="D4658:E4658"/>
    <mergeCell ref="F4658:I4658"/>
    <mergeCell ref="P4658:Q4658"/>
    <mergeCell ref="F4660:G4660"/>
    <mergeCell ref="M4660:O4660"/>
    <mergeCell ref="P4660:R4660"/>
    <mergeCell ref="C4698:D4698"/>
    <mergeCell ref="D4700:E4700"/>
    <mergeCell ref="F4700:G4700"/>
    <mergeCell ref="H4700:I4700"/>
    <mergeCell ref="D4701:E4701"/>
    <mergeCell ref="F4701:G4701"/>
    <mergeCell ref="H4701:I4701"/>
    <mergeCell ref="D4687:E4687"/>
    <mergeCell ref="F4687:I4687"/>
    <mergeCell ref="D4688:E4688"/>
    <mergeCell ref="F4688:I4688"/>
    <mergeCell ref="P4688:Q4688"/>
    <mergeCell ref="F4690:G4690"/>
    <mergeCell ref="M4690:O4690"/>
    <mergeCell ref="P4690:R4690"/>
    <mergeCell ref="C4683:D4683"/>
    <mergeCell ref="D4685:E4685"/>
    <mergeCell ref="F4685:G4685"/>
    <mergeCell ref="H4685:I4685"/>
    <mergeCell ref="D4686:E4686"/>
    <mergeCell ref="F4686:G4686"/>
    <mergeCell ref="H4686:I4686"/>
    <mergeCell ref="D4717:E4717"/>
    <mergeCell ref="F4717:I4717"/>
    <mergeCell ref="D4718:E4718"/>
    <mergeCell ref="F4718:I4718"/>
    <mergeCell ref="P4718:Q4718"/>
    <mergeCell ref="F4720:G4720"/>
    <mergeCell ref="M4720:O4720"/>
    <mergeCell ref="P4720:R4720"/>
    <mergeCell ref="C4713:D4713"/>
    <mergeCell ref="D4715:E4715"/>
    <mergeCell ref="F4715:G4715"/>
    <mergeCell ref="H4715:I4715"/>
    <mergeCell ref="D4716:E4716"/>
    <mergeCell ref="F4716:G4716"/>
    <mergeCell ref="H4716:I4716"/>
    <mergeCell ref="D4702:E4702"/>
    <mergeCell ref="F4702:I4702"/>
    <mergeCell ref="D4703:E4703"/>
    <mergeCell ref="F4703:I4703"/>
    <mergeCell ref="P4703:Q4703"/>
    <mergeCell ref="F4705:G4705"/>
    <mergeCell ref="M4705:O4705"/>
    <mergeCell ref="P4705:R4705"/>
    <mergeCell ref="C4743:D4743"/>
    <mergeCell ref="D4745:E4745"/>
    <mergeCell ref="F4745:G4745"/>
    <mergeCell ref="H4745:I4745"/>
    <mergeCell ref="D4746:E4746"/>
    <mergeCell ref="F4746:G4746"/>
    <mergeCell ref="H4746:I4746"/>
    <mergeCell ref="D4732:E4732"/>
    <mergeCell ref="F4732:I4732"/>
    <mergeCell ref="D4733:E4733"/>
    <mergeCell ref="F4733:I4733"/>
    <mergeCell ref="P4733:Q4733"/>
    <mergeCell ref="F4735:G4735"/>
    <mergeCell ref="M4735:O4735"/>
    <mergeCell ref="P4735:R4735"/>
    <mergeCell ref="C4728:D4728"/>
    <mergeCell ref="D4730:E4730"/>
    <mergeCell ref="F4730:G4730"/>
    <mergeCell ref="H4730:I4730"/>
    <mergeCell ref="D4731:E4731"/>
    <mergeCell ref="F4731:G4731"/>
    <mergeCell ref="H4731:I4731"/>
    <mergeCell ref="D4762:E4762"/>
    <mergeCell ref="F4762:I4762"/>
    <mergeCell ref="D4763:E4763"/>
    <mergeCell ref="F4763:I4763"/>
    <mergeCell ref="P4763:Q4763"/>
    <mergeCell ref="F4765:G4765"/>
    <mergeCell ref="M4765:O4765"/>
    <mergeCell ref="P4765:R4765"/>
    <mergeCell ref="C4758:D4758"/>
    <mergeCell ref="D4760:E4760"/>
    <mergeCell ref="F4760:G4760"/>
    <mergeCell ref="H4760:I4760"/>
    <mergeCell ref="D4761:E4761"/>
    <mergeCell ref="F4761:G4761"/>
    <mergeCell ref="H4761:I4761"/>
    <mergeCell ref="D4747:E4747"/>
    <mergeCell ref="F4747:I4747"/>
    <mergeCell ref="D4748:E4748"/>
    <mergeCell ref="F4748:I4748"/>
    <mergeCell ref="P4748:Q4748"/>
    <mergeCell ref="F4750:G4750"/>
    <mergeCell ref="M4750:O4750"/>
    <mergeCell ref="P4750:R4750"/>
    <mergeCell ref="C4788:D4788"/>
    <mergeCell ref="D4790:E4790"/>
    <mergeCell ref="F4790:G4790"/>
    <mergeCell ref="H4790:I4790"/>
    <mergeCell ref="D4791:E4791"/>
    <mergeCell ref="F4791:G4791"/>
    <mergeCell ref="H4791:I4791"/>
    <mergeCell ref="D4777:E4777"/>
    <mergeCell ref="F4777:I4777"/>
    <mergeCell ref="D4778:E4778"/>
    <mergeCell ref="F4778:I4778"/>
    <mergeCell ref="P4778:Q4778"/>
    <mergeCell ref="F4780:G4780"/>
    <mergeCell ref="M4780:O4780"/>
    <mergeCell ref="P4780:R4780"/>
    <mergeCell ref="C4773:D4773"/>
    <mergeCell ref="D4775:E4775"/>
    <mergeCell ref="F4775:G4775"/>
    <mergeCell ref="H4775:I4775"/>
    <mergeCell ref="D4776:E4776"/>
    <mergeCell ref="F4776:G4776"/>
    <mergeCell ref="H4776:I4776"/>
    <mergeCell ref="D4807:E4807"/>
    <mergeCell ref="F4807:I4807"/>
    <mergeCell ref="D4808:E4808"/>
    <mergeCell ref="F4808:I4808"/>
    <mergeCell ref="P4808:Q4808"/>
    <mergeCell ref="F4810:G4810"/>
    <mergeCell ref="M4810:O4810"/>
    <mergeCell ref="P4810:R4810"/>
    <mergeCell ref="C4803:D4803"/>
    <mergeCell ref="D4805:E4805"/>
    <mergeCell ref="F4805:G4805"/>
    <mergeCell ref="H4805:I4805"/>
    <mergeCell ref="D4806:E4806"/>
    <mergeCell ref="F4806:G4806"/>
    <mergeCell ref="H4806:I4806"/>
    <mergeCell ref="D4792:E4792"/>
    <mergeCell ref="F4792:I4792"/>
    <mergeCell ref="D4793:E4793"/>
    <mergeCell ref="F4793:I4793"/>
    <mergeCell ref="P4793:Q4793"/>
    <mergeCell ref="F4795:G4795"/>
    <mergeCell ref="M4795:O4795"/>
    <mergeCell ref="P4795:R4795"/>
    <mergeCell ref="C4833:D4833"/>
    <mergeCell ref="D4835:E4835"/>
    <mergeCell ref="F4835:G4835"/>
    <mergeCell ref="H4835:I4835"/>
    <mergeCell ref="D4836:E4836"/>
    <mergeCell ref="F4836:G4836"/>
    <mergeCell ref="H4836:I4836"/>
    <mergeCell ref="D4822:E4822"/>
    <mergeCell ref="F4822:I4822"/>
    <mergeCell ref="D4823:E4823"/>
    <mergeCell ref="F4823:I4823"/>
    <mergeCell ref="P4823:Q4823"/>
    <mergeCell ref="F4825:G4825"/>
    <mergeCell ref="M4825:O4825"/>
    <mergeCell ref="P4825:R4825"/>
    <mergeCell ref="C4818:D4818"/>
    <mergeCell ref="D4820:E4820"/>
    <mergeCell ref="F4820:G4820"/>
    <mergeCell ref="H4820:I4820"/>
    <mergeCell ref="D4821:E4821"/>
    <mergeCell ref="F4821:G4821"/>
    <mergeCell ref="H4821:I4821"/>
    <mergeCell ref="D4852:E4852"/>
    <mergeCell ref="F4852:I4852"/>
    <mergeCell ref="D4853:E4853"/>
    <mergeCell ref="F4853:I4853"/>
    <mergeCell ref="P4853:Q4853"/>
    <mergeCell ref="F4855:G4855"/>
    <mergeCell ref="M4855:O4855"/>
    <mergeCell ref="P4855:R4855"/>
    <mergeCell ref="C4848:D4848"/>
    <mergeCell ref="D4850:E4850"/>
    <mergeCell ref="F4850:G4850"/>
    <mergeCell ref="H4850:I4850"/>
    <mergeCell ref="D4851:E4851"/>
    <mergeCell ref="F4851:G4851"/>
    <mergeCell ref="H4851:I4851"/>
    <mergeCell ref="D4837:E4837"/>
    <mergeCell ref="F4837:I4837"/>
    <mergeCell ref="D4838:E4838"/>
    <mergeCell ref="F4838:I4838"/>
    <mergeCell ref="P4838:Q4838"/>
    <mergeCell ref="F4840:G4840"/>
    <mergeCell ref="M4840:O4840"/>
    <mergeCell ref="P4840:R4840"/>
    <mergeCell ref="C4878:D4878"/>
    <mergeCell ref="D4880:E4880"/>
    <mergeCell ref="F4880:G4880"/>
    <mergeCell ref="H4880:I4880"/>
    <mergeCell ref="D4881:E4881"/>
    <mergeCell ref="F4881:G4881"/>
    <mergeCell ref="H4881:I4881"/>
    <mergeCell ref="D4867:E4867"/>
    <mergeCell ref="F4867:I4867"/>
    <mergeCell ref="D4868:E4868"/>
    <mergeCell ref="F4868:I4868"/>
    <mergeCell ref="P4868:Q4868"/>
    <mergeCell ref="F4870:G4870"/>
    <mergeCell ref="M4870:O4870"/>
    <mergeCell ref="P4870:R4870"/>
    <mergeCell ref="C4863:D4863"/>
    <mergeCell ref="D4865:E4865"/>
    <mergeCell ref="F4865:G4865"/>
    <mergeCell ref="H4865:I4865"/>
    <mergeCell ref="D4866:E4866"/>
    <mergeCell ref="F4866:G4866"/>
    <mergeCell ref="H4866:I4866"/>
    <mergeCell ref="D4897:E4897"/>
    <mergeCell ref="F4897:I4897"/>
    <mergeCell ref="D4898:E4898"/>
    <mergeCell ref="F4898:I4898"/>
    <mergeCell ref="P4898:Q4898"/>
    <mergeCell ref="F4900:G4900"/>
    <mergeCell ref="M4900:O4900"/>
    <mergeCell ref="P4900:R4900"/>
    <mergeCell ref="C4893:D4893"/>
    <mergeCell ref="D4895:E4895"/>
    <mergeCell ref="F4895:G4895"/>
    <mergeCell ref="H4895:I4895"/>
    <mergeCell ref="D4896:E4896"/>
    <mergeCell ref="F4896:G4896"/>
    <mergeCell ref="H4896:I4896"/>
    <mergeCell ref="D4882:E4882"/>
    <mergeCell ref="F4882:I4882"/>
    <mergeCell ref="D4883:E4883"/>
    <mergeCell ref="F4883:I4883"/>
    <mergeCell ref="P4883:Q4883"/>
    <mergeCell ref="F4885:G4885"/>
    <mergeCell ref="M4885:O4885"/>
    <mergeCell ref="P4885:R4885"/>
    <mergeCell ref="C4923:D4923"/>
    <mergeCell ref="D4925:E4925"/>
    <mergeCell ref="F4925:G4925"/>
    <mergeCell ref="H4925:I4925"/>
    <mergeCell ref="D4926:E4926"/>
    <mergeCell ref="F4926:G4926"/>
    <mergeCell ref="H4926:I4926"/>
    <mergeCell ref="D4912:E4912"/>
    <mergeCell ref="F4912:I4912"/>
    <mergeCell ref="D4913:E4913"/>
    <mergeCell ref="F4913:I4913"/>
    <mergeCell ref="P4913:Q4913"/>
    <mergeCell ref="F4915:G4915"/>
    <mergeCell ref="M4915:O4915"/>
    <mergeCell ref="P4915:R4915"/>
    <mergeCell ref="C4908:D4908"/>
    <mergeCell ref="D4910:E4910"/>
    <mergeCell ref="F4910:G4910"/>
    <mergeCell ref="H4910:I4910"/>
    <mergeCell ref="D4911:E4911"/>
    <mergeCell ref="F4911:G4911"/>
    <mergeCell ref="H4911:I4911"/>
    <mergeCell ref="D4942:E4942"/>
    <mergeCell ref="F4942:I4942"/>
    <mergeCell ref="D4943:E4943"/>
    <mergeCell ref="F4943:I4943"/>
    <mergeCell ref="P4943:Q4943"/>
    <mergeCell ref="F4945:G4945"/>
    <mergeCell ref="M4945:O4945"/>
    <mergeCell ref="P4945:R4945"/>
    <mergeCell ref="C4938:D4938"/>
    <mergeCell ref="D4940:E4940"/>
    <mergeCell ref="F4940:G4940"/>
    <mergeCell ref="H4940:I4940"/>
    <mergeCell ref="D4941:E4941"/>
    <mergeCell ref="F4941:G4941"/>
    <mergeCell ref="H4941:I4941"/>
    <mergeCell ref="D4927:E4927"/>
    <mergeCell ref="F4927:I4927"/>
    <mergeCell ref="D4928:E4928"/>
    <mergeCell ref="F4928:I4928"/>
    <mergeCell ref="P4928:Q4928"/>
    <mergeCell ref="F4930:G4930"/>
    <mergeCell ref="M4930:O4930"/>
    <mergeCell ref="P4930:R4930"/>
    <mergeCell ref="C4968:D4968"/>
    <mergeCell ref="D4970:E4970"/>
    <mergeCell ref="F4970:G4970"/>
    <mergeCell ref="H4970:I4970"/>
    <mergeCell ref="D4971:E4971"/>
    <mergeCell ref="F4971:G4971"/>
    <mergeCell ref="H4971:I4971"/>
    <mergeCell ref="D4957:E4957"/>
    <mergeCell ref="F4957:I4957"/>
    <mergeCell ref="D4958:E4958"/>
    <mergeCell ref="F4958:I4958"/>
    <mergeCell ref="P4958:Q4958"/>
    <mergeCell ref="F4960:G4960"/>
    <mergeCell ref="M4960:O4960"/>
    <mergeCell ref="P4960:R4960"/>
    <mergeCell ref="C4953:D4953"/>
    <mergeCell ref="D4955:E4955"/>
    <mergeCell ref="F4955:G4955"/>
    <mergeCell ref="H4955:I4955"/>
    <mergeCell ref="D4956:E4956"/>
    <mergeCell ref="F4956:G4956"/>
    <mergeCell ref="H4956:I4956"/>
    <mergeCell ref="D4987:E4987"/>
    <mergeCell ref="F4987:I4987"/>
    <mergeCell ref="D4988:E4988"/>
    <mergeCell ref="F4988:I4988"/>
    <mergeCell ref="P4988:Q4988"/>
    <mergeCell ref="F4990:G4990"/>
    <mergeCell ref="M4990:O4990"/>
    <mergeCell ref="P4990:R4990"/>
    <mergeCell ref="C4983:D4983"/>
    <mergeCell ref="D4985:E4985"/>
    <mergeCell ref="F4985:G4985"/>
    <mergeCell ref="H4985:I4985"/>
    <mergeCell ref="D4986:E4986"/>
    <mergeCell ref="F4986:G4986"/>
    <mergeCell ref="H4986:I4986"/>
    <mergeCell ref="D4972:E4972"/>
    <mergeCell ref="F4972:I4972"/>
    <mergeCell ref="D4973:E4973"/>
    <mergeCell ref="F4973:I4973"/>
    <mergeCell ref="P4973:Q4973"/>
    <mergeCell ref="F4975:G4975"/>
    <mergeCell ref="M4975:O4975"/>
    <mergeCell ref="P4975:R4975"/>
    <mergeCell ref="C5013:D5013"/>
    <mergeCell ref="D5015:E5015"/>
    <mergeCell ref="F5015:G5015"/>
    <mergeCell ref="H5015:I5015"/>
    <mergeCell ref="D5016:E5016"/>
    <mergeCell ref="F5016:G5016"/>
    <mergeCell ref="H5016:I5016"/>
    <mergeCell ref="D5002:E5002"/>
    <mergeCell ref="F5002:I5002"/>
    <mergeCell ref="D5003:E5003"/>
    <mergeCell ref="F5003:I5003"/>
    <mergeCell ref="P5003:Q5003"/>
    <mergeCell ref="F5005:G5005"/>
    <mergeCell ref="M5005:O5005"/>
    <mergeCell ref="P5005:R5005"/>
    <mergeCell ref="C4998:D4998"/>
    <mergeCell ref="D5000:E5000"/>
    <mergeCell ref="F5000:G5000"/>
    <mergeCell ref="H5000:I5000"/>
    <mergeCell ref="D5001:E5001"/>
    <mergeCell ref="F5001:G5001"/>
    <mergeCell ref="H5001:I5001"/>
    <mergeCell ref="D5032:E5032"/>
    <mergeCell ref="F5032:I5032"/>
    <mergeCell ref="D5033:E5033"/>
    <mergeCell ref="F5033:I5033"/>
    <mergeCell ref="P5033:Q5033"/>
    <mergeCell ref="F5035:G5035"/>
    <mergeCell ref="M5035:O5035"/>
    <mergeCell ref="P5035:R5035"/>
    <mergeCell ref="C5028:D5028"/>
    <mergeCell ref="D5030:E5030"/>
    <mergeCell ref="F5030:G5030"/>
    <mergeCell ref="H5030:I5030"/>
    <mergeCell ref="D5031:E5031"/>
    <mergeCell ref="F5031:G5031"/>
    <mergeCell ref="H5031:I5031"/>
    <mergeCell ref="D5017:E5017"/>
    <mergeCell ref="F5017:I5017"/>
    <mergeCell ref="D5018:E5018"/>
    <mergeCell ref="F5018:I5018"/>
    <mergeCell ref="P5018:Q5018"/>
    <mergeCell ref="F5020:G5020"/>
    <mergeCell ref="M5020:O5020"/>
    <mergeCell ref="P5020:R5020"/>
    <mergeCell ref="C5058:D5058"/>
    <mergeCell ref="D5060:E5060"/>
    <mergeCell ref="F5060:G5060"/>
    <mergeCell ref="H5060:I5060"/>
    <mergeCell ref="D5061:E5061"/>
    <mergeCell ref="F5061:G5061"/>
    <mergeCell ref="H5061:I5061"/>
    <mergeCell ref="D5047:E5047"/>
    <mergeCell ref="F5047:I5047"/>
    <mergeCell ref="D5048:E5048"/>
    <mergeCell ref="F5048:I5048"/>
    <mergeCell ref="P5048:Q5048"/>
    <mergeCell ref="F5050:G5050"/>
    <mergeCell ref="M5050:O5050"/>
    <mergeCell ref="P5050:R5050"/>
    <mergeCell ref="C5043:D5043"/>
    <mergeCell ref="D5045:E5045"/>
    <mergeCell ref="F5045:G5045"/>
    <mergeCell ref="H5045:I5045"/>
    <mergeCell ref="D5046:E5046"/>
    <mergeCell ref="F5046:G5046"/>
    <mergeCell ref="H5046:I5046"/>
    <mergeCell ref="D5077:E5077"/>
    <mergeCell ref="F5077:I5077"/>
    <mergeCell ref="D5078:E5078"/>
    <mergeCell ref="F5078:I5078"/>
    <mergeCell ref="P5078:Q5078"/>
    <mergeCell ref="F5080:G5080"/>
    <mergeCell ref="M5080:O5080"/>
    <mergeCell ref="P5080:R5080"/>
    <mergeCell ref="C5073:D5073"/>
    <mergeCell ref="D5075:E5075"/>
    <mergeCell ref="F5075:G5075"/>
    <mergeCell ref="H5075:I5075"/>
    <mergeCell ref="D5076:E5076"/>
    <mergeCell ref="F5076:G5076"/>
    <mergeCell ref="H5076:I5076"/>
    <mergeCell ref="D5062:E5062"/>
    <mergeCell ref="F5062:I5062"/>
    <mergeCell ref="D5063:E5063"/>
    <mergeCell ref="F5063:I5063"/>
    <mergeCell ref="P5063:Q5063"/>
    <mergeCell ref="F5065:G5065"/>
    <mergeCell ref="M5065:O5065"/>
    <mergeCell ref="P5065:R5065"/>
  </mergeCells>
  <phoneticPr fontId="4"/>
  <pageMargins left="0" right="0" top="0" bottom="0" header="0" footer="0"/>
  <pageSetup paperSize="9" scale="75" fitToWidth="0" fitToHeight="0" orientation="portrait" r:id="rId1"/>
  <headerFooter>
    <oddHeader xml:space="preserve">&amp;R&amp;P / &amp;N </oddHeader>
  </headerFooter>
  <rowBreaks count="68" manualBreakCount="68">
    <brk id="77" max="16383" man="1"/>
    <brk id="152" max="16383" man="1"/>
    <brk id="227" max="16383" man="1"/>
    <brk id="302" max="16383" man="1"/>
    <brk id="377" max="16383" man="1"/>
    <brk id="452" max="16383" man="1"/>
    <brk id="527" max="16383" man="1"/>
    <brk id="602" max="16383" man="1"/>
    <brk id="677" max="16383" man="1"/>
    <brk id="752" max="16383" man="1"/>
    <brk id="827" max="16383" man="1"/>
    <brk id="902" max="16383" man="1"/>
    <brk id="977" max="16383" man="1"/>
    <brk id="1052" max="16383" man="1"/>
    <brk id="1127" max="16383" man="1"/>
    <brk id="1202" max="16383" man="1"/>
    <brk id="1277" max="16383" man="1"/>
    <brk id="1352" max="16383" man="1"/>
    <brk id="1427" max="16383" man="1"/>
    <brk id="1502" max="16383" man="1"/>
    <brk id="1577" max="16383" man="1"/>
    <brk id="1652" max="16383" man="1"/>
    <brk id="1727" max="16383" man="1"/>
    <brk id="1802" max="16383" man="1"/>
    <brk id="1877" max="16383" man="1"/>
    <brk id="1952" max="16383" man="1"/>
    <brk id="2027" max="16383" man="1"/>
    <brk id="2102" max="16383" man="1"/>
    <brk id="2177" max="16383" man="1"/>
    <brk id="2252" max="16383" man="1"/>
    <brk id="2327" max="16383" man="1"/>
    <brk id="2402" max="16383" man="1"/>
    <brk id="2477" max="16383" man="1"/>
    <brk id="2552" max="16383" man="1"/>
    <brk id="2627" max="16383" man="1"/>
    <brk id="2702" max="16383" man="1"/>
    <brk id="2777" max="16383" man="1"/>
    <brk id="2852" max="16383" man="1"/>
    <brk id="2927" max="16383" man="1"/>
    <brk id="3002" max="16383" man="1"/>
    <brk id="3077" max="16383" man="1"/>
    <brk id="3152" max="16383" man="1"/>
    <brk id="3227" max="16383" man="1"/>
    <brk id="3302" max="16383" man="1"/>
    <brk id="3377" max="16383" man="1"/>
    <brk id="3452" max="16383" man="1"/>
    <brk id="3527" max="16383" man="1"/>
    <brk id="3602" max="16383" man="1"/>
    <brk id="3677" max="16383" man="1"/>
    <brk id="3752" max="16383" man="1"/>
    <brk id="3827" max="16383" man="1"/>
    <brk id="3902" max="16383" man="1"/>
    <brk id="3977" max="16383" man="1"/>
    <brk id="4052" max="16383" man="1"/>
    <brk id="4127" max="16383" man="1"/>
    <brk id="4202" max="16383" man="1"/>
    <brk id="4277" max="16383" man="1"/>
    <brk id="4352" max="16383" man="1"/>
    <brk id="4427" max="16383" man="1"/>
    <brk id="4502" max="16383" man="1"/>
    <brk id="4577" max="16383" man="1"/>
    <brk id="4652" max="16383" man="1"/>
    <brk id="4727" max="16383" man="1"/>
    <brk id="4802" max="16383" man="1"/>
    <brk id="4877" max="16383" man="1"/>
    <brk id="4952" max="16383" man="1"/>
    <brk id="5027" max="16383" man="1"/>
    <brk id="510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構想区域別必要量との比較</vt:lpstr>
      <vt:lpstr>構想区域別必要量との比較!Print_Area</vt:lpstr>
      <vt:lpstr>構想区域別必要量との比較!Print_Titles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2024-10-04T06:01:33Z</dcterms:created>
  <dcterms:modified xsi:type="dcterms:W3CDTF">2024-10-04T06:01:51Z</dcterms:modified>
</cp:coreProperties>
</file>